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29"/>
  <workbookPr showInkAnnotation="0" autoCompressPictures="0"/>
  <mc:AlternateContent xmlns:mc="http://schemas.openxmlformats.org/markup-compatibility/2006">
    <mc:Choice Requires="x15">
      <x15ac:absPath xmlns:x15ac="http://schemas.microsoft.com/office/spreadsheetml/2010/11/ac" url="C:\Users\Karim PARE\Dropbox\BM\TCHAD\IE\Tools\"/>
    </mc:Choice>
  </mc:AlternateContent>
  <xr:revisionPtr revIDLastSave="0" documentId="13_ncr:1_{89398A7B-6AAA-4E33-A4C3-AEF13C420BAE}" xr6:coauthVersionLast="40" xr6:coauthVersionMax="40" xr10:uidLastSave="{00000000-0000-0000-0000-000000000000}"/>
  <bookViews>
    <workbookView xWindow="0" yWindow="0" windowWidth="19200" windowHeight="7080" tabRatio="964" activeTab="2" xr2:uid="{00000000-000D-0000-FFFF-FFFF00000000}"/>
  </bookViews>
  <sheets>
    <sheet name="Section Overview" sheetId="2" r:id="rId1"/>
    <sheet name="0_intro" sheetId="3" r:id="rId2"/>
    <sheet name="1_membres" sheetId="5" r:id="rId3"/>
    <sheet name="2_emploi" sheetId="57" r:id="rId4"/>
    <sheet name="3a_activite" sheetId="91" r:id="rId5"/>
    <sheet name="3b_activite" sheetId="92" r:id="rId6"/>
    <sheet name="4_finance" sheetId="14" r:id="rId7"/>
    <sheet name="5_logement" sheetId="61" r:id="rId8"/>
    <sheet name="6_sec_alimentaire" sheetId="20" r:id="rId9"/>
    <sheet name="8_relations" sheetId="71" r:id="rId10"/>
    <sheet name="9_preferences" sheetId="88" r:id="rId11"/>
    <sheet name="10_mental" sheetId="81" r:id="rId12"/>
    <sheet name="10BIS_social_capital" sheetId="111" r:id="rId13"/>
    <sheet name="11_consumAL" sheetId="94" r:id="rId14"/>
    <sheet name="12a_parcelles" sheetId="51" r:id="rId15"/>
    <sheet name="12bcd_culturesintrantsPLUIES" sheetId="53" r:id="rId16"/>
    <sheet name="12ef_culturesSECHE" sheetId="105" r:id="rId17"/>
    <sheet name="13_14_elevage_peche" sheetId="55" r:id="rId18"/>
    <sheet name="15ab_Avoirs" sheetId="54" r:id="rId19"/>
    <sheet name="16_santeeduc" sheetId="104" r:id="rId20"/>
    <sheet name="17a_Conso_NA" sheetId="23" r:id="rId21"/>
    <sheet name="17bc_Conso_NA" sheetId="95" r:id="rId22"/>
    <sheet name="17de_Conso_NA" sheetId="97" r:id="rId23"/>
    <sheet name="18_filet_hh" sheetId="65" r:id="rId24"/>
    <sheet name="19_transferts" sheetId="34" r:id="rId25"/>
    <sheet name="20_chocs" sheetId="36" r:id="rId26"/>
  </sheets>
  <definedNames>
    <definedName name="_xlnm._FilterDatabase" localSheetId="22" hidden="1">'17de_Conso_NA'!$A$6:$WVK$35</definedName>
    <definedName name="_xlnm.Print_Titles" localSheetId="2">'1_membres'!$1:$1</definedName>
    <definedName name="_xlnm.Print_Titles" localSheetId="12">'10BIS_social_capital'!$5:$5</definedName>
    <definedName name="_xlnm.Print_Titles" localSheetId="13">'11_consumAL'!$1:$16</definedName>
    <definedName name="_xlnm.Print_Titles" localSheetId="14">'12a_parcelles'!$A:$A,'12a_parcelles'!$1:$6</definedName>
    <definedName name="_xlnm.Print_Titles" localSheetId="15">'12bcd_culturesintrantsPLUIES'!$A:$A,'12bcd_culturesintrantsPLUIES'!$1:$1</definedName>
    <definedName name="_xlnm.Print_Titles" localSheetId="16">'12ef_culturesSECHE'!$A:$A,'12ef_culturesSECHE'!$1:$1</definedName>
    <definedName name="_xlnm.Print_Titles" localSheetId="20">'17a_Conso_NA'!$1:$15</definedName>
    <definedName name="_xlnm.Print_Titles" localSheetId="22">'17de_Conso_NA'!$1:$10</definedName>
    <definedName name="_xlnm.Print_Titles" localSheetId="3">'2_emploi'!$1:$2</definedName>
    <definedName name="_xlnm.Print_Titles" localSheetId="25">'20_chocs'!$2:$2</definedName>
    <definedName name="_xlnm.Print_Titles" localSheetId="9">'8_relations'!$1:$1</definedName>
    <definedName name="_xlnm.Print_Titles" localSheetId="0">'Section Overview'!$1:$1</definedName>
    <definedName name="Z_1BDF67A8_CF6A_4E6F_921C_D86E0D463A3E_.wvu.PrintArea" localSheetId="12" hidden="1">'10BIS_social_capital'!#REF!</definedName>
    <definedName name="Z_1BDF67A8_CF6A_4E6F_921C_D86E0D463A3E_.wvu.PrintArea" localSheetId="17" hidden="1">'13_14_elevage_peche'!$B$2:$D$25</definedName>
    <definedName name="Z_1BDF67A8_CF6A_4E6F_921C_D86E0D463A3E_.wvu.PrintArea" localSheetId="25" hidden="1">'20_chocs'!$A$2:$E$30</definedName>
    <definedName name="Z_357885DD_38A9_4ACF_9FBA_D43DC4BB206D_.wvu.PrintArea" localSheetId="12" hidden="1">'10BIS_social_capital'!#REF!</definedName>
    <definedName name="Z_357885DD_38A9_4ACF_9FBA_D43DC4BB206D_.wvu.PrintArea" localSheetId="17" hidden="1">'13_14_elevage_peche'!$B$2:$D$25</definedName>
    <definedName name="Z_357885DD_38A9_4ACF_9FBA_D43DC4BB206D_.wvu.PrintArea" localSheetId="25" hidden="1">'20_chocs'!$A$2:$E$30</definedName>
    <definedName name="_xlnm.Print_Area" localSheetId="1">'0_intro'!$A$1:$I$27</definedName>
    <definedName name="_xlnm.Print_Area" localSheetId="2">'1_membres'!$A$1:$AK$34</definedName>
    <definedName name="_xlnm.Print_Area" localSheetId="11">'10_mental'!$A$1:$E$211</definedName>
    <definedName name="_xlnm.Print_Area" localSheetId="12">'10BIS_social_capital'!$A$4:$M$11</definedName>
    <definedName name="_xlnm.Print_Area" localSheetId="13">'11_consumAL'!$A$1:$M$56</definedName>
    <definedName name="_xlnm.Print_Area" localSheetId="14">'12a_parcelles'!$A$1:$L$37</definedName>
    <definedName name="_xlnm.Print_Area" localSheetId="15">'12bcd_culturesintrantsPLUIES'!$A$1:$J$85</definedName>
    <definedName name="_xlnm.Print_Area" localSheetId="16">'12ef_culturesSECHE'!$A$1:$I$83</definedName>
    <definedName name="_xlnm.Print_Area" localSheetId="17">'13_14_elevage_peche'!$A$2:$J$28</definedName>
    <definedName name="_xlnm.Print_Area" localSheetId="18">'15ab_Avoirs'!$A$1:$K$31</definedName>
    <definedName name="_xlnm.Print_Area" localSheetId="20">'17a_Conso_NA'!$B$1:$H$19</definedName>
    <definedName name="_xlnm.Print_Area" localSheetId="21">'17bc_Conso_NA'!$A$1:$D$43</definedName>
    <definedName name="_xlnm.Print_Area" localSheetId="22">'17de_Conso_NA'!$A$1:$D$49</definedName>
    <definedName name="_xlnm.Print_Area" localSheetId="23">'18_filet_hh'!$A$1:$F$33</definedName>
    <definedName name="_xlnm.Print_Area" localSheetId="24">'19_transferts'!$A$1:$E$37</definedName>
    <definedName name="_xlnm.Print_Area" localSheetId="3">'2_emploi'!$A$1:$J$54</definedName>
    <definedName name="_xlnm.Print_Area" localSheetId="25">'20_chocs'!$A$1:$E$29</definedName>
    <definedName name="_xlnm.Print_Area" localSheetId="4">'3a_activite'!$A$1:$G$117</definedName>
    <definedName name="_xlnm.Print_Area" localSheetId="5">'3b_activite'!$A$1:$Q$33</definedName>
    <definedName name="_xlnm.Print_Area" localSheetId="6">'4_finance'!$A$1:$F$58</definedName>
    <definedName name="_xlnm.Print_Area" localSheetId="7">'5_logement'!$A$1:$U$53</definedName>
    <definedName name="_xlnm.Print_Area" localSheetId="8">'6_sec_alimentaire'!$A$1:$S$48</definedName>
    <definedName name="_xlnm.Print_Area" localSheetId="9">'8_relations'!$A$1:$H$46</definedName>
    <definedName name="_xlnm.Print_Area" localSheetId="10">'9_preferences'!$A$1:$E$9</definedName>
    <definedName name="_xlnm.Print_Area" localSheetId="0">'Section Overview'!$A$1:$E$44</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4" l="1"/>
  <c r="D4" i="55" l="1"/>
  <c r="A4" i="34"/>
  <c r="C6" i="34"/>
  <c r="A13" i="91"/>
  <c r="A5" i="111"/>
  <c r="B5" i="111"/>
  <c r="C5" i="111"/>
  <c r="D5" i="111" s="1"/>
  <c r="E5" i="111" s="1"/>
  <c r="F5" i="111" s="1"/>
  <c r="G5" i="111" s="1"/>
  <c r="H5" i="111" s="1"/>
  <c r="I5" i="111" s="1"/>
  <c r="J5" i="111" s="1"/>
  <c r="L5" i="111" s="1"/>
  <c r="F28" i="54"/>
  <c r="B43" i="94"/>
  <c r="B44" i="94" s="1"/>
  <c r="B45" i="94" s="1"/>
  <c r="B46" i="94"/>
  <c r="B47" i="94" s="1"/>
  <c r="B48" i="94" s="1"/>
  <c r="B49" i="94" s="1"/>
  <c r="B50" i="94"/>
  <c r="B51" i="94" s="1"/>
  <c r="A17" i="61"/>
  <c r="A23" i="61"/>
  <c r="A30" i="61"/>
  <c r="A37" i="61" s="1"/>
  <c r="A46" i="61" s="1"/>
  <c r="J3" i="61" s="1"/>
  <c r="Q3" i="61"/>
  <c r="J24" i="61" s="1"/>
  <c r="Q24" i="61" s="1"/>
  <c r="Q51" i="61" s="1"/>
  <c r="D5" i="36"/>
  <c r="C8" i="51"/>
  <c r="E8" i="51" s="1"/>
  <c r="F8" i="51" s="1"/>
  <c r="G8" i="51"/>
  <c r="H8" i="51" s="1"/>
  <c r="I8" i="51" s="1"/>
  <c r="J8" i="51" s="1"/>
  <c r="K8" i="51"/>
  <c r="L8" i="51" s="1"/>
  <c r="B7" i="53" s="1"/>
  <c r="B9" i="53" s="1"/>
  <c r="C9" i="53" s="1"/>
  <c r="E9" i="53" s="1"/>
  <c r="F9" i="53" s="1"/>
  <c r="G9" i="53" s="1"/>
  <c r="H9" i="53" s="1"/>
  <c r="C48" i="53" s="1"/>
  <c r="D48" i="53" s="1"/>
  <c r="E48" i="53" s="1"/>
  <c r="F48" i="53" s="1"/>
  <c r="I48" i="53" s="1"/>
  <c r="J48" i="53" s="1"/>
  <c r="B75" i="53" s="1"/>
  <c r="C75" i="53" s="1"/>
  <c r="D75" i="53" s="1"/>
  <c r="E75" i="53" s="1"/>
  <c r="A26" i="55"/>
  <c r="A27" i="55"/>
  <c r="A28" i="55" s="1"/>
  <c r="D14" i="104"/>
  <c r="E3" i="104"/>
  <c r="E4" i="23"/>
  <c r="F4" i="23" s="1"/>
  <c r="G4" i="23" s="1"/>
  <c r="H4" i="23" s="1"/>
  <c r="C6" i="95" s="1"/>
  <c r="F10" i="53"/>
  <c r="A20" i="94"/>
  <c r="A21" i="94"/>
  <c r="A22" i="94" s="1"/>
  <c r="A23" i="94" s="1"/>
  <c r="A24" i="94" s="1"/>
  <c r="A25" i="94" s="1"/>
  <c r="A26" i="94" s="1"/>
  <c r="A27" i="94" s="1"/>
  <c r="A28" i="94" s="1"/>
  <c r="A29" i="94" s="1"/>
  <c r="A30" i="94" s="1"/>
  <c r="A31" i="94" s="1"/>
  <c r="A32" i="94" s="1"/>
  <c r="A33" i="94" s="1"/>
  <c r="A34" i="94" s="1"/>
  <c r="A35" i="94" s="1"/>
  <c r="A36" i="94" s="1"/>
  <c r="A37" i="94" s="1"/>
  <c r="A38" i="94" s="1"/>
  <c r="A39" i="94" s="1"/>
  <c r="A40" i="94" s="1"/>
  <c r="A41" i="94" s="1"/>
  <c r="A42" i="94" s="1"/>
  <c r="A43" i="94" s="1"/>
  <c r="A44" i="94" s="1"/>
  <c r="A45" i="94" s="1"/>
  <c r="A46" i="94" s="1"/>
  <c r="A47" i="94" s="1"/>
  <c r="A48" i="94" s="1"/>
  <c r="A49" i="94" s="1"/>
  <c r="A50" i="94" s="1"/>
  <c r="A51" i="94" s="1"/>
  <c r="A52" i="94" s="1"/>
  <c r="A10" i="91"/>
  <c r="F3" i="91"/>
  <c r="J7" i="5"/>
  <c r="P7" i="5" s="1"/>
  <c r="Q7" i="5" s="1"/>
  <c r="R7" i="5" s="1"/>
  <c r="A23" i="91"/>
  <c r="A43" i="91"/>
  <c r="A55" i="91"/>
  <c r="A20" i="91"/>
  <c r="H5" i="71"/>
  <c r="B21" i="71" s="1"/>
  <c r="C21" i="71" s="1"/>
  <c r="C8" i="14"/>
  <c r="D8" i="14"/>
  <c r="C21" i="14" s="1"/>
  <c r="E21" i="14" s="1"/>
  <c r="C38" i="14" s="1"/>
  <c r="E38" i="14" s="1"/>
  <c r="F38" i="14" s="1"/>
  <c r="B54" i="14" s="1"/>
  <c r="C54" i="14" s="1"/>
  <c r="D54" i="14" s="1"/>
  <c r="F54" i="14" s="1"/>
  <c r="F21" i="71"/>
  <c r="G21" i="71" s="1"/>
  <c r="B28" i="71" s="1"/>
  <c r="C28" i="71" s="1"/>
  <c r="F28" i="71" s="1"/>
  <c r="B34" i="71" s="1"/>
  <c r="C34" i="71" s="1"/>
  <c r="F34" i="71" s="1"/>
  <c r="B6" i="88"/>
  <c r="S7" i="5"/>
  <c r="T7" i="5" s="1"/>
  <c r="U7" i="5" s="1"/>
  <c r="V7" i="5" s="1"/>
  <c r="X7" i="5" s="1"/>
  <c r="Z7" i="5" s="1"/>
  <c r="G7" i="55"/>
  <c r="H80" i="53"/>
  <c r="P20" i="5"/>
  <c r="F21" i="54"/>
  <c r="F22" i="54" s="1"/>
  <c r="F23" i="54" s="1"/>
  <c r="F24" i="54" s="1"/>
  <c r="F25" i="54" s="1"/>
  <c r="E4" i="94"/>
  <c r="G4" i="94" s="1"/>
  <c r="H4" i="94" s="1"/>
  <c r="I4" i="94"/>
  <c r="J4" i="94" s="1"/>
  <c r="L4" i="94" s="1"/>
  <c r="M4" i="94" s="1"/>
  <c r="B7" i="88"/>
  <c r="A47" i="97"/>
  <c r="B4" i="92"/>
  <c r="D4" i="92" s="1"/>
  <c r="F4" i="92" s="1"/>
  <c r="I4" i="92" s="1"/>
  <c r="J4" i="92" s="1"/>
  <c r="K4" i="92" s="1"/>
  <c r="H4" i="92" s="1"/>
  <c r="L4" i="92" s="1"/>
  <c r="M4" i="92" s="1"/>
  <c r="N4" i="92" s="1"/>
  <c r="O4" i="92" s="1"/>
  <c r="P4" i="92" s="1"/>
  <c r="Q4" i="92" s="1"/>
  <c r="G44" i="20"/>
  <c r="M29" i="20" s="1"/>
  <c r="C5" i="71"/>
  <c r="C5" i="57"/>
  <c r="D5" i="57" s="1"/>
  <c r="E5" i="57" s="1"/>
  <c r="F5" i="57"/>
  <c r="G5" i="57"/>
  <c r="H5" i="57" s="1"/>
  <c r="I5" i="57" s="1"/>
  <c r="J5" i="57" s="1"/>
  <c r="B34" i="57" s="1"/>
  <c r="D34" i="57" s="1"/>
  <c r="E34" i="57" s="1"/>
  <c r="F34" i="57" s="1"/>
  <c r="G34" i="57" s="1"/>
  <c r="H34" i="57" s="1"/>
  <c r="I34" i="57" s="1"/>
  <c r="J34" i="57" s="1"/>
  <c r="D5" i="54"/>
  <c r="H5" i="54" s="1"/>
  <c r="I5" i="54" s="1"/>
  <c r="J5" i="54"/>
  <c r="A11" i="20"/>
  <c r="A18" i="20" s="1"/>
  <c r="A25" i="20" s="1"/>
  <c r="A33" i="20" s="1"/>
  <c r="K4" i="20" s="1"/>
  <c r="K10" i="20" s="1"/>
  <c r="M13" i="20"/>
  <c r="N44" i="20"/>
  <c r="F13" i="91"/>
  <c r="A30" i="91"/>
  <c r="P18" i="5"/>
  <c r="P19" i="5"/>
  <c r="F23" i="91"/>
  <c r="A50" i="91"/>
  <c r="F43" i="91" s="1"/>
  <c r="AA7" i="5" l="1"/>
  <c r="AB7" i="5" s="1"/>
  <c r="AD7" i="5" s="1"/>
  <c r="AE7" i="5" s="1"/>
  <c r="AF7" i="5" s="1"/>
  <c r="AH7" i="5" s="1"/>
  <c r="AI7" i="5" s="1"/>
  <c r="AK7" i="5" s="1"/>
  <c r="U15" i="5"/>
  <c r="X24" i="5"/>
  <c r="C24" i="95"/>
  <c r="D6" i="95"/>
  <c r="C5" i="97"/>
  <c r="C40" i="97" s="1"/>
  <c r="D40" i="97" s="1"/>
  <c r="C76" i="53"/>
  <c r="F75" i="53"/>
  <c r="A66" i="91"/>
  <c r="A62" i="91"/>
  <c r="F55" i="91" s="1"/>
  <c r="Q15" i="5"/>
  <c r="P14" i="5"/>
  <c r="G75" i="53" l="1"/>
  <c r="H75" i="53" s="1"/>
  <c r="I75" i="53" s="1"/>
  <c r="B7" i="105" s="1"/>
  <c r="B9" i="105" s="1"/>
  <c r="C9" i="105" s="1"/>
  <c r="E9" i="105" s="1"/>
  <c r="F9" i="105" s="1"/>
  <c r="G9" i="105" s="1"/>
  <c r="H9" i="105" s="1"/>
  <c r="C47" i="105" s="1"/>
  <c r="F47" i="105" s="1"/>
  <c r="G47" i="105" s="1"/>
  <c r="E76" i="53"/>
  <c r="A82" i="91"/>
  <c r="A73" i="91"/>
  <c r="F66" i="91" s="1"/>
  <c r="D24" i="95"/>
  <c r="D5" i="97"/>
  <c r="A89" i="91" l="1"/>
  <c r="F82" i="91" s="1"/>
  <c r="A92" i="91"/>
  <c r="A103" i="91" l="1"/>
  <c r="A99" i="91"/>
  <c r="F92" i="91" s="1"/>
  <c r="A115" i="91" l="1"/>
  <c r="F103" i="9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Pascale Schnitzer</author>
  </authors>
  <commentList>
    <comment ref="A24" authorId="0" shapeId="0" xr:uid="{267A4C11-445A-4ADB-AFC9-A67EA3DCF678}">
      <text>
        <r>
          <rPr>
            <b/>
            <sz val="9"/>
            <color indexed="81"/>
            <rFont val="Tahoma"/>
            <family val="2"/>
          </rPr>
          <t>Pascale Schnitzer:</t>
        </r>
        <r>
          <rPr>
            <sz val="9"/>
            <color indexed="81"/>
            <rFont val="Tahoma"/>
            <family val="2"/>
          </rPr>
          <t xml:space="preserve">
this was updated with ECSOIT. May be good for Karim to double check is fully consistent</t>
        </r>
      </text>
    </comment>
  </commentList>
</comments>
</file>

<file path=xl/sharedStrings.xml><?xml version="1.0" encoding="utf-8"?>
<sst xmlns="http://schemas.openxmlformats.org/spreadsheetml/2006/main" count="2218" uniqueCount="1624">
  <si>
    <t>SECTION 0: IDENTIFICATION DU MENAGE ET RENSEIGNEMENTS DE CONTROLE</t>
  </si>
  <si>
    <t>NOMBRE</t>
  </si>
  <si>
    <t>NOMBRE:</t>
  </si>
  <si>
    <t>CODE ID</t>
  </si>
  <si>
    <t>ORDRE D'ENREGISTREMENT</t>
  </si>
  <si>
    <t>Quel est (sont) le(s) code(s) ID du (ou des) conjoint(s) de [NOM]?</t>
  </si>
  <si>
    <t>1 Oui</t>
  </si>
  <si>
    <t>2 Marié(e) monogame</t>
  </si>
  <si>
    <t>3 Marié(e) polygame</t>
  </si>
  <si>
    <t>2 Non</t>
  </si>
  <si>
    <t>CODE</t>
  </si>
  <si>
    <t>MOIS</t>
  </si>
  <si>
    <t>ANS</t>
  </si>
  <si>
    <t xml:space="preserve">CODE </t>
  </si>
  <si>
    <t>Quelle est la classe la plus élevée que [NOM] a achevée avec succès ?</t>
  </si>
  <si>
    <t>0 Masculin</t>
  </si>
  <si>
    <t>1 Féminin</t>
  </si>
  <si>
    <t>0 Aucun</t>
  </si>
  <si>
    <t xml:space="preserve"> </t>
  </si>
  <si>
    <t xml:space="preserve">0 Non 
►(Section B)   </t>
  </si>
  <si>
    <t>-888 Ne sait pas</t>
  </si>
  <si>
    <t xml:space="preserve">Au cours des 12 derniers mois, combien de temps au total a-t-il dormi en dehors du village (en nuits accumulées) ? </t>
  </si>
  <si>
    <t>Nombre</t>
  </si>
  <si>
    <t>Unité</t>
  </si>
  <si>
    <t xml:space="preserve">3 mois </t>
  </si>
  <si>
    <t xml:space="preserve">2 maladie / hôpital </t>
  </si>
  <si>
    <t xml:space="preserve">3 visite familiale </t>
  </si>
  <si>
    <t xml:space="preserve">4 commercialiser ses produits (autoproduction) </t>
  </si>
  <si>
    <t xml:space="preserve">6 travail agricole  </t>
  </si>
  <si>
    <t xml:space="preserve">7 travail dans l’élevage </t>
  </si>
  <si>
    <t xml:space="preserve">9 autre travail </t>
  </si>
  <si>
    <t>5 petit commerce - acheter/vendre (hors autoproduction)</t>
  </si>
  <si>
    <t xml:space="preserve">NOMBRE </t>
  </si>
  <si>
    <t>UNITE</t>
  </si>
  <si>
    <t>sex</t>
  </si>
  <si>
    <t>relation</t>
  </si>
  <si>
    <t>age</t>
  </si>
  <si>
    <t>marital</t>
  </si>
  <si>
    <t>spouses</t>
  </si>
  <si>
    <t>spouse_in</t>
  </si>
  <si>
    <t>edu</t>
  </si>
  <si>
    <t>edu_now</t>
  </si>
  <si>
    <t>sleep</t>
  </si>
  <si>
    <t>sleep_why</t>
  </si>
  <si>
    <t>sleep_amt</t>
  </si>
  <si>
    <t>edu_lvl</t>
  </si>
  <si>
    <t xml:space="preserve">10 Cousin / cousine </t>
  </si>
  <si>
    <t xml:space="preserve">11 Neveu / Nièce </t>
  </si>
  <si>
    <t>benef</t>
  </si>
  <si>
    <t>1. Oui</t>
  </si>
  <si>
    <t>|____|</t>
  </si>
  <si>
    <t>NUMERO D'ORDRE DE L'ENTREPRISE  (N.E.)</t>
  </si>
  <si>
    <t>1. Epargne du ménage</t>
  </si>
  <si>
    <t xml:space="preserve">2. Cadeau d'un parent </t>
  </si>
  <si>
    <t>3. Prêt d'un autre ménage</t>
  </si>
  <si>
    <t>INSCRIRE 0</t>
  </si>
  <si>
    <t xml:space="preserve"> (INSCRIRE ZERO EN CAS DE CHIFFRE D'AFFAIRE NUL)</t>
  </si>
  <si>
    <t xml:space="preserve">SI MOINS </t>
  </si>
  <si>
    <t>D'UN AN</t>
  </si>
  <si>
    <t>9. Aucun besoin de financement</t>
  </si>
  <si>
    <t>Si âge est inférieur à 6 mois ► (3,58)</t>
  </si>
  <si>
    <t>Produit/Service fabriqué</t>
  </si>
  <si>
    <t>Prop. 1</t>
  </si>
  <si>
    <t>Prop. 2</t>
  </si>
  <si>
    <t>NOMBRE DE MOIS</t>
  </si>
  <si>
    <t>Ecrivez le code ID du principal répondant à la section :</t>
  </si>
  <si>
    <t>Oui</t>
  </si>
  <si>
    <t>Combien de pièces le ménage occupe-t-il ?</t>
  </si>
  <si>
    <t>Non</t>
  </si>
  <si>
    <t>Dans le logement</t>
  </si>
  <si>
    <t>Robinet du voisin</t>
  </si>
  <si>
    <t>AUTRES SOURCES</t>
  </si>
  <si>
    <t>Eau en bouteille</t>
  </si>
  <si>
    <t>Eau de pluie</t>
  </si>
  <si>
    <t>Autre (précisez)</t>
  </si>
  <si>
    <t>INCLURE SEULEMENT LES PIECES OCCUPEES</t>
  </si>
  <si>
    <t>|____| ____|</t>
  </si>
  <si>
    <t xml:space="preserve"> Quelle est la principale source d'approvisionnement en eau de boisson du ménage? </t>
  </si>
  <si>
    <t>|_____|_____|_____|_____|_____|</t>
  </si>
  <si>
    <t>|____|____|____|</t>
  </si>
  <si>
    <t>Temps mis à l'aller en Minutes</t>
  </si>
  <si>
    <t>|____|____|</t>
  </si>
  <si>
    <t xml:space="preserve">Introduction </t>
  </si>
  <si>
    <t xml:space="preserve">Agriculture </t>
  </si>
  <si>
    <t xml:space="preserve">Finance </t>
  </si>
  <si>
    <t>a</t>
  </si>
  <si>
    <t>b</t>
  </si>
  <si>
    <t xml:space="preserve">Sections </t>
  </si>
  <si>
    <t>c</t>
  </si>
  <si>
    <t>d</t>
  </si>
  <si>
    <t xml:space="preserve">un ami / voisin </t>
  </si>
  <si>
    <t>famille hors du ménage</t>
  </si>
  <si>
    <t>e</t>
  </si>
  <si>
    <t>un commerçant</t>
  </si>
  <si>
    <t>RANG</t>
  </si>
  <si>
    <t>sav_bal</t>
  </si>
  <si>
    <t>ARTICLES</t>
  </si>
  <si>
    <t>CODE D'ARTICLE</t>
  </si>
  <si>
    <t>Quel est le nombre de [ARTICLE]?</t>
  </si>
  <si>
    <t>1=Oui</t>
  </si>
  <si>
    <t>Bicyclette</t>
  </si>
  <si>
    <t>12 months</t>
  </si>
  <si>
    <t xml:space="preserve">HH roster </t>
  </si>
  <si>
    <t xml:space="preserve"> Seulement une ou deux fois </t>
  </si>
  <si>
    <t>Quelques mois, mais pas tous les mois</t>
  </si>
  <si>
    <t>Presque tous les mois</t>
  </si>
  <si>
    <t>01</t>
  </si>
  <si>
    <t>02</t>
  </si>
  <si>
    <t>03</t>
  </si>
  <si>
    <t>04</t>
  </si>
  <si>
    <t>05</t>
  </si>
  <si>
    <t>06</t>
  </si>
  <si>
    <t>07</t>
  </si>
  <si>
    <t>08</t>
  </si>
  <si>
    <t>09</t>
  </si>
  <si>
    <t xml:space="preserve">  </t>
  </si>
  <si>
    <t>Consommation des 7 derniers jours</t>
  </si>
  <si>
    <t>Votre ménage a-t-il consommé  [PRODUIT] au cours des 7 derniers jours?</t>
  </si>
  <si>
    <t>Quelle est la valeur du [PRODUIT] acheté la dernière fois?</t>
  </si>
  <si>
    <t xml:space="preserve">1=Oui                               </t>
  </si>
  <si>
    <t>QUANTITE</t>
  </si>
  <si>
    <t>Mil</t>
  </si>
  <si>
    <t>Sorgho</t>
  </si>
  <si>
    <t>Viande de mouton</t>
  </si>
  <si>
    <t>Huile de palme</t>
  </si>
  <si>
    <t>Huile d'arachide</t>
  </si>
  <si>
    <t>Ananas</t>
  </si>
  <si>
    <t>Gombo sec</t>
  </si>
  <si>
    <t>Patate douce</t>
  </si>
  <si>
    <t>Sel</t>
  </si>
  <si>
    <t>Piment</t>
  </si>
  <si>
    <t>Noix de cola</t>
  </si>
  <si>
    <t>PARTIE A: DEPENSES DES FETES ET CEREMONIES AU COURS DES 12 DERNIERS MOIS</t>
  </si>
  <si>
    <t>Code événement</t>
  </si>
  <si>
    <t xml:space="preserve">Au cours des 12 derniers mois, avez-vous effectuez des dépenses pour les fêtes, (dépenses non mentionnées précédemment)?                                        </t>
  </si>
  <si>
    <t>Quel est le montant total de cette dépense en habits, chaussures et bijoux?</t>
  </si>
  <si>
    <t xml:space="preserve"> 2=Non  ►Ligne suivante</t>
  </si>
  <si>
    <t>10</t>
  </si>
  <si>
    <t>11</t>
  </si>
  <si>
    <t>12</t>
  </si>
  <si>
    <t>13</t>
  </si>
  <si>
    <t>PARTIE B: DEPENSES NON ALIMENTAIRES DES 7 DERNIERS JOURS</t>
  </si>
  <si>
    <t>Code Produit/Service</t>
  </si>
  <si>
    <t>INTITULE DU PRODUIT/SERVICE</t>
  </si>
  <si>
    <t>Quel est le montant dépensé au cours des 7 derniers jours?</t>
  </si>
  <si>
    <t>2 Non ► Produit/Service suivant</t>
  </si>
  <si>
    <t>PARTIE C: DEPENSES NON ALIMENTAIRES DES 30 DERNIERS JOURS</t>
  </si>
  <si>
    <t xml:space="preserve">Votre ménage a-t-il acheté [PRODUIT/SERVICE] au cours des 30 derniers jours? </t>
  </si>
  <si>
    <t>Quel est le montant dépensé au cours des 30 derniers jours?</t>
  </si>
  <si>
    <t>2 Non ► Produit /service suivant</t>
  </si>
  <si>
    <t>Savon de toilette</t>
  </si>
  <si>
    <t>Autres produits de toilettes (rasoir, champoing, coton, etc.)</t>
  </si>
  <si>
    <t xml:space="preserve">Votre ménage a-t-il acheté [PRODUIT/SERVICE] au cours des 6 derniers mois? </t>
  </si>
  <si>
    <t>Quel est le montant dépensé au cours des 6 derniers mois?</t>
  </si>
  <si>
    <t xml:space="preserve">Votre ménage a-t-il acheté [PRODUIT/SERVICE] au cours des 12 derniers mois? </t>
  </si>
  <si>
    <t>Quel est le montant dépensé au cours des 12 derniers mois?</t>
  </si>
  <si>
    <t>NUMERO DU TRANSFERT</t>
  </si>
  <si>
    <t>CODE UNITE DE TEMPS</t>
  </si>
  <si>
    <t xml:space="preserve">1 Oui </t>
  </si>
  <si>
    <t>1 Mois</t>
  </si>
  <si>
    <t>2 Trimestre</t>
  </si>
  <si>
    <t>3 Semestre</t>
  </si>
  <si>
    <t>4 Année</t>
  </si>
  <si>
    <t>5 Irrégulier</t>
  </si>
  <si>
    <t>UNITE DE TEMPS</t>
  </si>
  <si>
    <t>MONTANT</t>
  </si>
  <si>
    <t>|_____|</t>
  </si>
  <si>
    <t>Vol d'argent, de biens ou de récolte</t>
  </si>
  <si>
    <t>Divorce, séparation</t>
  </si>
  <si>
    <t>Décès d'un membre du ménage</t>
  </si>
  <si>
    <t>Maladie grave ou accident d'un membre du ménage</t>
  </si>
  <si>
    <t>Perte importante du revenu non agricole du ménage  (non liée à un accident ou une maladie)</t>
  </si>
  <si>
    <t>Hausse des prix des produits alimentaires</t>
  </si>
  <si>
    <t>Baisse du prix des produits agricoles</t>
  </si>
  <si>
    <t>107a</t>
  </si>
  <si>
    <t>Hausse des prix des intrants agricoles</t>
  </si>
  <si>
    <t>Maladies des animaux</t>
  </si>
  <si>
    <t>Maladies des cultures</t>
  </si>
  <si>
    <t>Inondations</t>
  </si>
  <si>
    <t>Sécheresse/Pluies irrégulières</t>
  </si>
  <si>
    <t>Code</t>
  </si>
  <si>
    <t xml:space="preserve">Quels sont les trois principaux problèmes auxquels vous avez dû faire face ? Répondez :
 1 . Plus Sévère   
 2. moyennement sévère,   
 3 . Moins sévère               </t>
  </si>
  <si>
    <t>Nature du choc</t>
  </si>
  <si>
    <t xml:space="preserve">Code problème </t>
  </si>
  <si>
    <t>Numéro d'identification de la parcelle</t>
  </si>
  <si>
    <t>NOM (LIEU DIT)</t>
  </si>
  <si>
    <t>14</t>
  </si>
  <si>
    <t>15</t>
  </si>
  <si>
    <t>Etat du produit</t>
  </si>
  <si>
    <t>Code Etat</t>
  </si>
  <si>
    <t>Code Unité:</t>
  </si>
  <si>
    <t>Numéro d'identification de la culture dans la parcelle</t>
  </si>
  <si>
    <t>Combien de [...] le ménage possède-t-il?</t>
  </si>
  <si>
    <t>Type d’équipements</t>
  </si>
  <si>
    <t>Chevaux / Juments</t>
  </si>
  <si>
    <t>Chameau / Chamelle</t>
  </si>
  <si>
    <t>Espèces/Catégories d'animaux</t>
  </si>
  <si>
    <t xml:space="preserve">(INSCRIRE 0 SI AUCUN )   </t>
  </si>
  <si>
    <t>2=   Non</t>
  </si>
  <si>
    <t>1=   Oui</t>
  </si>
  <si>
    <t>Et au cours des 12 derniers mois?</t>
  </si>
  <si>
    <t>HEURES</t>
  </si>
  <si>
    <t>EMPLOI/PROFESSION</t>
  </si>
  <si>
    <t>4_a</t>
  </si>
  <si>
    <t>4_b</t>
  </si>
  <si>
    <t xml:space="preserve">en minutes </t>
  </si>
  <si>
    <t xml:space="preserve"> ECRIVEZ 0 ► (PROCHAINE SECTION)</t>
  </si>
  <si>
    <t>SI LA SOURCE EST DANS LE MENAGE,</t>
  </si>
  <si>
    <t>rank</t>
  </si>
  <si>
    <t xml:space="preserve">CODEs ID </t>
  </si>
  <si>
    <t>CODE DU PROGRAMME</t>
  </si>
  <si>
    <t xml:space="preserve">Au cours des 12 derniers mois, le ménage ou un de ses membres a-t-il bénéficié du [PROGRAMME] ci-dessous? </t>
  </si>
  <si>
    <t>Les bourses d'études, les pensions (retraite, invalidité) et les subventions aux engrais agricoles ne sont pas prises en compte dans les programmes ci-dessous</t>
  </si>
  <si>
    <t>2 Non ►Ligne suivante</t>
  </si>
  <si>
    <t xml:space="preserve">Don de céréales (mil, sorgho, maïs, blé)  ou de farines de céréales (semoule) </t>
  </si>
  <si>
    <t xml:space="preserve">Don de nourriture pour les enfants (y compris à l'école) </t>
  </si>
  <si>
    <t xml:space="preserve">Nourriture ou argent contre travail (Travaux publics à haute intensité de main-d'oeuvre); Cash for Work   </t>
  </si>
  <si>
    <t>Type de autre programme: ___________________________________________________________________________________________________</t>
  </si>
  <si>
    <t>1=Coopérative</t>
  </si>
  <si>
    <t>2=Marché/Boutique</t>
  </si>
  <si>
    <t xml:space="preserve">4=Autre paysan ou ménage </t>
  </si>
  <si>
    <t>6= Structure Etatique</t>
  </si>
  <si>
    <t>7= Banque céréalière</t>
  </si>
  <si>
    <t>Où avez-vous acquis la plupart de semences ?</t>
  </si>
  <si>
    <t>-777=Autre (à préciser)</t>
  </si>
  <si>
    <t>f</t>
  </si>
  <si>
    <t>g</t>
  </si>
  <si>
    <t xml:space="preserve">sur vous / dans un sac à la maison </t>
  </si>
  <si>
    <t>avec famille hors du ménage</t>
  </si>
  <si>
    <t>avec voisins / amis</t>
  </si>
  <si>
    <t xml:space="preserve">avec un commerçant </t>
  </si>
  <si>
    <t>dans une boite à la maison</t>
  </si>
  <si>
    <t>Les hommes adultes</t>
  </si>
  <si>
    <t>Les femmes adults</t>
  </si>
  <si>
    <t xml:space="preserve">Les garçons (enfants) </t>
  </si>
  <si>
    <t xml:space="preserve">Les filles (enfants) </t>
  </si>
  <si>
    <t>Est-ce que le ménage ou un membre du ménage dispose/possède [ARTICLE] en bon état de fonctionnement?               1=Oui 
2=Non   ►ARTICLE SUIVANT</t>
  </si>
  <si>
    <t>l’argent que vous gagnez</t>
  </si>
  <si>
    <t>les achats majeurs pour le ménage,</t>
  </si>
  <si>
    <t>l’éducation des enfants.</t>
  </si>
  <si>
    <t>Selon vous, est-il justifié qu’un mari frappe ou batte sa femme si elle brûle la nourriture ?</t>
  </si>
  <si>
    <t>1=La plupart du temps</t>
  </si>
  <si>
    <t>2=Parfois</t>
  </si>
  <si>
    <t xml:space="preserve">3=Rarement </t>
  </si>
  <si>
    <t>1. Sans difficulté</t>
  </si>
  <si>
    <t xml:space="preserve">4. Ne peut pas le faire. </t>
  </si>
  <si>
    <t>phy_walk</t>
  </si>
  <si>
    <t>phy_lift</t>
  </si>
  <si>
    <t xml:space="preserve">phy_work </t>
  </si>
  <si>
    <t xml:space="preserve">l'agriculture </t>
  </si>
  <si>
    <t xml:space="preserve">l'élevage </t>
  </si>
  <si>
    <t>h</t>
  </si>
  <si>
    <t>cred</t>
  </si>
  <si>
    <t xml:space="preserve">un prêteur / usurier </t>
  </si>
  <si>
    <t xml:space="preserve">PRETEUR </t>
  </si>
  <si>
    <t xml:space="preserve">Autre personne ou groupe à specifier </t>
  </si>
  <si>
    <t xml:space="preserve">Spécifier </t>
  </si>
  <si>
    <t xml:space="preserve">Dans une Banque, Caisse d'épargne ou autre institution formelle </t>
  </si>
  <si>
    <t xml:space="preserve">[ENDROIT] </t>
  </si>
  <si>
    <t>Lorsque vous manquez de nourriture (c’est-à-dire lorsqu’il n’y a pas assez à manger pour tout le monde), dans quel ordre les membres du ménage se servent-ils ? Classez les groupes suivants dans l’ordre (deux groupes peuvent être classés à égalité) :
: 1 = Les hommes adultes, 2 = Les
femmes adultes, 3 = Les garçons (enfants), 4 = Les filles (enfants)</t>
  </si>
  <si>
    <t>8. Revenus de l'agriculture et du bétail</t>
  </si>
  <si>
    <t>1=Oui
2=Non</t>
  </si>
  <si>
    <t>CODEs ID</t>
  </si>
  <si>
    <t xml:space="preserve">Plusieurs réponses possibles </t>
  </si>
  <si>
    <t>Quelle est la principale source d'eau de cette parcelle?</t>
  </si>
  <si>
    <t>1 = Irrigation, propre puits</t>
  </si>
  <si>
    <t>2 = Irrigation canal</t>
  </si>
  <si>
    <t>3 = Irrigation ruisseau</t>
  </si>
  <si>
    <t>4 = Pluviale</t>
  </si>
  <si>
    <t>5 = Marais/"wetlands"</t>
  </si>
  <si>
    <t xml:space="preserve">Quantité UML </t>
  </si>
  <si>
    <t xml:space="preserve">Unité UML </t>
  </si>
  <si>
    <t>A. MEMBRES DU MENAGE</t>
  </si>
  <si>
    <t>D. MOBILITE</t>
  </si>
  <si>
    <t>E.  SANTE PHYSIQUE</t>
  </si>
  <si>
    <t xml:space="preserve">Qui dans le ménage a travaillé sur cette parcelle  au cours de la saison des pluies ? </t>
  </si>
  <si>
    <t xml:space="preserve">Partie A : Equipement Agricole </t>
  </si>
  <si>
    <t xml:space="preserve">Partie B : Actifs du Ménage </t>
  </si>
  <si>
    <t>resp_ros</t>
  </si>
  <si>
    <t xml:space="preserve">10 accompagner la famille </t>
  </si>
  <si>
    <t>hou_type</t>
  </si>
  <si>
    <t>hou_room</t>
  </si>
  <si>
    <t>hou_hea_min</t>
  </si>
  <si>
    <t>hou_wat</t>
  </si>
  <si>
    <t>hou_wat_min</t>
  </si>
  <si>
    <t>food1</t>
  </si>
  <si>
    <t>food2</t>
  </si>
  <si>
    <t>food3</t>
  </si>
  <si>
    <t>food4</t>
  </si>
  <si>
    <t>food5</t>
  </si>
  <si>
    <t>food6</t>
  </si>
  <si>
    <t>food7</t>
  </si>
  <si>
    <t>food7b</t>
  </si>
  <si>
    <t>food8</t>
  </si>
  <si>
    <t>food8b</t>
  </si>
  <si>
    <t>food10</t>
  </si>
  <si>
    <t>resp_food</t>
  </si>
  <si>
    <t xml:space="preserve">AGENT ENQUETEUR : Qui était le répondant pour cette Section  ? </t>
  </si>
  <si>
    <t>6.07b</t>
  </si>
  <si>
    <t>6.08b</t>
  </si>
  <si>
    <t>Surnom</t>
  </si>
  <si>
    <t xml:space="preserve">B. Questions sur chaque membre du ménage </t>
  </si>
  <si>
    <t>Quelle est la situation matrimoniale de [NOM]?</t>
  </si>
  <si>
    <t>sav_loc</t>
  </si>
  <si>
    <t>accesstofunds</t>
  </si>
  <si>
    <t>plot_n</t>
  </si>
  <si>
    <t>plot_name</t>
  </si>
  <si>
    <t>plot_size</t>
  </si>
  <si>
    <t>plot_size_u</t>
  </si>
  <si>
    <t>plot_man</t>
  </si>
  <si>
    <t>plot_water</t>
  </si>
  <si>
    <t>plot_owner</t>
  </si>
  <si>
    <t>resp_plot</t>
  </si>
  <si>
    <t>-777 = Autre (a preciser)</t>
  </si>
  <si>
    <t>crop_sold</t>
  </si>
  <si>
    <t>crop_rev</t>
  </si>
  <si>
    <t>Quelle est la personne qui controle le revenu tiré de cette vente ?</t>
  </si>
  <si>
    <t>hasplots</t>
  </si>
  <si>
    <t>inp_comp</t>
  </si>
  <si>
    <t>inp_fert</t>
  </si>
  <si>
    <t>inp_prod</t>
  </si>
  <si>
    <t>inp_group</t>
  </si>
  <si>
    <t>inp_paidlab</t>
  </si>
  <si>
    <t>inp_paidlabamt</t>
  </si>
  <si>
    <t>rel_interest</t>
  </si>
  <si>
    <t>rel_disagree</t>
  </si>
  <si>
    <t>free_move</t>
  </si>
  <si>
    <t>free_work</t>
  </si>
  <si>
    <t>dom_burn</t>
  </si>
  <si>
    <t>dom_kids</t>
  </si>
  <si>
    <t>Autre a spécifier</t>
  </si>
  <si>
    <t>prog</t>
  </si>
  <si>
    <t>trans_fam</t>
  </si>
  <si>
    <t>resp_trans</t>
  </si>
  <si>
    <t>Quelle est la fréquence des transferts et le montant envoyé à chaque fois?
(Si le montant est irrégulier noter le montant reçu au cours des 12 derniers mois)</t>
  </si>
  <si>
    <t>trans_amt</t>
  </si>
  <si>
    <t>trans_freq</t>
  </si>
  <si>
    <t>shock_rank</t>
  </si>
  <si>
    <t>shock_has</t>
  </si>
  <si>
    <t>(LIRE)</t>
  </si>
  <si>
    <t>(LIRE</t>
  </si>
  <si>
    <t xml:space="preserve">[NOM] peut-il lire un petit texte ? </t>
  </si>
  <si>
    <t xml:space="preserve">Dans quelle(s) langues peut-il lire ? </t>
  </si>
  <si>
    <t xml:space="preserve">CODES </t>
  </si>
  <si>
    <t>0=Non</t>
  </si>
  <si>
    <t>read</t>
  </si>
  <si>
    <t>read_w</t>
  </si>
  <si>
    <t xml:space="preserve">8 exploitation minière / orpaillage </t>
  </si>
  <si>
    <r>
      <rPr>
        <b/>
        <sz val="9"/>
        <rFont val="Arial Narrow"/>
        <family val="2"/>
      </rPr>
      <t>SECTION 1. MEMBRES DU MENAGE</t>
    </r>
    <r>
      <rPr>
        <sz val="9"/>
        <rFont val="Arial Narrow"/>
        <family val="2"/>
      </rPr>
      <t xml:space="preserve">                           </t>
    </r>
  </si>
  <si>
    <t xml:space="preserve">Y-a-t-il des personnes handicapées dans le ménage ? </t>
  </si>
  <si>
    <t>CODEs</t>
  </si>
  <si>
    <t xml:space="preserve">F. Handicap </t>
  </si>
  <si>
    <t>handicap</t>
  </si>
  <si>
    <t>handicap_mem</t>
  </si>
  <si>
    <t xml:space="preserve">Qui sont les personnes handicapées dans le ménage ? </t>
  </si>
  <si>
    <t xml:space="preserve">Quel est le montant nominal  du prêt auprès de [PRETEUR]  ? 
Si plusieurs prêts, faire la somme. </t>
  </si>
  <si>
    <t xml:space="preserve">Combien reste à être payé (y compris les intérêts) pour le(s) prêt(s) auprès du [PRETEUR]  ? 
Si plusieurs prêts, faire la somme. </t>
  </si>
  <si>
    <t>autre endroit à spécifier</t>
  </si>
  <si>
    <t>cred_no_who</t>
  </si>
  <si>
    <t>cred_no</t>
  </si>
  <si>
    <t>cred_no_why</t>
  </si>
  <si>
    <t xml:space="preserve">Quelle est le temps mis (en minutes) pour se rendre à la principale source d'approvisionnement en eau de boisson ? (mode de transport habituel) </t>
  </si>
  <si>
    <t xml:space="preserve">Quelle est le temps mis (en minutes) pour se rendre au marché le plus proche ? (Mode de transport habituel) </t>
  </si>
  <si>
    <t>hou_mar_min</t>
  </si>
  <si>
    <t>SUJET</t>
  </si>
  <si>
    <t xml:space="preserve">Quand vous êtes en désaccord avec votre conjoint, vous sentez-vous à l’aise de lui dire que vous n’êtes pas d’accord : </t>
  </si>
  <si>
    <t>pref_when</t>
  </si>
  <si>
    <t xml:space="preserve">pref_train </t>
  </si>
  <si>
    <t xml:space="preserve">FAIRE D'ABORD LA LISTE DE TOUS LES LES PARCELLES DANS LES CHAMPS EXPLOITÉES PAR LE MENAGE AU COURS DES 12 derniers mois </t>
  </si>
  <si>
    <r>
      <t>Qui est le propriétaire de la parcelle?</t>
    </r>
    <r>
      <rPr>
        <i/>
        <sz val="8"/>
        <rFont val="Arial Narrow"/>
        <family val="2"/>
      </rPr>
      <t xml:space="preserve"> (Utilisez les ID de la section sur les caractéristiques démographiques du ménage)
Plusieurs réponses possibles 
0 = personne hors du ménage </t>
    </r>
  </si>
  <si>
    <t>12 Conjoint du fils / fille (gendre/belle-fille)</t>
  </si>
  <si>
    <t>1 études</t>
  </si>
  <si>
    <t xml:space="preserve">2. Difficile, mais peut le faire sans aide </t>
  </si>
  <si>
    <t xml:space="preserve">3. Peut le faire avec de l'aide </t>
  </si>
  <si>
    <t xml:space="preserve">Quel niveau de difficulté a [NOM]: pour marcher pendant 4 heures sans se reposer  : </t>
  </si>
  <si>
    <t>Handicapé : aveugle, sourd, muet, membres infirmes, déficit mental, lèpre etc</t>
  </si>
  <si>
    <t xml:space="preserve">une banque / une institution de microcrédit/microfinance / une ONG  / autre institution formelle </t>
  </si>
  <si>
    <t>Au cours des 12 derniers mois, est-il souvent arrivé que vous ou d'autres membres du ménage ayez faim mais n'ayez pas mangé parce qu'il n'y avait pas suffisament d'argent ou de resources pour la nourriture? Cela est- il arrivé une ou deux fois, pendant quelques mois mais pas tous les mois, ou presque tous les mois?</t>
  </si>
  <si>
    <r>
      <t>LIRE A HAUTE VOIX :</t>
    </r>
    <r>
      <rPr>
        <sz val="9"/>
        <color theme="1"/>
        <rFont val="Arial Narrow"/>
        <family val="2"/>
      </rPr>
      <t xml:space="preserve"> Je voudrais maintenant vous poser des questions sur vos relations par rapport à certaines personnes dans votre ménage. </t>
    </r>
    <r>
      <rPr>
        <b/>
        <sz val="9"/>
        <color theme="1"/>
        <rFont val="Arial Narrow"/>
        <family val="2"/>
      </rPr>
      <t xml:space="preserve"> Vos réponses ne seront divulguées à personne. Elles resteront strictement confidentielles.
</t>
    </r>
    <r>
      <rPr>
        <i/>
        <sz val="9"/>
        <color theme="1"/>
        <rFont val="Arial Narrow"/>
        <family val="2"/>
      </rPr>
      <t xml:space="preserve">Enquêteur: assurez-vous d'être isolé des autres membres du ménage. </t>
    </r>
  </si>
  <si>
    <t xml:space="preserve">Pensez-vous que votre conjoint fera toujours les choses qui sont les meilleures dans votre intérêt : </t>
  </si>
  <si>
    <t xml:space="preserve"> la procréation, la planification familiale</t>
  </si>
  <si>
    <t>les activités non-agricoles</t>
  </si>
  <si>
    <t>Au cours des 12 derniers mois, est-il arrivé que votre mari ou un autre membre de votre ménage vous empêche de rendre visite à votre famille ou vos amis ?</t>
  </si>
  <si>
    <t>Au cours des 12 derniers mois, est-il arrivé que votre mari ou un autre membre de votre ménage vous empêche de travailler en dehors de la maison (par exemple aller aux champs, aller au marché] ?</t>
  </si>
  <si>
    <t xml:space="preserve">AGENT ENQUETEUR : Qui était le répondant pour cette section ? </t>
  </si>
  <si>
    <r>
      <t xml:space="preserve">Qui  gére  la parcelle (qui décide quoi cultiver, quand le cultiver, les intrants etc) ? </t>
    </r>
    <r>
      <rPr>
        <i/>
        <sz val="8"/>
        <color rgb="FF0070C0"/>
        <rFont val="Arial Narrow"/>
        <family val="2"/>
      </rPr>
      <t>Plusieurs réponses possibles</t>
    </r>
  </si>
  <si>
    <t xml:space="preserve">CULTURE </t>
  </si>
  <si>
    <r>
      <t xml:space="preserve">Quel type de semences avez-vous principalement utilisé pour cette culture?  
                                                                                                                                                                        1=Locales                                                                                                                                                                                                                                                                                                       2=Améliorées </t>
    </r>
    <r>
      <rPr>
        <sz val="8"/>
        <rFont val="Arial Narrow"/>
        <family val="2"/>
      </rPr>
      <t xml:space="preserve">
</t>
    </r>
  </si>
  <si>
    <t xml:space="preserve">Avez-vous acheté certaines de ces semences ?
1=Oui
2=Non </t>
  </si>
  <si>
    <t>wrk_ag30</t>
  </si>
  <si>
    <t>wrk_ag12</t>
  </si>
  <si>
    <t>wrk_na30</t>
  </si>
  <si>
    <t>wrk_na12</t>
  </si>
  <si>
    <t>wrk_sal30</t>
  </si>
  <si>
    <t>wrk_sal12</t>
  </si>
  <si>
    <t>wrk_liv30</t>
  </si>
  <si>
    <t>wrk_liv12</t>
  </si>
  <si>
    <t>wrk_sal_n</t>
  </si>
  <si>
    <t>2=   Non ► (2.08)</t>
  </si>
  <si>
    <t>empl</t>
  </si>
  <si>
    <t xml:space="preserve">De quel type d'emploi [EMPLOI] s'agit-il : </t>
  </si>
  <si>
    <t>1. Salarié / rémunéré agricole</t>
  </si>
  <si>
    <t xml:space="preserve">2. Salarié / rémunéré </t>
  </si>
  <si>
    <t>non-agricole</t>
  </si>
  <si>
    <t>3. Apprenti</t>
  </si>
  <si>
    <t>empl_type</t>
  </si>
  <si>
    <t>empl_mos</t>
  </si>
  <si>
    <t>1=   Oui  ► (Personne suivante)</t>
  </si>
  <si>
    <t>empl_days</t>
  </si>
  <si>
    <t>empl_rev30</t>
  </si>
  <si>
    <t>empl_rev12</t>
  </si>
  <si>
    <t>resp_empl</t>
  </si>
  <si>
    <t xml:space="preserve">Boucle par individu salarié et emploi. </t>
  </si>
  <si>
    <t>De quelle activité s'agit-il?</t>
  </si>
  <si>
    <t>Reponse Libre</t>
  </si>
  <si>
    <r>
      <t xml:space="preserve">1 = oui 0 = non =&gt; </t>
    </r>
    <r>
      <rPr>
        <b/>
        <sz val="9"/>
        <color theme="1"/>
        <rFont val="Arial Narrow"/>
        <family val="2"/>
      </rPr>
      <t>3.05</t>
    </r>
  </si>
  <si>
    <t xml:space="preserve">Code </t>
  </si>
  <si>
    <r>
      <t xml:space="preserve">1 = oui 0 = non =&gt; </t>
    </r>
    <r>
      <rPr>
        <b/>
        <sz val="9"/>
        <color theme="1"/>
        <rFont val="Arial Narrow"/>
        <family val="2"/>
      </rPr>
      <t>3.09</t>
    </r>
  </si>
  <si>
    <r>
      <t xml:space="preserve">1 = oui 0 = non =&gt; </t>
    </r>
    <r>
      <rPr>
        <b/>
        <sz val="9"/>
        <color theme="1"/>
        <rFont val="Arial Narrow"/>
        <family val="2"/>
      </rPr>
      <t>3.13</t>
    </r>
  </si>
  <si>
    <r>
      <t xml:space="preserve">1 = oui 0 = non =&gt; </t>
    </r>
    <r>
      <rPr>
        <b/>
        <sz val="9"/>
        <color theme="1"/>
        <rFont val="Arial Narrow"/>
        <family val="2"/>
      </rPr>
      <t>3.17</t>
    </r>
  </si>
  <si>
    <r>
      <t xml:space="preserve">1 = oui 0 = non =&gt; </t>
    </r>
    <r>
      <rPr>
        <b/>
        <sz val="9"/>
        <color theme="1"/>
        <rFont val="Arial Narrow"/>
        <family val="2"/>
      </rPr>
      <t>3.21</t>
    </r>
  </si>
  <si>
    <r>
      <t xml:space="preserve">1 = oui 0 = non =&gt; </t>
    </r>
    <r>
      <rPr>
        <b/>
        <sz val="9"/>
        <color theme="1"/>
        <rFont val="Arial Narrow"/>
        <family val="2"/>
      </rPr>
      <t>3.25</t>
    </r>
  </si>
  <si>
    <r>
      <t xml:space="preserve">1 = oui 0 = non =&gt; </t>
    </r>
    <r>
      <rPr>
        <b/>
        <sz val="9"/>
        <color theme="1"/>
        <rFont val="Arial Narrow"/>
        <family val="2"/>
      </rPr>
      <t>3.29</t>
    </r>
  </si>
  <si>
    <r>
      <t xml:space="preserve">1 = oui 0 = non =&gt; </t>
    </r>
    <r>
      <rPr>
        <b/>
        <sz val="9"/>
        <color theme="1"/>
        <rFont val="Arial Narrow"/>
        <family val="2"/>
      </rPr>
      <t>3.32</t>
    </r>
  </si>
  <si>
    <r>
      <t xml:space="preserve">1 = oui 0 = non =&gt; </t>
    </r>
    <r>
      <rPr>
        <b/>
        <sz val="9"/>
        <color theme="1"/>
        <rFont val="Arial Narrow"/>
        <family val="2"/>
      </rPr>
      <t>3.35</t>
    </r>
  </si>
  <si>
    <t>Combien d'activités aimeriez-vous ajouter?</t>
  </si>
  <si>
    <t xml:space="preserve">[Liste pré-remplie.] </t>
  </si>
  <si>
    <t>6. Appui ONG</t>
  </si>
  <si>
    <t>Principal bien et/ou service produit par cette activite</t>
  </si>
  <si>
    <t xml:space="preserve">[PRE-REMPLIE] </t>
  </si>
  <si>
    <t>resp_bus2</t>
  </si>
  <si>
    <t>resp_bus1</t>
  </si>
  <si>
    <t>bus2_type</t>
  </si>
  <si>
    <t>bus2_own</t>
  </si>
  <si>
    <t>bus2_yrs</t>
  </si>
  <si>
    <t>bus2_cap</t>
  </si>
  <si>
    <t>bus2_curr</t>
  </si>
  <si>
    <t>bus2_months</t>
  </si>
  <si>
    <t>bus2_workers</t>
  </si>
  <si>
    <t>bus2_rev30</t>
  </si>
  <si>
    <t>bus2_pro30</t>
  </si>
  <si>
    <t>bus2_ass</t>
  </si>
  <si>
    <t>bus2_assval</t>
  </si>
  <si>
    <t xml:space="preserve">JOURS </t>
  </si>
  <si>
    <t>empl_wks</t>
  </si>
  <si>
    <t>bus2_days</t>
  </si>
  <si>
    <t xml:space="preserve">Quelle est la principale source de financement qui vous a aidé à démarrer cette activite ? </t>
  </si>
  <si>
    <t xml:space="preserve">AGENT ENQUETEUR : Qui était le répondant pour cette activité ? </t>
  </si>
  <si>
    <t xml:space="preserve">Aujourd'hui, combien  de [...] appartiennent au ménage lui-même?                                                                                                                                                                                                                                                                                                                                                                                                                                                                                                                                                  </t>
  </si>
  <si>
    <t>Charette</t>
  </si>
  <si>
    <t>Charrue</t>
  </si>
  <si>
    <t>Telephone portable</t>
  </si>
  <si>
    <t>Table</t>
  </si>
  <si>
    <t>consum</t>
  </si>
  <si>
    <t>consum_qty</t>
  </si>
  <si>
    <t>consum_prod</t>
  </si>
  <si>
    <t>consum_gift</t>
  </si>
  <si>
    <t>consum_bot_freq</t>
  </si>
  <si>
    <t>consum_bot_u</t>
  </si>
  <si>
    <t>consum_bot_val</t>
  </si>
  <si>
    <t>Riz</t>
  </si>
  <si>
    <t>Tubercule de manioc</t>
  </si>
  <si>
    <t>Haricot vert</t>
  </si>
  <si>
    <t>Orange</t>
  </si>
  <si>
    <t>Volailles</t>
  </si>
  <si>
    <t>Oeufs</t>
  </si>
  <si>
    <t>Poisson frais</t>
  </si>
  <si>
    <t>Haricots secs</t>
  </si>
  <si>
    <t>Sucre</t>
  </si>
  <si>
    <t>Pates alimentaires</t>
  </si>
  <si>
    <t>2=Non ► Prochaine</t>
  </si>
  <si>
    <t>consum_nf</t>
  </si>
  <si>
    <t>consum_nf_val</t>
  </si>
  <si>
    <t xml:space="preserve">Votre ménage a-t-il acheté PRODUIT/SERVICE] au cours des 7 derniers jours? </t>
  </si>
  <si>
    <t>Bois de chauffe</t>
  </si>
  <si>
    <t>Charbon de bois/Charbon mineral</t>
  </si>
  <si>
    <t>Piles electriques, bougies</t>
  </si>
  <si>
    <t>Transport urbain en taxi, bus, moto</t>
  </si>
  <si>
    <t>Frais de moulure des cereales</t>
  </si>
  <si>
    <t>Lubrifiants (huile moteur; huile de frein; liquide batterie (acide)</t>
  </si>
  <si>
    <t>Services de reparation et d'entretien (vidange, graissage, etc.)</t>
  </si>
  <si>
    <t>Savon de menage, lessive en poudre, detergents (eau de javel, etc)</t>
  </si>
  <si>
    <t>Lait, lotion de toilette corporelle (glycerine, vaseline, etc.)</t>
  </si>
  <si>
    <t>Serviettes hygieniques, couches jetables pour bebe, etc.</t>
  </si>
  <si>
    <t>Frais de coiffure homme et femme (salon, tressage, coupe, etc.),</t>
  </si>
  <si>
    <t>Pate dentifrice</t>
  </si>
  <si>
    <t>Transport inter-urbain en bus, car, taxi de brousse</t>
  </si>
  <si>
    <t>s</t>
  </si>
  <si>
    <t>Carburant pour vehicules (Essence; Essence melange; Gas-oil)</t>
  </si>
  <si>
    <t>Tisus d'habillement: tissus pagne, tissu pagne du tisserand, tissu synthetique,</t>
  </si>
  <si>
    <t>Vetements hommes (15 ans et plus): chemise, pantalon, veste, ensemble, vetements</t>
  </si>
  <si>
    <t>Sous-vetements homme (15 ans et plus): slip, chaussettes, tee shirt et maillot d</t>
  </si>
  <si>
    <t>Vetements femmes (15 ans et plus): robe, jupe, pantalon, ensemble, etc.</t>
  </si>
  <si>
    <t>Sous-vetements femme (15 ans et plus): slip, jupon, tee shirt,soutien gorge, col</t>
  </si>
  <si>
    <t>Vetements enfants (0-14 ans): layette pour bebe, chemise, pantalon, gareon, robe</t>
  </si>
  <si>
    <t>Autres articles vestimentaires: voiles/foulards, cravates,  ceinture, chapeau/bo</t>
  </si>
  <si>
    <t>Frais de confection et de reparation de vetements hommes: ensemble, pantalon, ch</t>
  </si>
  <si>
    <t>Frais de confection et de reparation de vetements enfants</t>
  </si>
  <si>
    <t>Chaussures hommes</t>
  </si>
  <si>
    <t>Chaussures femmes</t>
  </si>
  <si>
    <t>Chaussures enfants</t>
  </si>
  <si>
    <t>Reparation de chaussures: ressemelage, cirage, etc.</t>
  </si>
  <si>
    <t>Vaisselle: assiettes, couteau, fourchette, cuillere, gobelets, verres, etc.</t>
  </si>
  <si>
    <t>Materiel pour l'entretien et la reparation du logement</t>
  </si>
  <si>
    <t>Articles pour soins personnels: parfums et eaux de toilette, produits de beaute</t>
  </si>
  <si>
    <t>Montres, reveils</t>
  </si>
  <si>
    <t>Boucle d'oreilles, colliers, bracelets, bijoux, autres articles de bijouterie</t>
  </si>
  <si>
    <t xml:space="preserve">Transferts en cash / filet sociaux </t>
  </si>
  <si>
    <t>(Le programme doit avoir bénéficié le ménage directement. )</t>
  </si>
  <si>
    <t xml:space="preserve"> -777. Autre, à spécifier</t>
  </si>
  <si>
    <t>Quel a été le revenu de [NOM] pour cet emploi [EMPLOI] au cours des 12 derniers mois ?</t>
  </si>
  <si>
    <t>5. Prêt bancaire,  IMF ou coopérative, microcrédit</t>
  </si>
  <si>
    <t>7. Projet Filets Sociaux</t>
  </si>
  <si>
    <t>Quel autre membre du ménage travaille dans l'activité les 12 derniers mois?</t>
  </si>
  <si>
    <t>Est-ce que cette activité possède des  équipements ou autre matériel (en excluant les marchandises)?</t>
  </si>
  <si>
    <t>Soumbala (base d'oseille ou de néré)</t>
  </si>
  <si>
    <t>Viande de chèvre</t>
  </si>
  <si>
    <t>Autres huiles (soja, karité, etc.)</t>
  </si>
  <si>
    <t>Lait caillé</t>
  </si>
  <si>
    <t xml:space="preserve">Cartes prepayees de telephone mobile/recharge </t>
  </si>
  <si>
    <t xml:space="preserve">Enquêteur, dites: maintenant je vais vous parler des dépenses non alimentaires que vous avez pu effectué dans les 7 derniers jours. </t>
  </si>
  <si>
    <r>
      <t xml:space="preserve">Enquêteur, dites: maintenant je vais vous parler des dépenses non alimentaires que vous avez pu effectué dans les </t>
    </r>
    <r>
      <rPr>
        <b/>
        <u/>
        <sz val="10"/>
        <rFont val="Arial Narrow"/>
        <family val="2"/>
      </rPr>
      <t>30</t>
    </r>
    <r>
      <rPr>
        <b/>
        <sz val="10"/>
        <rFont val="Arial Narrow"/>
        <family val="2"/>
      </rPr>
      <t xml:space="preserve"> derniers jours. </t>
    </r>
  </si>
  <si>
    <t>Insecticide, tortillon anti-moustique</t>
  </si>
  <si>
    <t>Linge de maison et articles associes (serviettes de bain, draps, couverture)</t>
  </si>
  <si>
    <t>Ustensiles de cuisine: casserole, marmite, tamis local, reparation d'ustensiles, calebasse</t>
  </si>
  <si>
    <t>Autres ustensiles de menage: seau, bouilloire, biberon, poubelle, tasses, cafetière, théière</t>
  </si>
  <si>
    <t>Outillage de maison: lampe electrique, torche, lampe et petrole, outils de bricolage</t>
  </si>
  <si>
    <t>Autres effets personnels: valise, sac de voyage, sac a main, lunettes (solaires)</t>
  </si>
  <si>
    <t>Taxes d'habitation (immeubles baties et non baties), taxes de voiries</t>
  </si>
  <si>
    <t>Quelle était la raison principale du voyage?</t>
  </si>
  <si>
    <t>10. Héritage</t>
  </si>
  <si>
    <t xml:space="preserve">Quelle est la somme présentement épargnée?
</t>
  </si>
  <si>
    <t xml:space="preserve"> Echelle d'expérience d'insécurité alimentaire</t>
  </si>
  <si>
    <t xml:space="preserve">PARTIE B : CARACTERISTIQUES DES ENTREPRISES NON AGRICOLES </t>
  </si>
  <si>
    <t>plot_worked</t>
  </si>
  <si>
    <t>Quel système de culture avez-vous utilisé?
1 = Pure  
2 = Association de cultures</t>
  </si>
  <si>
    <t>Numéro d'identification de la culture</t>
  </si>
  <si>
    <t>Au total, Quelle est la quantité de [CULTURE]  récoltée ?</t>
  </si>
  <si>
    <t>Maïs</t>
  </si>
  <si>
    <t>Oignon frais</t>
  </si>
  <si>
    <t>Tomate sechée</t>
  </si>
  <si>
    <t>Cube (maggi, jumbo ….etc)</t>
  </si>
  <si>
    <t>Poisson fumé</t>
  </si>
  <si>
    <t>The en paquet ou en sachet</t>
  </si>
  <si>
    <t>Quel est le montant total des autres dépenses non alimentaires ?</t>
  </si>
  <si>
    <t xml:space="preserve">Gardez-vous de l'argent dans les endroits suivants : 
Lire la liste. 
1 = Oui
0 = Non </t>
  </si>
  <si>
    <t>plot_season</t>
  </si>
  <si>
    <t xml:space="preserve">3= les deux saisons </t>
  </si>
  <si>
    <t xml:space="preserve">plot_key </t>
  </si>
  <si>
    <t xml:space="preserve">AUTOMATIQUE: </t>
  </si>
  <si>
    <t xml:space="preserve">Une parcelle clef est une parcelle géré ou possédé par la bénéficiare ou le chef du ménage. </t>
  </si>
  <si>
    <t xml:space="preserve">(Cette question se répète pour chaque membre du ménage qui a travaillé sur la parcelle.) </t>
  </si>
  <si>
    <t xml:space="preserve">AUTOMATIQUE </t>
  </si>
  <si>
    <t xml:space="preserve">Par exemple, il peut arriver que il y ait deux récoltes de la même culture au cours de la saison de pluies. </t>
  </si>
  <si>
    <t xml:space="preserve">1= une seule semis ou récolte 
2= deux semis ou récoltes </t>
  </si>
  <si>
    <t>3=Autoproduction 
(saison précedente) =&gt; 13. 22</t>
  </si>
  <si>
    <t>Combien des fois cette culture a été plantée sur cette parcelle au cours de la saison sêche ?</t>
  </si>
  <si>
    <t>Au total, quelle est la quantité de [CULTURE]  récoltée ?</t>
  </si>
  <si>
    <t>Le ménage possède-t-il l’article suivant?         
1=Oui                                                                                                                                                                                                                                                                                                                                                      2=Non ► (prochaine)</t>
  </si>
  <si>
    <t xml:space="preserve">HINT: C'est-à-dire qui peut décider de vendre, d'hypothéquer, de louer, de se débarrasser ou d'acheter de nouveaux [ARTICLE]. </t>
  </si>
  <si>
    <t>DEMANDEZ D'ABORD POUR TOUS LES EVENEMENTS ET METTRE 1 POUR OUI OU 0 POUR NON DANS LA COLONNE CORRESPONDANTE</t>
  </si>
  <si>
    <t>PARTIE D: DEPENSES NON ALIMENTAIRES DES 6 DERNIERS MOIS</t>
  </si>
  <si>
    <t>PARTIE E: DEPENSES NON ALIMENTAIRES DES 12 DERNIERS MOIS</t>
  </si>
  <si>
    <t>3_a</t>
  </si>
  <si>
    <t>3_b</t>
  </si>
  <si>
    <r>
      <t>SECTION 17 : DÉPENSES RÉTROSPECTIVES NON ALIMENTAIRES DU MÉNAGE</t>
    </r>
    <r>
      <rPr>
        <sz val="15"/>
        <rFont val="Arial Narrow"/>
        <family val="2"/>
      </rPr>
      <t>: CM</t>
    </r>
  </si>
  <si>
    <t xml:space="preserve">SECTION 17 : DÉPENSES RÉTROSPECTIVES NON ALIMENTAIRES DU MÉNAGE                 </t>
  </si>
  <si>
    <r>
      <t xml:space="preserve">SECTION 18 : PROGRAMMES                                     </t>
    </r>
    <r>
      <rPr>
        <sz val="19"/>
        <rFont val="Arial Narrow"/>
        <family val="2"/>
      </rPr>
      <t>REPONDANT: Chef de ménage</t>
    </r>
  </si>
  <si>
    <r>
      <t xml:space="preserve">SECTION 19 : TRANSFERTS              </t>
    </r>
    <r>
      <rPr>
        <sz val="15"/>
        <rFont val="Arial Narrow"/>
        <family val="2"/>
      </rPr>
      <t>REPONDANT: Chef de ménage</t>
    </r>
  </si>
  <si>
    <t>17_a</t>
  </si>
  <si>
    <t>17_b</t>
  </si>
  <si>
    <t>17_c</t>
  </si>
  <si>
    <t>17_d</t>
  </si>
  <si>
    <t>17_e</t>
  </si>
  <si>
    <t>1 = Oui, 0 = Non</t>
  </si>
  <si>
    <t>rcrops_n</t>
  </si>
  <si>
    <t>rcrops</t>
  </si>
  <si>
    <t>rcrop_inter</t>
  </si>
  <si>
    <t>rcrop_status</t>
  </si>
  <si>
    <t>rcrop_didsell</t>
  </si>
  <si>
    <t>rcrop_controlrev</t>
  </si>
  <si>
    <t>rcrop_seed</t>
  </si>
  <si>
    <t>rcrop_seedloc</t>
  </si>
  <si>
    <t>rcrop_seedbot</t>
  </si>
  <si>
    <t>rcrop_harv</t>
  </si>
  <si>
    <t xml:space="preserve">Quelle est la dernière fois que le [PRODUIT] a été acheté dans le ménage?
 1=Hier
2=7 dernier jours
3=30 derniers jours 
4=Plus de 30 jours ►Ligne suivante
5=Jamais ►Ligne suivante
</t>
  </si>
  <si>
    <t xml:space="preserve">Age 12 + </t>
  </si>
  <si>
    <r>
      <t xml:space="preserve">SECTION 12  : AGRICULTURE    </t>
    </r>
    <r>
      <rPr>
        <sz val="15"/>
        <rFont val="Arial Narrow"/>
        <family val="2"/>
      </rPr>
      <t xml:space="preserve">Répondant : Chef du ménage et personne concernée </t>
    </r>
  </si>
  <si>
    <t xml:space="preserve">Section 12a: Parcelles exploitées par le ménage au cours des 12 derniers mois </t>
  </si>
  <si>
    <t xml:space="preserve">12.01 Combien de parcelles ont étés cultiveés par le ménage au cours des 12 derniers mois?  [Faire d'abord la liste] </t>
  </si>
  <si>
    <r>
      <rPr>
        <b/>
        <sz val="9"/>
        <rFont val="Arial Narrow"/>
        <family val="2"/>
      </rPr>
      <t>(Si 12.17 = Oui)</t>
    </r>
    <r>
      <rPr>
        <sz val="9"/>
        <rFont val="Arial Narrow"/>
        <family val="2"/>
      </rPr>
      <t xml:space="preserve"> Quel a été le montant tiré de la vente de ce produit?</t>
    </r>
  </si>
  <si>
    <t>Une partie de la production a-t-elle été vendue? 
1=Oui 
2=Non ► prochaine culture</t>
  </si>
  <si>
    <t>Avez vous fini de récolter cette culture?
1 = déjà terminé de récolter 
2 = commencé la récolte mais pas encore terminé 
3 = perdu la récolte entière ► prochaine culture</t>
  </si>
  <si>
    <t xml:space="preserve">etc </t>
  </si>
  <si>
    <r>
      <rPr>
        <b/>
        <sz val="9"/>
        <color theme="1"/>
        <rFont val="Arial Narrow"/>
        <family val="2"/>
      </rPr>
      <t>(Si 12.38 = Oui)</t>
    </r>
    <r>
      <rPr>
        <sz val="9"/>
        <color theme="1"/>
        <rFont val="Arial Narrow"/>
        <family val="2"/>
      </rPr>
      <t xml:space="preserve"> Au total,  quelle est la quantité de ce produit qui a déjà été vendue en [Unité UML]?
 (utiliser la unité utilisé pour la récolte ) </t>
    </r>
  </si>
  <si>
    <r>
      <rPr>
        <b/>
        <sz val="9"/>
        <rFont val="Arial Narrow"/>
        <family val="2"/>
      </rPr>
      <t xml:space="preserve">(Si 12.38 = Oui) </t>
    </r>
    <r>
      <rPr>
        <sz val="9"/>
        <rFont val="Arial Narrow"/>
        <family val="2"/>
      </rPr>
      <t>Quel a été le montant tiré de la vente de ce produit?</t>
    </r>
  </si>
  <si>
    <t xml:space="preserve">Qui dans le ménage pratique la pêche?
(plusieurs réponses possibles) </t>
  </si>
  <si>
    <t xml:space="preserve">Est-ce que quelqu'un dans le ménage pratique la pêche?
1 = Oui 
0 = Non =&gt; Prochaine module </t>
  </si>
  <si>
    <r>
      <t xml:space="preserve">SECTION 13: Elevage 
 </t>
    </r>
    <r>
      <rPr>
        <i/>
        <sz val="15"/>
        <rFont val="Arial Narrow"/>
        <family val="2"/>
      </rPr>
      <t>REPONDANT: Chef de ménage ou personne concernée</t>
    </r>
  </si>
  <si>
    <t>SECTION 14 : PECHE   REPONDANT : Chef du ménage et personne concernée</t>
  </si>
  <si>
    <r>
      <t xml:space="preserve">SECTION 17 : DÉPENSES RÉTROSPECTIVES NON ALIMENTAIRES DU MÉNAGE             </t>
    </r>
    <r>
      <rPr>
        <sz val="15"/>
        <rFont val="Arial Narrow"/>
        <family val="2"/>
      </rPr>
      <t xml:space="preserve">REPONDANT: Chef du Ménage </t>
    </r>
  </si>
  <si>
    <t>12_a</t>
  </si>
  <si>
    <t>12_b</t>
  </si>
  <si>
    <t>12_c</t>
  </si>
  <si>
    <t>12_d</t>
  </si>
  <si>
    <t>12_e</t>
  </si>
  <si>
    <t>12_f</t>
  </si>
  <si>
    <r>
      <t xml:space="preserve">SECTION 15 : ACTIFS                         </t>
    </r>
    <r>
      <rPr>
        <sz val="15"/>
        <rFont val="Arial Narrow"/>
        <family val="2"/>
      </rPr>
      <t xml:space="preserve"> REPONDANT : Chef du Ménage ou personné concernée</t>
    </r>
  </si>
  <si>
    <t xml:space="preserve">SECTION 16: Santé et éducation : REPONDANT : Chef du Ménage </t>
  </si>
  <si>
    <t>15_a</t>
  </si>
  <si>
    <t xml:space="preserve">15_b </t>
  </si>
  <si>
    <t>Quel est le numéro d'ordre du répondant pour cette section ?</t>
  </si>
  <si>
    <t>1=Oui 
2=Non ► Section 13</t>
  </si>
  <si>
    <t>Combien de différents transferts le ménage a t-il reçu au total au cours des 12 derniers mois?</t>
  </si>
  <si>
    <t>Qui est le principal proprietaire de (BIEN) ?</t>
  </si>
  <si>
    <t>assurance santé</t>
  </si>
  <si>
    <t>assurance contre la mauvaise récolte / assurance basé sur un indice de précipitations</t>
  </si>
  <si>
    <r>
      <t xml:space="preserve">1=   Oui ► </t>
    </r>
    <r>
      <rPr>
        <b/>
        <sz val="14"/>
        <rFont val="Arial Narrow"/>
        <family val="2"/>
      </rPr>
      <t>(2.03)</t>
    </r>
  </si>
  <si>
    <r>
      <t xml:space="preserve">1=   Oui ► </t>
    </r>
    <r>
      <rPr>
        <b/>
        <sz val="14"/>
        <rFont val="Arial Narrow"/>
        <family val="2"/>
      </rPr>
      <t>(2.05)</t>
    </r>
  </si>
  <si>
    <r>
      <t xml:space="preserve">1=   Oui ► </t>
    </r>
    <r>
      <rPr>
        <b/>
        <sz val="14"/>
        <rFont val="Arial Narrow"/>
        <family val="2"/>
      </rPr>
      <t>(2.07)</t>
    </r>
  </si>
  <si>
    <r>
      <t>A</t>
    </r>
    <r>
      <rPr>
        <b/>
        <sz val="12"/>
        <rFont val="Arial Narrow"/>
        <family val="2"/>
      </rPr>
      <t xml:space="preserve">u cours des 30 derniers jours ou durant le dernier mois où l'activité a operé, </t>
    </r>
    <r>
      <rPr>
        <sz val="12"/>
        <rFont val="Arial Narrow"/>
        <family val="2"/>
      </rPr>
      <t xml:space="preserve">quel a été le chiffre d’affaires (valeur totale des ventes) de l’activité?             </t>
    </r>
  </si>
  <si>
    <r>
      <t xml:space="preserve">2. Non ► </t>
    </r>
    <r>
      <rPr>
        <b/>
        <sz val="12"/>
        <rFont val="Arial Narrow"/>
        <family val="2"/>
      </rPr>
      <t>3.21</t>
    </r>
  </si>
  <si>
    <t>1 = agriculture
2= élevage
3 = petit commerce
4 = artisanat 
5 = construction
6 = autre activité non-agricole
7 = dépenses en nourriture 
8 = dépenses en santé 
9 = dépenses en éducation
10 = remboursement des prêts 
-777 = autre à spécifier</t>
  </si>
  <si>
    <r>
      <t xml:space="preserve">SECTION 11 : CONSOMMATION ALIMENTAIRE                                         </t>
    </r>
    <r>
      <rPr>
        <sz val="16"/>
        <rFont val="Arial Narrow"/>
        <family val="2"/>
      </rPr>
      <t xml:space="preserve">   REPONDANT : Chef du ménage </t>
    </r>
  </si>
  <si>
    <r>
      <t xml:space="preserve">SECTION 17 : DÉPENSES RÉTROSPECTIVES NON ALIMENTAIRES DU MÉNAGE                    </t>
    </r>
    <r>
      <rPr>
        <sz val="16"/>
        <rFont val="Arial Narrow"/>
        <family val="2"/>
      </rPr>
      <t xml:space="preserve">REPONDANT: Chef du Ménage </t>
    </r>
  </si>
  <si>
    <r>
      <t xml:space="preserve">INTITULE DU PRODUIT/SERVICE                                                                                                                                                                                             </t>
    </r>
    <r>
      <rPr>
        <sz val="16"/>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</si>
  <si>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r>
      <t>Enquêteur, dites: maintenant je vais vous parler des dépenses non alimentaires que vous avez pu effectué dans les 12</t>
    </r>
    <r>
      <rPr>
        <b/>
        <u/>
        <sz val="16"/>
        <rFont val="Arial Narrow"/>
        <family val="2"/>
      </rPr>
      <t xml:space="preserve"> </t>
    </r>
    <r>
      <rPr>
        <b/>
        <sz val="16"/>
        <rFont val="Arial Narrow"/>
        <family val="2"/>
      </rPr>
      <t xml:space="preserve">derniers mois. </t>
    </r>
  </si>
  <si>
    <r>
      <t xml:space="preserve">Enquêteur, dites: maintenant je vais vous parler des dépenses non alimentaires que vous avez pu effectué dans les </t>
    </r>
    <r>
      <rPr>
        <b/>
        <u/>
        <sz val="14"/>
        <rFont val="Arial Narrow"/>
        <family val="2"/>
      </rPr>
      <t xml:space="preserve">6 </t>
    </r>
    <r>
      <rPr>
        <b/>
        <sz val="14"/>
        <rFont val="Arial Narrow"/>
        <family val="2"/>
      </rPr>
      <t xml:space="preserve">derniers mois. </t>
    </r>
  </si>
  <si>
    <r>
      <t xml:space="preserve">SECTION 20 : CHOCS          </t>
    </r>
    <r>
      <rPr>
        <i/>
        <sz val="14"/>
        <rFont val="Arial Narrow"/>
        <family val="2"/>
      </rPr>
      <t xml:space="preserve">  </t>
    </r>
    <r>
      <rPr>
        <sz val="14"/>
        <rFont val="Arial Narrow"/>
        <family val="2"/>
      </rPr>
      <t>REPONDANT: Chef de ménage</t>
    </r>
  </si>
  <si>
    <r>
      <t xml:space="preserve">Au cours des </t>
    </r>
    <r>
      <rPr>
        <u/>
        <sz val="14"/>
        <rFont val="Arial Narrow"/>
        <family val="2"/>
      </rPr>
      <t>12 derniers mois</t>
    </r>
    <r>
      <rPr>
        <sz val="14"/>
        <rFont val="Arial Narrow"/>
        <family val="2"/>
      </rPr>
      <t>, le ménage a-t-il été négativement affecté par le problème suivant ?</t>
    </r>
  </si>
  <si>
    <t>PARTIE B. EPARGNE (HORS TONTINES)</t>
  </si>
  <si>
    <t xml:space="preserve">PARTIE C : Crédit </t>
  </si>
  <si>
    <t>PARTIE C CONT : Crédit</t>
  </si>
  <si>
    <t>PARTIE D : Accès aux fonds</t>
  </si>
  <si>
    <t xml:space="preserve">PARTIE A. TONTINES </t>
  </si>
  <si>
    <t xml:space="preserve"> 4.00 Etes-vous membre d'une tontine? C'est un groupe où à chaque rencontre un membre obtient la somme totale et il n'y a pas d'épargne  cumulé. 
</t>
  </si>
  <si>
    <t>ton</t>
  </si>
  <si>
    <t>ton_n</t>
  </si>
  <si>
    <t>ton_fr</t>
  </si>
  <si>
    <t>ton_amt</t>
  </si>
  <si>
    <t>ton_ppl</t>
  </si>
  <si>
    <t xml:space="preserve">Combien de personnes participent à cette tontine?                                            
(Estimez) </t>
  </si>
  <si>
    <t>1= Hebdomadaire
2=Bimensuel
3=Mensuel
4=Autre (à préciser)</t>
  </si>
  <si>
    <t>Je voudrais vous poser des questions sur vos épargnes. Nous faisons référence á l'épargne que vous avez à la maison, donnée à quelqu'un d'autre pour qu'il le garde pour vous ou déposée dans une institution financière, ou groupe d'épargne (hors tontines).</t>
  </si>
  <si>
    <t>Parmi les réponses aux questions 2.05 et 2.06 y en a-t-il une affirmative (CODE 1)?  1=   Oui  (PARTIE B) 2=   NON ► (PROCHAINE MODULE)</t>
  </si>
  <si>
    <t>Votre avis importe-t-il dans les décisions concernant [SUJET]  : 
1=N’importe pas du tout
2=Importe un peu
3=Importe beaucoup
-666 - Non Applicable</t>
  </si>
  <si>
    <t>les dépenses courantes du ménage</t>
  </si>
  <si>
    <t>Pouvez-vous prendre vos propres décisions sans l’avis de personne concernant  [SUJET]  : 
0= Pas du tout
1= Un petit peu
2= Tout à fait
-666 - Non Applicable</t>
  </si>
  <si>
    <t xml:space="preserve">CONSENTEMENT </t>
  </si>
  <si>
    <t xml:space="preserve">Statut: </t>
  </si>
  <si>
    <t>ménage non-trouvé</t>
  </si>
  <si>
    <t xml:space="preserve">ménage refusé </t>
  </si>
  <si>
    <t xml:space="preserve">Compléter ou donner plus de precisions à ces informations si besoin. </t>
  </si>
  <si>
    <t xml:space="preserve">Numero d'identification du ménage: </t>
  </si>
  <si>
    <t xml:space="preserve">Agent enquêteur : </t>
  </si>
  <si>
    <t>Chef Equipe :</t>
  </si>
  <si>
    <t xml:space="preserve">Superviseur : </t>
  </si>
  <si>
    <t xml:space="preserve">Si CONSENTEMENT = 0 </t>
  </si>
  <si>
    <t>=&gt;FIN</t>
  </si>
  <si>
    <t xml:space="preserve">Donner une explication  : </t>
  </si>
  <si>
    <t>Numéro de téléphone portable du chef de ménage :</t>
  </si>
  <si>
    <t xml:space="preserve">Numéro de téléphone portable de cet autre membre du ménage: </t>
  </si>
  <si>
    <t xml:space="preserve">Est-ce que vous pouvez me donner le numéro de téléphone de quelqu'un qui n'est pas dans le ménage et qu'on pourrait appeler pour vous retrouver si jamais on revient dans le village ? </t>
  </si>
  <si>
    <t xml:space="preserve">Quel est le nom et prénom de cette personne ? </t>
  </si>
  <si>
    <t>Numéro de téléphone portable de cette personne</t>
  </si>
  <si>
    <t xml:space="preserve">Est-ce que vous pouvez me donner le numéro de téléphone d'une deuxième personne qui n'est pas dans le ménage et qu'on pourrait appeler pour vous retrouver si jamais on revient dans le village ? </t>
  </si>
  <si>
    <t xml:space="preserve">Quel est le nom et prénom de cette deuxième personne ? </t>
  </si>
  <si>
    <t>Numéro de téléphone portable de cette deuxième personne</t>
  </si>
  <si>
    <t>Est-ce le numéro de téléphone correct [PRE-REMPLI]?</t>
  </si>
  <si>
    <t xml:space="preserve">Si CONSENTEMENT = 1, CONTINUEZ </t>
  </si>
  <si>
    <t>hhid</t>
  </si>
  <si>
    <t>surveyor</t>
  </si>
  <si>
    <t>teamlead</t>
  </si>
  <si>
    <t>supervisor</t>
  </si>
  <si>
    <t>P_*</t>
  </si>
  <si>
    <t>consent</t>
  </si>
  <si>
    <t>tel_works</t>
  </si>
  <si>
    <t>tel_1_has</t>
  </si>
  <si>
    <t>tel_1</t>
  </si>
  <si>
    <t>tel_2_has</t>
  </si>
  <si>
    <t>tel_2</t>
  </si>
  <si>
    <t>contact_1_has</t>
  </si>
  <si>
    <t>contact_1</t>
  </si>
  <si>
    <t>contact_tel_1</t>
  </si>
  <si>
    <t>contact_2_has</t>
  </si>
  <si>
    <t>contact_2</t>
  </si>
  <si>
    <t>contact_tel_2</t>
  </si>
  <si>
    <t>Le(s) conjoint(s) de [NOM] vit-il (ou vivent-ils) dans le ménage?</t>
  </si>
  <si>
    <t>lastname</t>
  </si>
  <si>
    <t>Nom de famille</t>
  </si>
  <si>
    <t>firstname</t>
  </si>
  <si>
    <t>nickname</t>
  </si>
  <si>
    <t>NOM</t>
  </si>
  <si>
    <t>PRENOM</t>
  </si>
  <si>
    <t xml:space="preserve">Prénoms 
(Nom de baptême) </t>
  </si>
  <si>
    <t>SURNOM</t>
  </si>
  <si>
    <t xml:space="preserve">Etc… (Max 60 ancien + nouveaux) </t>
  </si>
  <si>
    <t>Sexe</t>
  </si>
  <si>
    <t>Age</t>
  </si>
  <si>
    <t xml:space="preserve">(Si conjointe ou co-épouse) </t>
  </si>
  <si>
    <t>Quel est le rang de la femme?</t>
  </si>
  <si>
    <t xml:space="preserve">Lien de parenté avec le chef de ménage : </t>
  </si>
  <si>
    <t>AGE</t>
  </si>
  <si>
    <t xml:space="preserve">Si moins d'un (01) ans, inscrire 0 (Bébé). Estimez si besoin. </t>
  </si>
  <si>
    <t xml:space="preserve">1 Chef du ménage </t>
  </si>
  <si>
    <t xml:space="preserve">2 Conjoint ( e )
</t>
  </si>
  <si>
    <t>3 Coépouse</t>
  </si>
  <si>
    <t>4 Fils, Fille</t>
  </si>
  <si>
    <t>5 Fils, Fille d'une coépouse</t>
  </si>
  <si>
    <t>6 Père, Mère</t>
  </si>
  <si>
    <t>7 Petit fils, petite fille</t>
  </si>
  <si>
    <t>8 Grand-parents</t>
  </si>
  <si>
    <t>9 Frère, sœur</t>
  </si>
  <si>
    <t>13 Conjoint de frère/sœur (beau-frère/belle-soeur)</t>
  </si>
  <si>
    <t xml:space="preserve">14 Père/Mère de conjoint(e) (Beau Père/Belle Mère) </t>
  </si>
  <si>
    <t>15 Autres Parents du CM / Conjoint</t>
  </si>
  <si>
    <t>16 Sans lien -  Personne non apparentée au CM / Conjoint</t>
  </si>
  <si>
    <t>17 Domestique ou parent du domestique</t>
  </si>
  <si>
    <t xml:space="preserve">-777 Autre à spécifier </t>
  </si>
  <si>
    <t>Age 6-16</t>
  </si>
  <si>
    <t>IDs</t>
  </si>
  <si>
    <t xml:space="preserve">0=Non=&gt; 1.21 </t>
  </si>
  <si>
    <t>-888 ne sait pas</t>
  </si>
  <si>
    <t>-777 autre à spécifier</t>
  </si>
  <si>
    <t>-999 refus</t>
  </si>
  <si>
    <t xml:space="preserve">Voici la liste de toutes les entreprises non-agricoles : </t>
  </si>
  <si>
    <t xml:space="preserve">AGENT ENQUETEUR : Qui était le répondant pour cette section  ? </t>
  </si>
  <si>
    <t xml:space="preserve">IDs </t>
  </si>
  <si>
    <t>bus1_act_no1_1</t>
  </si>
  <si>
    <t>bus1_act_no2_1</t>
  </si>
  <si>
    <t>bus1_act_no3_1</t>
  </si>
  <si>
    <t>bus1_act_no4_1</t>
  </si>
  <si>
    <t>bus1_act_no5_1</t>
  </si>
  <si>
    <t>bus1_act_no1_2</t>
  </si>
  <si>
    <t>bus1_act_no2_2</t>
  </si>
  <si>
    <t>bus1_act_no3_2</t>
  </si>
  <si>
    <t>bus1_act_no4_2</t>
  </si>
  <si>
    <t>bus1_act_no5_2</t>
  </si>
  <si>
    <t>bus1_act_no1_3</t>
  </si>
  <si>
    <t>bus1_act_no2_3</t>
  </si>
  <si>
    <t>bus1_act_no3_3</t>
  </si>
  <si>
    <t>bus1_act_no4_3</t>
  </si>
  <si>
    <t>bus1_act_no5_3</t>
  </si>
  <si>
    <t>bus1_act_no1_4</t>
  </si>
  <si>
    <t>bus1_act_no2_4</t>
  </si>
  <si>
    <t>bus1_act_no3_4</t>
  </si>
  <si>
    <t>bus1_act_no4_4</t>
  </si>
  <si>
    <t>bus1_act_no5_4</t>
  </si>
  <si>
    <t>bus1_act_no1_5</t>
  </si>
  <si>
    <t>bus1_act_no2_5</t>
  </si>
  <si>
    <t>bus1_act_no3_5</t>
  </si>
  <si>
    <t>bus1_act_no4_5</t>
  </si>
  <si>
    <t>bus1_act_no5_5</t>
  </si>
  <si>
    <t>bus1_act_no1_6</t>
  </si>
  <si>
    <t>bus1_act_no2_6</t>
  </si>
  <si>
    <t>bus1_act_no3_6</t>
  </si>
  <si>
    <t>bus1_act_no4_6</t>
  </si>
  <si>
    <t>bus1_act_no5_6</t>
  </si>
  <si>
    <t>bus1_act_no1_7</t>
  </si>
  <si>
    <t>bus1_act_no2_7</t>
  </si>
  <si>
    <t>bus1_act_no3_7</t>
  </si>
  <si>
    <t>bus1_act_no4_7</t>
  </si>
  <si>
    <t>bus1_act_no5_7</t>
  </si>
  <si>
    <t>bus1_act_no1_8</t>
  </si>
  <si>
    <t>bus1_act_no2_8</t>
  </si>
  <si>
    <t>bus1_act_no3_8</t>
  </si>
  <si>
    <t>bus1_act_no4_8</t>
  </si>
  <si>
    <t>bus1_act_no5_8</t>
  </si>
  <si>
    <t>bus1_act_no1_9</t>
  </si>
  <si>
    <t>bus1_act_no2_9</t>
  </si>
  <si>
    <t>bus1_act_no3_9</t>
  </si>
  <si>
    <t>bus1_act_no4_9</t>
  </si>
  <si>
    <t>bus1_act_no5_9</t>
  </si>
  <si>
    <t>bus1_food_1</t>
  </si>
  <si>
    <t>bus1_tail_2</t>
  </si>
  <si>
    <t>bus1_constr_3</t>
  </si>
  <si>
    <t>bus1_comm_4</t>
  </si>
  <si>
    <t>bus1_prof_5</t>
  </si>
  <si>
    <t>bus1_serv_6</t>
  </si>
  <si>
    <t>bus1_trans_7</t>
  </si>
  <si>
    <t>bus1_art_8</t>
  </si>
  <si>
    <t>bus1_extra_9</t>
  </si>
  <si>
    <r>
      <t xml:space="preserve">Combien de ces activitiés avez-vous ou un membre du ménage effectué au cours des 12 derniers mois? </t>
    </r>
    <r>
      <rPr>
        <sz val="9"/>
        <color theme="9"/>
        <rFont val="Arial Narrow"/>
        <family val="2"/>
      </rPr>
      <t>bus1_n_7</t>
    </r>
  </si>
  <si>
    <r>
      <rPr>
        <sz val="9"/>
        <rFont val="Arial Narrow"/>
        <family val="2"/>
      </rPr>
      <t xml:space="preserve">Combien des activitiés ? </t>
    </r>
    <r>
      <rPr>
        <sz val="9"/>
        <color theme="9"/>
        <rFont val="Arial Narrow"/>
        <family val="2"/>
      </rPr>
      <t>bus1_n_8</t>
    </r>
  </si>
  <si>
    <t xml:space="preserve">Qui est le(s) propriétaire (s) de cette activitié? </t>
  </si>
  <si>
    <t>2. Non =&gt; 3.15</t>
  </si>
  <si>
    <t xml:space="preserve">Combien de jours les membres du ménage ont-ils travaillé les 30 derniers jours dans l'activité? (y compris proprietaire)
(Cette question se répète pour chaque membre du ménage de 3.13) </t>
  </si>
  <si>
    <t>-777. Autre, Préciser</t>
  </si>
  <si>
    <t xml:space="preserve"> (INSCRIRE ZERO EN 
CAS DE BENEFICE NUL)</t>
  </si>
  <si>
    <t xml:space="preserve">4.01 De combien de tontines vous êtes membre? </t>
  </si>
  <si>
    <t xml:space="preserve">… 10 </t>
  </si>
  <si>
    <t>association/groupe d'épargne (hors tontines)</t>
  </si>
  <si>
    <t xml:space="preserve">Dans un groupe d'épargne (hors tontines) </t>
  </si>
  <si>
    <t>cred_amt</t>
  </si>
  <si>
    <t>cred_out</t>
  </si>
  <si>
    <t xml:space="preserve">Auprès de qui avez-vous demandé un prêt qui a été refusé ? 
1 association/groupe d'épargne 
2 un ami / voisin 
3 famille hors du ménage
4 un prêteur / usurier 
5 un commerçant
6 une banque / une insitution de microcrédit / une ONG  / autre institution formelle 
-777 Autre personne ou groupe à specifier 
Plusieurs réponses possibles. 
</t>
  </si>
  <si>
    <r>
      <t xml:space="preserve">AGENT ENQUETEUR : Qui était le répondant pour la Section Logement  ? </t>
    </r>
    <r>
      <rPr>
        <b/>
        <sz val="9"/>
        <color theme="9"/>
        <rFont val="Arial Narrow"/>
        <family val="2"/>
      </rPr>
      <t>resp_hou</t>
    </r>
  </si>
  <si>
    <r>
      <t xml:space="preserve">Au cours des 12 derniers mois, est-ce que vous ou d'autres membres du ménage n’avez pas pu manger une nourriture </t>
    </r>
    <r>
      <rPr>
        <b/>
        <sz val="9"/>
        <color theme="1"/>
        <rFont val="Arial Narrow"/>
        <family val="2"/>
      </rPr>
      <t>saine et nutritive</t>
    </r>
    <r>
      <rPr>
        <sz val="9"/>
        <color theme="1"/>
        <rFont val="Arial Narrow"/>
        <family val="2"/>
      </rPr>
      <t xml:space="preserve"> par manque d’argent ou d’autres ressources?</t>
    </r>
  </si>
  <si>
    <r>
      <t xml:space="preserve">Au cours des 12 derniers mois, est-ce que vous ou d'autres membres du ménage avez mangé une nourriture </t>
    </r>
    <r>
      <rPr>
        <b/>
        <sz val="9"/>
        <color theme="1"/>
        <rFont val="Arial Narrow"/>
        <family val="2"/>
      </rPr>
      <t>peu variée</t>
    </r>
    <r>
      <rPr>
        <sz val="9"/>
        <color theme="1"/>
        <rFont val="Arial Narrow"/>
        <family val="2"/>
      </rPr>
      <t xml:space="preserve"> par manque d’argent ou d’autres ressources?</t>
    </r>
  </si>
  <si>
    <r>
      <t xml:space="preserve">Au cours des 12 derniers mois, est-ce que vous ou d'autres membres du ménage avez </t>
    </r>
    <r>
      <rPr>
        <b/>
        <sz val="9"/>
        <color theme="1"/>
        <rFont val="Arial Narrow"/>
        <family val="2"/>
      </rPr>
      <t>mangé moins que ce que vous pensiez que vous auriez dû manger</t>
    </r>
    <r>
      <rPr>
        <sz val="9"/>
        <color theme="1"/>
        <rFont val="Arial Narrow"/>
        <family val="2"/>
      </rPr>
      <t xml:space="preserve"> à cause d’un manque d’argent ou d’autres ressources? </t>
    </r>
  </si>
  <si>
    <r>
      <t>Au cours des 12 derniers mois, est-ce que vous ou d'autres membres de votre ménage</t>
    </r>
    <r>
      <rPr>
        <b/>
        <sz val="9"/>
        <color theme="1"/>
        <rFont val="Arial Narrow"/>
        <family val="2"/>
      </rPr>
      <t xml:space="preserve"> avez eu faim mais n’avez pas mangé </t>
    </r>
    <r>
      <rPr>
        <sz val="9"/>
        <color theme="1"/>
        <rFont val="Arial Narrow"/>
        <family val="2"/>
      </rPr>
      <t xml:space="preserve">parce qu’il n’y avait pas assez d’argent ou d’autres ressources pour vous procurer à manger? </t>
    </r>
  </si>
  <si>
    <r>
      <t xml:space="preserve">Au cours des 12 derniers mois, est-ce que  vous ou d'autres membres de votre ménage avez </t>
    </r>
    <r>
      <rPr>
        <b/>
        <sz val="9"/>
        <color theme="1"/>
        <rFont val="Arial Narrow"/>
        <family val="2"/>
      </rPr>
      <t>passé toute une journée sans manger</t>
    </r>
    <r>
      <rPr>
        <sz val="9"/>
        <color theme="1"/>
        <rFont val="Arial Narrow"/>
        <family val="2"/>
      </rPr>
      <t xml:space="preserve"> par manque d’argent ou d’autres ressources?</t>
    </r>
  </si>
  <si>
    <t xml:space="preserve">4=Jamais
-666 = non applicable 
-999 = Refus (à préciser) </t>
  </si>
  <si>
    <t>dec_pow_*</t>
  </si>
  <si>
    <t xml:space="preserve">dec_could_* </t>
  </si>
  <si>
    <t xml:space="preserve">Est-ce que vous êtes allé chercher de l'eau hier ? Si oui, combien de  minutes avez-vous passé hier à récupérer de l’eau ? Si non, veuillez noter zéro. </t>
  </si>
  <si>
    <t xml:space="preserve">Est-ce que vous êtes allée ramasser du bois hier ? Si oui, combien de  minutes avez-vous  passé hier à ramasser du bois (ou autres combustibles) ? Si non, veuillez noter zéro. </t>
  </si>
  <si>
    <t xml:space="preserve">Dans quel domaine préféreriez-vous avoir une formation :  
Lire la liste! </t>
  </si>
  <si>
    <t xml:space="preserve">Qu’est-ce que vous feriez avec l’argent ? 
Ne lisez pas la liste. </t>
  </si>
  <si>
    <t>pref_what</t>
  </si>
  <si>
    <t xml:space="preserve">1 = agiculture
2= élevage
3 = petit commerce
4 = artisanat 
5 = construction
6 = autre activité non-agricole à specifier </t>
  </si>
  <si>
    <t>resp_preferences</t>
  </si>
  <si>
    <t xml:space="preserve">AGENT ENQUETEUR :  Qui était le répondant pour cette section ? </t>
  </si>
  <si>
    <t>La première</t>
  </si>
  <si>
    <t>La deuxième</t>
  </si>
  <si>
    <t>Dites-moi: A quelle femme ressemblez-vous le plus?</t>
  </si>
  <si>
    <t>Quelle natte allez-vous acheter ?</t>
  </si>
  <si>
    <t>L’engrais généralement utilisé</t>
  </si>
  <si>
    <t>Le nouvel engrais</t>
  </si>
  <si>
    <t>Achèteriez-vous l'engrais que la plupart des gens de votre village utilisent, ou bien le nouvel engrais ?</t>
  </si>
  <si>
    <t>Il n’y aura pas de changement</t>
  </si>
  <si>
    <t>Je pense que ma position va descendre</t>
  </si>
  <si>
    <t>Je pense que ma position va monter</t>
  </si>
  <si>
    <t>NE PAS LIRE = Dieu</t>
  </si>
  <si>
    <t>Il n’y aura pas de changement.</t>
  </si>
  <si>
    <t>Je pense que je serai moins satisfaite de ma vie</t>
  </si>
  <si>
    <t>Je pense que je serai plus satisfaite de ma vie</t>
  </si>
  <si>
    <t>AGENT ENQUETEUR : S’assurer que le répondant est toujours seul pour cette section.</t>
  </si>
  <si>
    <t>Oui tout à fait</t>
  </si>
  <si>
    <t>Non pas du tout</t>
  </si>
  <si>
    <t>Position 1 = indépendant,</t>
  </si>
  <si>
    <t>Position 2 = proche,</t>
  </si>
  <si>
    <t>Position 3 =uni,</t>
  </si>
  <si>
    <t>Position 4 = intégré</t>
  </si>
  <si>
    <t>Veiller à ne pas laisser les mains dans l’une des positions décrites</t>
  </si>
  <si>
    <t>non-applicable</t>
  </si>
  <si>
    <t>DIEU (NE PAS LIRE)</t>
  </si>
  <si>
    <t>1 A eu de la chance</t>
  </si>
  <si>
    <t>(Enquêteur: lire les réponses possibles)</t>
  </si>
  <si>
    <t>2 Est très intelligent(e)</t>
  </si>
  <si>
    <t>3 A travaillé dur</t>
  </si>
  <si>
    <t>4 Avait beaucoup d'argent au départ ou le soutien financier d’autres</t>
  </si>
  <si>
    <t>Dieu (NE PAS LIRE)</t>
  </si>
  <si>
    <t>Je vais maintenant vous parler de la façon dont vous vous êtes sentie au cours des sept derniers jours.Pensez s’il vous plait aux 7 derniers jours, du [dire le jour de l’entretien] dernier à hier [dire le jour d’hier]. Je vais vous poser des questions sur la manière dont vous vous sentiez durant cette période. Pour chaque question, vous allez me dire combien de jours vous vous êtes senti ainsi durant les 7 derniers jours. Sachez que les réponses que vous donnez seront traités avec beaucoup de confidentialité. D’accord?</t>
  </si>
  <si>
    <t>Nous allons utiliser les roches pour représenter le nombre de jours.</t>
  </si>
  <si>
    <t>Si vous mettez toutes les roches (mettre 7 roches), ça veut dire que ça arrive tous les jours.</t>
  </si>
  <si>
    <t>Si c’est arrivé quatre fois durant la dernière semaine, on peut mettre 4 roches.</t>
  </si>
  <si>
    <t>Si c’est jamais, on peut ne mettre aucune roche.</t>
  </si>
  <si>
    <t>Par exemple, si vous me demandez combien de jours au cours de la dernière semaine je suis embarqué dans une voiture, je vais dire 4 jours, alors je mets 4 roches.</t>
  </si>
  <si>
    <t>Finalement, si vous me demandez combien de jours au cours de la dernière semaine j’ai été travailler dans les champs, je vais répondre jamais, alors je ne mets aucune roche.</t>
  </si>
  <si>
    <t>On peut commencer?</t>
  </si>
  <si>
    <t>Les détails de la vie quotidienne vous ont dérangé plus que d'habitude.</t>
  </si>
  <si>
    <t>Vous avez eu du mal à vous concentrer sur ce que vous faisiez</t>
  </si>
  <si>
    <t>Vous vous êtes sentie triste.</t>
  </si>
  <si>
    <t>Vous avez senti que tout ce que vous faisiez a pris toute votre énergie</t>
  </si>
  <si>
    <t>Vous avez été confiante en l’avenir</t>
  </si>
  <si>
    <t>Vous êtes-vous sentie nerveuse, tendue ou inquiète.</t>
  </si>
  <si>
    <t>Vous avez eu du mal à dormir paisiblement</t>
  </si>
  <si>
    <t>Vous avez été heureuse</t>
  </si>
  <si>
    <t>Vous vous êtes sentie seule</t>
  </si>
  <si>
    <t>Vous étiez si fatiguée que vous ne pouviez rien entreprendre.</t>
  </si>
  <si>
    <t>Vous vous êtes sentie inutile.</t>
  </si>
  <si>
    <t>Eu des maux de tête?</t>
  </si>
  <si>
    <t>Votre digestion a été mauvaise?</t>
  </si>
  <si>
    <t>Vous avez eu des difficultés à remplir vos responsabilités familiales?</t>
  </si>
  <si>
    <t>Vous avez eu des difficultés dans votre travail quotidien?</t>
  </si>
  <si>
    <t>Par exemple si je dis 3, vous devez répéter …</t>
  </si>
  <si>
    <t>Par exemple si je dis 6, vous devez répéter …</t>
  </si>
  <si>
    <t>[Si le répondant donne la bonne réponse, continuer avec le jeu. Si non, répéter l’exemple ci-dessus]</t>
  </si>
  <si>
    <t>Alors on y va:</t>
  </si>
  <si>
    <t>Instructions : Lire les chiffres à une vitesse d’un par seconde.</t>
  </si>
  <si>
    <t>Enquêteur: lire [5 – 8]</t>
  </si>
  <si>
    <t>oui</t>
  </si>
  <si>
    <t>Est-ce que le répondant a réussi ?</t>
  </si>
  <si>
    <t>non</t>
  </si>
  <si>
    <t>Enquêteur: lire [4 – 9]</t>
  </si>
  <si>
    <t>Question relevant when: ${mem1a} =0</t>
  </si>
  <si>
    <t>Enquêteur: lire [6 – 9 – 2]</t>
  </si>
  <si>
    <t>Est-ce que le répondant a réussi?</t>
  </si>
  <si>
    <t>Question relevant when: ${mem1a} =1 or ${mem1a2} =1</t>
  </si>
  <si>
    <t>Enquêteur: lire [5 – 8 – 3]</t>
  </si>
  <si>
    <t>Question relevant when: ${mem1b} =0</t>
  </si>
  <si>
    <t>Enquêteur: lire [3 – 8 – 1 – 4]</t>
  </si>
  <si>
    <t>Question relevant when: ${mem1b} =1 or ${mem1b2} =1</t>
  </si>
  <si>
    <t>Enquêteur: lire [6 – 1 – 8 – 5]</t>
  </si>
  <si>
    <t>Question relevant when: ${mem1c} =0</t>
  </si>
  <si>
    <t>Enquêteur: lire [4 – 1 – 6 – 9 – 2]</t>
  </si>
  <si>
    <t>Question relevant when: ${mem1c} =1 or ${mem1c2} =1</t>
  </si>
  <si>
    <t>Enquêteur: lire [9 – 4 – 1 – 8 – 3]</t>
  </si>
  <si>
    <t>Question relevant when: ${mem1d} =0</t>
  </si>
  <si>
    <t>Enquêteur: lire [5 – 2 – 9 – 6 – 1 – 4]</t>
  </si>
  <si>
    <t>Question relevant when: ${mem1d} =1 or ${mem1d2} =1</t>
  </si>
  <si>
    <t>Enquêteur: lire [8 – 5 – 2 – 9 – 4 – 6]</t>
  </si>
  <si>
    <t>Question relevant when: ${mem1e} =0</t>
  </si>
  <si>
    <t>Enquêteur: lire [8 – 6 – 3 – 5 – 2 – 9 – 1]</t>
  </si>
  <si>
    <t>Question relevant when: ${mem1e} =1 or ${mem1e2} =1</t>
  </si>
  <si>
    <t>Enquêteur: lire [5 – 3 – 8 – 2 – 1 – 9 – 6]</t>
  </si>
  <si>
    <t>Question relevant when: ${mem1f} =0</t>
  </si>
  <si>
    <t>Maintenant nous allons faire la même chose, seulement cette fois ci, je vais lire les chiffres et vous allez les répéter à l’envers. Si je dis 5 – 3, vous allez dire 3 – 5…. Qu’est-ce que vous allez dire si je dis 5 – 3?</t>
  </si>
  <si>
    <t>[Réponse: 3 – 5. [Si le répondant donne la bonne réponse, continuer avec le jeu. Si non, répéter l’exemple ci-dessus]</t>
  </si>
  <si>
    <t>Bien. Commençons:</t>
  </si>
  <si>
    <t>Enquêteur: lire [9 – 6]</t>
  </si>
  <si>
    <t>Est-ce que le répondant a réussi à répéter des chiffres à l'envers?</t>
  </si>
  <si>
    <t>Enquêteur: lire [4 – 1]</t>
  </si>
  <si>
    <t>Question relevant when: ${mem2a} =0</t>
  </si>
  <si>
    <t>Enquêteur: lire [1 – 8 – 3]</t>
  </si>
  <si>
    <t>Question relevant when: ${mem2a} =1 or ${mem2a2} =1</t>
  </si>
  <si>
    <t>Enquêteur: lire [2 – 5 – 8]</t>
  </si>
  <si>
    <t>Question relevant when: ${mem2b} =0</t>
  </si>
  <si>
    <t>Enquêteur: lire [5 – 2 – 4 – 9]</t>
  </si>
  <si>
    <t>Question relevant when: ${mem2b} =1 or ${mem2b2} =1</t>
  </si>
  <si>
    <t>Enquêteur: lire [6 – 1 – 8 – 3]</t>
  </si>
  <si>
    <t>Question relevant when: ${mem2c} =0</t>
  </si>
  <si>
    <t>Enquêteur: lire [1 – 6 – 3 – 8 – 5]</t>
  </si>
  <si>
    <t>Question relevant when: ${mem2c} =1 or ${mem2c2} =1</t>
  </si>
  <si>
    <t>Enquêteur: lire [6 – 9 – 5 – 2 – 8]</t>
  </si>
  <si>
    <t>Question relevant when: ${mem2d} =0</t>
  </si>
  <si>
    <t>Enquêteur: lire [4 – 9 – 6 – 2 – 1 – 5]</t>
  </si>
  <si>
    <t>Question relevant when: ${mem2d} =1 or ${mem2d2} =1</t>
  </si>
  <si>
    <t>Enquêteur: lire [3 – 8 – 1 – 6 – 2 – 9]</t>
  </si>
  <si>
    <t>Question relevant when: ${mem2e} =0</t>
  </si>
  <si>
    <t>Des hommes du ménage</t>
  </si>
  <si>
    <t>Enquêteur: NE PAS LIRE CETTE QUESTION</t>
  </si>
  <si>
    <t>D'autres femmes dans le ménage</t>
  </si>
  <si>
    <t>Des enfants du ménage</t>
  </si>
  <si>
    <t>Des hommes hors du ménage</t>
  </si>
  <si>
    <t>Des femmes hors du ménage</t>
  </si>
  <si>
    <t>AGENT ENQUETEUR : Qui était le répondant pour cette section ?</t>
  </si>
  <si>
    <t>AGENT ENQUETEUR : Pourquoi le repondant pour la partie relations, preferences, ou psycho-sociale n'était pas le bénéficiare ?</t>
  </si>
  <si>
    <t>Question relevant when: ${resp_mental} != ${benef} or ${resp_relation} != ${benef} or ${resp_preferences} != ${benef}</t>
  </si>
  <si>
    <t>10_1.1</t>
  </si>
  <si>
    <t xml:space="preserve">10_1.2 </t>
  </si>
  <si>
    <t>10_1.3</t>
  </si>
  <si>
    <t xml:space="preserve">Dans deux ans, pensez-vous que votre position va changer ou rester la même ? S‘il y a un changement, dans quelle direction sera-t-il ?  </t>
  </si>
  <si>
    <t>1-10</t>
  </si>
  <si>
    <t>10_2.1</t>
  </si>
  <si>
    <t>10_2.2</t>
  </si>
  <si>
    <t xml:space="preserve">1 = Non pas du tout 2 = Non 3 = Oui 4 = Oui tout à fait </t>
  </si>
  <si>
    <t xml:space="preserve">AGENT ENQUETEUR : S’assurer que le répondant est toujours seul pour cette section.
Dites: je vais maintenant vous proposer une série d'affirmation et vous devrez me dire si vous êtes d'accord ou non avec celles-ci. </t>
  </si>
  <si>
    <t xml:space="preserve">Autre à specifier </t>
  </si>
  <si>
    <r>
      <t xml:space="preserve">Nous allons maintenant passer à des questions qui portent sur vous et comment vous vous sentez. </t>
    </r>
    <r>
      <rPr>
        <b/>
        <sz val="9"/>
        <color rgb="FF333333"/>
        <rFont val="Arial Narrow"/>
        <family val="2"/>
      </rPr>
      <t>Il n’y a pas de bonne réponse ou de mauvaise réponse</t>
    </r>
    <r>
      <rPr>
        <sz val="9"/>
        <color rgb="FF333333"/>
        <rFont val="Arial Narrow"/>
        <family val="2"/>
      </rPr>
      <t xml:space="preserve">. Nous sommes intéressés par ce que vous pensez de certaines situations. Tout ce que vous nous dites sera </t>
    </r>
    <r>
      <rPr>
        <b/>
        <sz val="9"/>
        <color rgb="FF333333"/>
        <rFont val="Arial Narrow"/>
        <family val="2"/>
      </rPr>
      <t>confidentiel</t>
    </r>
    <r>
      <rPr>
        <sz val="9"/>
        <color rgb="FF333333"/>
        <rFont val="Arial Narrow"/>
        <family val="2"/>
      </rPr>
      <t xml:space="preserve"> et ne sera pas partagé.
AGENT ENQUETEUR : S’assurer que le répondant est seul pour cette section.</t>
    </r>
  </si>
  <si>
    <t xml:space="preserve">10_3.1 </t>
  </si>
  <si>
    <t>Dans deux ans, pensez-vous que votre satisfaction avec votre vie va changer ou rester la même ? S’il y a un changement, dans quelle direction sera-t-il ?</t>
  </si>
  <si>
    <t xml:space="preserve">10_3.2 </t>
  </si>
  <si>
    <t>Vous pouvez toujours réussir à régler les problèmes si vous mettez suffisamment d’effort.
Etes-vous d’accord?</t>
  </si>
  <si>
    <t xml:space="preserve">10_8.1 </t>
  </si>
  <si>
    <t>C'est facile pour vous de rester sur le chemin que vous vous êtes tracés et d’accomplir vos buts dans la vie.
Etes-vous d’accord?</t>
  </si>
  <si>
    <t xml:space="preserve">10_8.2 </t>
  </si>
  <si>
    <t>Vous avez confiance que vous êtes capable de bien faire face aux événements inattendus.
Etes-vous d’accord?</t>
  </si>
  <si>
    <t xml:space="preserve">10_8.3 </t>
  </si>
  <si>
    <t>10_8.4</t>
  </si>
  <si>
    <t>10_8.5</t>
  </si>
  <si>
    <t xml:space="preserve">10_8.6 </t>
  </si>
  <si>
    <t xml:space="preserve">10_8.7 </t>
  </si>
  <si>
    <t>10_8.8</t>
  </si>
  <si>
    <t>10_9.1</t>
  </si>
  <si>
    <t>10_10.1</t>
  </si>
  <si>
    <t>10_10.2</t>
  </si>
  <si>
    <t xml:space="preserve">10_10.3 </t>
  </si>
  <si>
    <t>Vous allez maintenant penser à la personne que vous connaissez qui a le mieux réussi financièrement. Selon vous, comment cette personne a-t-elle eu ce succès ? Donner la raison principale .</t>
  </si>
  <si>
    <t xml:space="preserve">10_12.2 </t>
  </si>
  <si>
    <t>Quand vous prenez une décision, il est important de prendre en compte les opinions d’autres membres de votre communauté.
Etes-vous d’accord?</t>
  </si>
  <si>
    <t xml:space="preserve">10_13.2 </t>
  </si>
  <si>
    <t>Vous aimez être unique et différente d’autres membres de votre communauté.
Etes-vous d’accord?</t>
  </si>
  <si>
    <t xml:space="preserve">10_13.3 </t>
  </si>
  <si>
    <t>10_14.1</t>
  </si>
  <si>
    <t xml:space="preserve"> Vous devez toujours respecter les décisions prises par votre ménage, meme si vous n’etes pas d’accord.
Etes-vous d’accord?</t>
  </si>
  <si>
    <t>10_14.2</t>
  </si>
  <si>
    <t>Dites-moi, au cours des sept derniers jours, combien de jours avez-vous senti que:</t>
  </si>
  <si>
    <t xml:space="preserve">10_16 </t>
  </si>
  <si>
    <t>Maintenant, au cours des sept derniers jours, combien de jours avez-vous senti que:</t>
  </si>
  <si>
    <t xml:space="preserve">10_16.1 </t>
  </si>
  <si>
    <t xml:space="preserve"> Au cours des sept derniers jours, combien de jours avez-vous senti que:</t>
  </si>
  <si>
    <t>10_16.2</t>
  </si>
  <si>
    <t>Au cours des sept derniers jours, combien de jours avez-vous senti que:</t>
  </si>
  <si>
    <t xml:space="preserve">10_16.3 </t>
  </si>
  <si>
    <t xml:space="preserve">10_16.5 </t>
  </si>
  <si>
    <t>10_16.6</t>
  </si>
  <si>
    <t xml:space="preserve">10_16.7 </t>
  </si>
  <si>
    <t>10_16.8</t>
  </si>
  <si>
    <t xml:space="preserve">10_16.9 </t>
  </si>
  <si>
    <t>10_16.10</t>
  </si>
  <si>
    <t>Au cours des sept derniers jours, combien de jours avez-vous:</t>
  </si>
  <si>
    <t xml:space="preserve">10_16.12 </t>
  </si>
  <si>
    <t xml:space="preserve"> Au cours des sept derniers jours, combien de jours avez-vous:</t>
  </si>
  <si>
    <t>10_17.10</t>
  </si>
  <si>
    <t>Au cours des sept derniers jours, combien de jours:</t>
  </si>
  <si>
    <t xml:space="preserve">10_17.3 </t>
  </si>
  <si>
    <t xml:space="preserve">10_17.4 </t>
  </si>
  <si>
    <t>Dites-moi, au cours des sept derniers jours, combien de jours:</t>
  </si>
  <si>
    <t xml:space="preserve">10_17.5 </t>
  </si>
  <si>
    <t>Je voudrais maintenant jouer à un jeu appelé “Jeu de mémoire des chiffres”. C’est un jeu élaboré pour mesurer votre mémoire à court terme et ce n’est pas un test d’intelligence.</t>
  </si>
  <si>
    <t xml:space="preserve">10_18 </t>
  </si>
  <si>
    <t xml:space="preserve">10_12.1 </t>
  </si>
  <si>
    <t xml:space="preserve">1 = Non pas du tout 2 = Non 3 = Oui 4 = Oui tout à fait -555 DIEU (NE PAS LIRE) </t>
  </si>
  <si>
    <t>0-7</t>
  </si>
  <si>
    <t>10_4.1</t>
  </si>
  <si>
    <t>10_6.1</t>
  </si>
  <si>
    <t>10_7.1</t>
  </si>
  <si>
    <t>psy_dsma_new</t>
  </si>
  <si>
    <t>psy_mat_new</t>
  </si>
  <si>
    <t>psy_fert</t>
  </si>
  <si>
    <t>stair_status_today_new</t>
  </si>
  <si>
    <t>stair_status_future_new</t>
  </si>
  <si>
    <t>stair_satis_today_new</t>
  </si>
  <si>
    <t>stair_satis_future_new</t>
  </si>
  <si>
    <t>stair_respect_new</t>
  </si>
  <si>
    <t>stair_good_today_new</t>
  </si>
  <si>
    <t>stair_opinion_new</t>
  </si>
  <si>
    <t>gse1</t>
  </si>
  <si>
    <t>gse3</t>
  </si>
  <si>
    <t>gse4</t>
  </si>
  <si>
    <t>gse7</t>
  </si>
  <si>
    <t>gse8</t>
  </si>
  <si>
    <t>gse9</t>
  </si>
  <si>
    <t>ce3_new</t>
  </si>
  <si>
    <t>worktogether_new</t>
  </si>
  <si>
    <t>ros4</t>
  </si>
  <si>
    <t>los1</t>
  </si>
  <si>
    <t>los2</t>
  </si>
  <si>
    <t>los3</t>
  </si>
  <si>
    <t>destiny</t>
  </si>
  <si>
    <t>success</t>
  </si>
  <si>
    <t>scs3_new</t>
  </si>
  <si>
    <t>scs5_new</t>
  </si>
  <si>
    <t>tg1_new</t>
  </si>
  <si>
    <t>tg4_new2</t>
  </si>
  <si>
    <t>cd1</t>
  </si>
  <si>
    <t>cd2</t>
  </si>
  <si>
    <t>cd3_new</t>
  </si>
  <si>
    <t>cd4</t>
  </si>
  <si>
    <t>cd5</t>
  </si>
  <si>
    <t>cd6_new</t>
  </si>
  <si>
    <t>cd7</t>
  </si>
  <si>
    <t>cd8</t>
  </si>
  <si>
    <t>cd9</t>
  </si>
  <si>
    <t>cd10_new</t>
  </si>
  <si>
    <t>useless</t>
  </si>
  <si>
    <t>srq1</t>
  </si>
  <si>
    <t>srq3</t>
  </si>
  <si>
    <t>srq4</t>
  </si>
  <si>
    <t>srq5</t>
  </si>
  <si>
    <t>mem1a</t>
  </si>
  <si>
    <t>mem1a2</t>
  </si>
  <si>
    <t>mem1b</t>
  </si>
  <si>
    <t>mem1b2</t>
  </si>
  <si>
    <t>mem1c</t>
  </si>
  <si>
    <t>mem1c2</t>
  </si>
  <si>
    <t>mem1d</t>
  </si>
  <si>
    <t>mem1d2</t>
  </si>
  <si>
    <t>mem1e</t>
  </si>
  <si>
    <t>mem1e2</t>
  </si>
  <si>
    <t>mem1f</t>
  </si>
  <si>
    <t>mem1f2</t>
  </si>
  <si>
    <t>mem2a</t>
  </si>
  <si>
    <t>mem2a2</t>
  </si>
  <si>
    <t>mem2b</t>
  </si>
  <si>
    <t>mem2b2</t>
  </si>
  <si>
    <t>mem2c</t>
  </si>
  <si>
    <t>mem2c2</t>
  </si>
  <si>
    <t>mem2d</t>
  </si>
  <si>
    <t>mem2d2</t>
  </si>
  <si>
    <t>mem2e</t>
  </si>
  <si>
    <t>mem2e2</t>
  </si>
  <si>
    <t xml:space="preserve">Section Psycho-Sociale : </t>
  </si>
  <si>
    <t>ment_who_present</t>
  </si>
  <si>
    <t>resp_mental</t>
  </si>
  <si>
    <t>resp_whynotbenef</t>
  </si>
  <si>
    <t xml:space="preserve">LIRE LE NOM DE CHAQUE PRODUIT
ECRIRE LA REPONSE POUR CHAQUE PRODUIT  A 11.01 AVANT DE POSER LES QUESTIONS 11.02  A 11.07
</t>
  </si>
  <si>
    <t>consum_u</t>
  </si>
  <si>
    <t>consum_bot</t>
  </si>
  <si>
    <t xml:space="preserve">(Si unité d'achat different du unité de consommation.) 
Combien de [consum_u] de [PRODUIT]  sont dans un [consum_bot_u] ? </t>
  </si>
  <si>
    <t xml:space="preserve">consum_in_bot </t>
  </si>
  <si>
    <t>resp_consum</t>
  </si>
  <si>
    <r>
      <rPr>
        <b/>
        <sz val="9"/>
        <rFont val="Arial Narrow"/>
        <family val="2"/>
      </rPr>
      <t xml:space="preserve">(12.00) </t>
    </r>
    <r>
      <rPr>
        <sz val="9"/>
        <rFont val="Arial Narrow"/>
        <family val="2"/>
      </rPr>
      <t xml:space="preserve">Est-ce qu'au moins un membre du ménage a cultivé des terres (y compris les cultures pérennes), lui appartenant ou non, 
au cours des 12 derniers mois? (Prendre en compte toutes les terres cultivées en saison sêche </t>
    </r>
    <r>
      <rPr>
        <u/>
        <sz val="9"/>
        <rFont val="Arial Narrow"/>
        <family val="2"/>
      </rPr>
      <t>et</t>
    </r>
    <r>
      <rPr>
        <sz val="9"/>
        <rFont val="Arial Narrow"/>
        <family val="2"/>
      </rPr>
      <t xml:space="preserve"> en saison pluvieuse) </t>
    </r>
  </si>
  <si>
    <t>…30</t>
  </si>
  <si>
    <t>days_mem*</t>
  </si>
  <si>
    <t>rainrcrop_harvn</t>
  </si>
  <si>
    <t>rcrop_harv_u</t>
  </si>
  <si>
    <t>rcrop_harv_state</t>
  </si>
  <si>
    <t xml:space="preserve">1 = épis, 2 = grain, 3 = décortiqué, 4 =  non-décortiqué
-777 = autre à spécifier </t>
  </si>
  <si>
    <t>fert_purch</t>
  </si>
  <si>
    <t>prod_purch</t>
  </si>
  <si>
    <r>
      <t xml:space="preserve">ENQUETEUR: Combien de cultures (annuelles) ont été cultivées sur cette parcelle pendant la saison seche ? 
</t>
    </r>
    <r>
      <rPr>
        <i/>
        <sz val="10"/>
        <rFont val="Arial Narrow"/>
        <family val="2"/>
      </rPr>
      <t>Faire d'abord la liste des cultures. 
Il peut arriver que le ménage récolte deux fois la même culture au cours de la saison seche . Deux récoltes avec la même culture sur la parcelle = 1 seule culture. &lt;br&gt; &lt;br&gt;
Association mil-sorgo = 2 cultures differents 
-555 si que des cultures perennes</t>
    </r>
  </si>
  <si>
    <t>dcrop_n</t>
  </si>
  <si>
    <t>drydcrop_harvn</t>
  </si>
  <si>
    <t>dcrop_inter</t>
  </si>
  <si>
    <t>dcrop_status</t>
  </si>
  <si>
    <t>dcrop_didsell</t>
  </si>
  <si>
    <t>dcrop_controlrev</t>
  </si>
  <si>
    <t>dcrop_harv</t>
  </si>
  <si>
    <t>dcrop_harv_u</t>
  </si>
  <si>
    <t>dcrop_harv_state</t>
  </si>
  <si>
    <t>dcrop_sold</t>
  </si>
  <si>
    <t>dcrop_rev</t>
  </si>
  <si>
    <t>1 Oui, un ou plusieurs membres individuellement</t>
  </si>
  <si>
    <t>2. Oui, Plusieurs membres conjointement</t>
  </si>
  <si>
    <t>0.Non ► LIGNE SVTE</t>
  </si>
  <si>
    <t>resp_livestock</t>
  </si>
  <si>
    <t>ani</t>
  </si>
  <si>
    <t>ani_count</t>
  </si>
  <si>
    <t>fish</t>
  </si>
  <si>
    <t>fish_who</t>
  </si>
  <si>
    <t>ass_ag</t>
  </si>
  <si>
    <t>ass_ag_n</t>
  </si>
  <si>
    <t>ass_hh_n</t>
  </si>
  <si>
    <t>ass_hh_who</t>
  </si>
  <si>
    <t>ass_hh</t>
  </si>
  <si>
    <t>resp_ass</t>
  </si>
  <si>
    <t>*_has</t>
  </si>
  <si>
    <t>*_amt</t>
  </si>
  <si>
    <t>edu_fee1</t>
  </si>
  <si>
    <t>edu_fee2</t>
  </si>
  <si>
    <t>edu_fee3</t>
  </si>
  <si>
    <t>edu_fee4</t>
  </si>
  <si>
    <t>edu_fee5</t>
  </si>
  <si>
    <t>edu_fee6</t>
  </si>
  <si>
    <t>cel_food</t>
  </si>
  <si>
    <t xml:space="preserve">cel_drink </t>
  </si>
  <si>
    <t xml:space="preserve">Quel est le montant total de cette dépense en alimentation ? </t>
  </si>
  <si>
    <t>Quel est le montant total de cette dépense en boissons?</t>
  </si>
  <si>
    <t>cel</t>
  </si>
  <si>
    <t>cel_cloth</t>
  </si>
  <si>
    <t>cel_nonfood</t>
  </si>
  <si>
    <t>Frais de confection et de reparation de vetements femmes: robe, pantalon, jupe,</t>
  </si>
  <si>
    <t>resp_prog</t>
  </si>
  <si>
    <t xml:space="preserve">AGENT ENQUETEUR : Qui était le  répondant pour cette section  ? </t>
  </si>
  <si>
    <t>Combien de ces activitiés avez-vous ou un membre du ménage effectué au cours des 12 derniers mois? bus1_n_4</t>
  </si>
  <si>
    <t>Combien de ces activitiés avez-vous ou un membre du ménage effectué au cours des 12 derniers mois?  bus1_n_5</t>
  </si>
  <si>
    <t>Combien de ces activitiés avez-vous ou un membre du ménage effectué au cours des 12 derniers mois? bus1_n_6</t>
  </si>
  <si>
    <t>Combien de ces activités avez-vous (vous ou les autres membres du ménage) effectué au cours des 12 derniers mois ? bus1_n_2</t>
  </si>
  <si>
    <t>Combien de ces activités avez-vous (vous ou les autres membres du ménage) effectué au cours des 12 derniers mois ? bus1_n_3</t>
  </si>
  <si>
    <t xml:space="preserve">Est-ce que vous pensez que vous avez un pouvoir sur votre propre destin?
</t>
  </si>
  <si>
    <t>A quelle fréquence est-ce que les membres de la tontine se réunissent
/ épargnent?</t>
  </si>
  <si>
    <r>
      <t xml:space="preserve">Adult 1 </t>
    </r>
    <r>
      <rPr>
        <b/>
        <sz val="14"/>
        <color theme="9"/>
        <rFont val="Arial Narrow"/>
        <family val="2"/>
      </rPr>
      <t>*_1</t>
    </r>
  </si>
  <si>
    <r>
      <t xml:space="preserve">Adult 2  </t>
    </r>
    <r>
      <rPr>
        <b/>
        <sz val="14"/>
        <color theme="9"/>
        <rFont val="Arial Narrow"/>
        <family val="2"/>
      </rPr>
      <t xml:space="preserve"> *_2</t>
    </r>
  </si>
  <si>
    <t>Personne n'est disponible pendant toute la période d'enquête</t>
  </si>
  <si>
    <t>Quelle serait la trajectoire idéale pour vos fils, selon vous ?</t>
  </si>
  <si>
    <t>1 = Se joindre à l’activité agricole familiale,</t>
  </si>
  <si>
    <t>2 = Diriger une entreprise familiale,</t>
  </si>
  <si>
    <t>3 = Avoir une profession comme être professeur ou médecin,</t>
  </si>
  <si>
    <t>6 = Un travail dans le secteur privé,</t>
  </si>
  <si>
    <t>7 = Ne veut pas que son fils travaille hors de la maison,</t>
  </si>
  <si>
    <t>Quelle serait la trajectoire idéale pour vos filles ?</t>
  </si>
  <si>
    <t>-777 = Autre.</t>
  </si>
  <si>
    <t>-666 = (non applicable - sans fils/filles)</t>
  </si>
  <si>
    <t>2 = C’est moi qui m’en occupe plus souvent,</t>
  </si>
  <si>
    <t>5 = Il fait tout</t>
  </si>
  <si>
    <t xml:space="preserve">1 = Je fais tout, </t>
  </si>
  <si>
    <t xml:space="preserve"> 3 = Nous partageons la tâche de manière égale, </t>
  </si>
  <si>
    <t xml:space="preserve">4 = C’est mon partenaire qui s’en occupe le plus souvent, </t>
  </si>
  <si>
    <t xml:space="preserve">4 = Joindre l’armée, 
</t>
  </si>
  <si>
    <t>5 = Un travail pour le gouvernement /  Fonctionnaire</t>
  </si>
  <si>
    <t xml:space="preserve">A = Préparer à manger </t>
  </si>
  <si>
    <t>B = Nettoyer la maision et faire la lessive</t>
  </si>
  <si>
    <t xml:space="preserve">C = S'occuper des enfants </t>
  </si>
  <si>
    <t xml:space="preserve">minutes_water </t>
  </si>
  <si>
    <t xml:space="preserve">minutes_wood </t>
  </si>
  <si>
    <t>prevent</t>
  </si>
  <si>
    <t xml:space="preserve">Si on oublie l’aide que vous recevez d’autres membres de votre ménage, comment vous et votre partenaire vous entendez-vous sur le partage des tâches suivantes : </t>
  </si>
  <si>
    <t xml:space="preserve">1 Toilettes avec chasse d'eau           </t>
  </si>
  <si>
    <t xml:space="preserve">2 Latrines avec fosse septique  </t>
  </si>
  <si>
    <t xml:space="preserve">3 Cuvette/Baril   </t>
  </si>
  <si>
    <t xml:space="preserve">4 Pas de toilettes   </t>
  </si>
  <si>
    <t xml:space="preserve">5 Toilettes publiques             </t>
  </si>
  <si>
    <t xml:space="preserve">1 Bois ramassé        </t>
  </si>
  <si>
    <t xml:space="preserve">2 Bois acheté       </t>
  </si>
  <si>
    <t xml:space="preserve">3 Charbon de bois         </t>
  </si>
  <si>
    <t xml:space="preserve">4 Gaz        </t>
  </si>
  <si>
    <t xml:space="preserve">5Electricité               </t>
  </si>
  <si>
    <t xml:space="preserve">6 Pétrole                </t>
  </si>
  <si>
    <t xml:space="preserve">1 Electricité (réseau)    </t>
  </si>
  <si>
    <t xml:space="preserve">2 Groupe électrogène  </t>
  </si>
  <si>
    <t xml:space="preserve">3 Lampe à pétrole   </t>
  </si>
  <si>
    <t xml:space="preserve">4 Lampe à gaz  </t>
  </si>
  <si>
    <t xml:space="preserve">5 Bougies  </t>
  </si>
  <si>
    <t xml:space="preserve">6 Torche    </t>
  </si>
  <si>
    <t xml:space="preserve">7 Energie solaire, éolienne   </t>
  </si>
  <si>
    <t xml:space="preserve">Quelle est le temps mis (en minutes) pour se rendre au centre de santé le plus proche ? (Mode de transport habituel) </t>
  </si>
  <si>
    <t>Quel type principal de toilettes utilise le ménage ?</t>
  </si>
  <si>
    <t>Quelle est la principale source d'énergie utilisée pour l'éclairage ?</t>
  </si>
  <si>
    <t>Quel est le matériau principal du toit du logement ?</t>
  </si>
  <si>
    <t xml:space="preserve">Quelle est la principale source d'énergie (combustible) utilisée pour faire la cuisine ? </t>
  </si>
  <si>
    <t>-777 Autre</t>
  </si>
  <si>
    <t>-777  Autre</t>
  </si>
  <si>
    <t>-777 Autre (à préciser )</t>
  </si>
  <si>
    <t>-777  Autre (à préciser)</t>
  </si>
  <si>
    <t xml:space="preserve">happy </t>
  </si>
  <si>
    <t xml:space="preserve">10_17.6 </t>
  </si>
  <si>
    <t xml:space="preserve">De manière générale, diriez-vous que vous êtes : </t>
  </si>
  <si>
    <t>1 = Très heureuse,</t>
  </si>
  <si>
    <t xml:space="preserve"> 2 = Plutôt heureuse, </t>
  </si>
  <si>
    <t xml:space="preserve">3 = Pas très heureuse, </t>
  </si>
  <si>
    <t>4 = Très malheureuse</t>
  </si>
  <si>
    <t>Funérailles</t>
  </si>
  <si>
    <r>
      <t xml:space="preserve">Quel a été le montant des dépenses pour [SANTE] </t>
    </r>
    <r>
      <rPr>
        <b/>
        <sz val="12"/>
        <color theme="1"/>
        <rFont val="Arial"/>
        <family val="2"/>
      </rPr>
      <t xml:space="preserve">au cours des 30 derniers jours </t>
    </r>
    <r>
      <rPr>
        <sz val="12"/>
        <color theme="1"/>
        <rFont val="Arial"/>
        <family val="2"/>
      </rPr>
      <t>?</t>
    </r>
  </si>
  <si>
    <t xml:space="preserve">En FCFA </t>
  </si>
  <si>
    <t xml:space="preserve">will ask about all plots </t>
  </si>
  <si>
    <t xml:space="preserve">La section suivante se répète pour chaque parcelle du ménage qui est cultivé au cours de la saison des pluies 2016. </t>
  </si>
  <si>
    <t>[Toutes les parcelles] : Avez-vous utilisé une main-d'œuvre rémunérée (en argent ou en nature) sur les parcelles  au cours de la saison des pluies ?</t>
  </si>
  <si>
    <t xml:space="preserve">(Si la culture est cultivée sur plusieurs parcelles, faire la somme.) </t>
  </si>
  <si>
    <r>
      <t xml:space="preserve">Faire une liste de toutes les cultures  recoltées sur les parcelles </t>
    </r>
    <r>
      <rPr>
        <b/>
        <sz val="9"/>
        <rFont val="Arial Narrow"/>
        <family val="2"/>
      </rPr>
      <t xml:space="preserve">pendant la saison seche. 
(PRE-REMPLI) </t>
    </r>
  </si>
  <si>
    <t xml:space="preserve">Faire une liste de toutes les cultures  recoltées sur les parcelles pendant la saison des pluies 
(PRE-REMPLI) </t>
  </si>
  <si>
    <r>
      <t xml:space="preserve">Votre ménage a-t-il fait face à des depenses en santé comme [SANTE] au cours des </t>
    </r>
    <r>
      <rPr>
        <b/>
        <sz val="12"/>
        <color theme="1"/>
        <rFont val="Arial"/>
        <family val="2"/>
      </rPr>
      <t xml:space="preserve">30 derniers jours </t>
    </r>
    <r>
      <rPr>
        <sz val="12"/>
        <color theme="1"/>
        <rFont val="Arial"/>
        <family val="2"/>
      </rPr>
      <t>? 
1 = Oui
0 = Non</t>
    </r>
  </si>
  <si>
    <t>1 Garderie/ Jardin des enfants</t>
  </si>
  <si>
    <t>Pour ces prêts refusés, quelle était la raison principale pour laquelle le prêt a été refusé ? 
1 manque de garanties
2 refus (du preteur) 
-777 autre à spécifier</t>
  </si>
  <si>
    <r>
      <t xml:space="preserve">Au cours des 12 derniers mois, est-il souvent arrivé que vous ou d'autres membres de votre ménage </t>
    </r>
    <r>
      <rPr>
        <b/>
        <sz val="9"/>
        <color theme="1"/>
        <rFont val="Arial Narrow"/>
        <family val="2"/>
      </rPr>
      <t xml:space="preserve">ayez passé toute une journée sans manger par manque d’argent </t>
    </r>
    <r>
      <rPr>
        <sz val="9"/>
        <color theme="1"/>
        <rFont val="Arial Narrow"/>
        <family val="2"/>
      </rPr>
      <t>ou d’autres ressources? Cela est- il arrivé une ou deux fois, pendant quelques mois mais pas tous les mois, ou presque tous les mois?</t>
    </r>
  </si>
  <si>
    <t xml:space="preserve"> C’est votre devoir de prendre soin des personnes de votre village, même quand vous devez vous sacrifier.
Etes-vous d’accord?</t>
  </si>
  <si>
    <r>
      <t xml:space="preserve">C’est facile: je vais vous lire une suite de chiffres, et je vous demande </t>
    </r>
    <r>
      <rPr>
        <b/>
        <sz val="9"/>
        <color rgb="FFFF0000"/>
        <rFont val="Arial Narrow"/>
        <family val="2"/>
      </rPr>
      <t>de</t>
    </r>
    <r>
      <rPr>
        <sz val="9"/>
        <color rgb="FF333333"/>
        <rFont val="Arial Narrow"/>
        <family val="2"/>
      </rPr>
      <t xml:space="preserve"> me les répéter.</t>
    </r>
  </si>
  <si>
    <r>
      <rPr>
        <b/>
        <sz val="9"/>
        <color theme="1"/>
        <rFont val="Arial Narrow"/>
        <family val="2"/>
      </rPr>
      <t>(Si 12.17 = Oui)</t>
    </r>
    <r>
      <rPr>
        <sz val="9"/>
        <color theme="1"/>
        <rFont val="Arial Narrow"/>
        <family val="2"/>
      </rPr>
      <t xml:space="preserve"> Au total,  quelle est la quantité de ce produit qui a déjà été vendue? en [Unité UML]?
 (utiliser l'unité utilisé pour la récolte ) </t>
    </r>
  </si>
  <si>
    <t>10BIS</t>
  </si>
  <si>
    <t>Ne sais pas</t>
  </si>
  <si>
    <t>-666=Non Applicable</t>
  </si>
  <si>
    <t xml:space="preserve">Et vous, pouvez-vous me pointer sur quelle marche de l’échelle vous êtes ces jours-ci ? </t>
  </si>
  <si>
    <t>Merci. Maintenant, l’échelle représente si vous vous êtes satisfaite de votre vie ces jours-ci. Le sommet de l’échelle représente la meilleure vie possible pour vous, dans laquelle les conditions sont idéales.   Le bas de l’échelle représente la pire vie possible pour vous, dans laquelle les conditions ne sont pas du tout comme vous le souhaitez.   Donc, si vous pointez vers le haut de l’échelle (pointer) vous êtes très satisfaite de votre vie, si vous pointez vers le bas (pointer) vous n’êtes pas du tout satisfaite de votre vie.</t>
  </si>
  <si>
    <t>Pouvez-vous me pointer sur quelle marche de l’échelle vous êtes ces jours-ci?</t>
  </si>
  <si>
    <t>Merci. Maintenant, l’échelle représente à quel point vous êtes une personne avec des bonnes qualités. Il y a des gens qui ne sont pas des bonnes personnes et qui n’ont pas un bon comportement (pointer le bas). Mais il y a aussi des gens qui ont beaucoup de bonnes qualités et qui ont un bon comportement (pointer le haut).</t>
  </si>
  <si>
    <t>Pouvez-vous me pointer sur quelle marche de l’échelle vous êtes?</t>
  </si>
  <si>
    <t>Maintenant, l’échelle représente à quel point vous êtes une personne respectée dans la communauté.  Dans le haut (pointer) il y a les personnes les plus respectées, comme le chef du village et les chefs religieux, et dans le bas (pointer) il y a les personnes les moins respectées, comme les exclus.</t>
  </si>
  <si>
    <t xml:space="preserve">Pouvez-vous me pointer sur quelle marche de l’échelle vous êtes ces jours-ci? </t>
  </si>
  <si>
    <t xml:space="preserve">Maintenant, l’échelle représente à quel point votre opinion est suivie dans la communauté. Dans le haut (pointer) il y a les personnes dont l’opinion est la plus suivie dans la communauté, et dans le bas (pointer) il y a les personnes dont l’opinion est la moins suivie. </t>
  </si>
  <si>
    <t xml:space="preserve">Nous allons maintenant vous poser des questions sur la position sociale des personnes dans la communauté (montrer l’échelle). Au sommet de l'échelle se trouvent des gens qui ont le plus de moyens, le plus d’éducation, et les activités les plus respectées (pointer).   Au bas, se trouvent les gens au statut le plus bas qui ont le moins d'argent, le moins d'études et les emplois les moins respectés ou qui n'ont pas d'emploi.   Plus vous êtes haut sur cet échelle, plus vous êtes proche des gens au sommet.   Plus vous êtes bas, plus vous vous rapprochez  des gens qui sont au plus bas.  </t>
  </si>
  <si>
    <r>
      <t xml:space="preserve">ENQUETEUR: Combien de cultures (annuelles) ont été cultivées sur cette parcelle pendant la saison des pluies ? 
</t>
    </r>
    <r>
      <rPr>
        <i/>
        <sz val="10"/>
        <rFont val="Arial Narrow"/>
        <family val="2"/>
      </rPr>
      <t>Faire d'abord la liste des cultures. 
Il peut arriver que le ménage récolte deux fois la même culture au cours de la saison des pluies. Deux récoltes avec la même culture sur la parcelle = 1 seule culture. &lt;br&gt; &lt;br&gt;
Association mil-sorgo = 2 cultures differents 
-555 si</t>
    </r>
    <r>
      <rPr>
        <i/>
        <sz val="10"/>
        <rFont val="Arial Narrow"/>
        <family val="2"/>
      </rPr>
      <t xml:space="preserve"> des cultures perennes</t>
    </r>
  </si>
  <si>
    <r>
      <t>Combien de mois [NOM] a-t-il</t>
    </r>
    <r>
      <rPr>
        <b/>
        <sz val="14"/>
        <rFont val="Arial Narrow"/>
        <family val="2"/>
      </rPr>
      <t xml:space="preserve"> (elle) </t>
    </r>
    <r>
      <rPr>
        <sz val="14"/>
        <rFont val="Arial Narrow"/>
        <family val="2"/>
      </rPr>
      <t>exercé cet emploi [EMPLOI] au cours des 12 derniers mois ?</t>
    </r>
  </si>
  <si>
    <r>
      <t>Combien de semaines par mois [NOM] consacre-t-il</t>
    </r>
    <r>
      <rPr>
        <b/>
        <sz val="14"/>
        <rFont val="Arial Narrow"/>
        <family val="2"/>
      </rPr>
      <t>(elle)</t>
    </r>
    <r>
      <rPr>
        <sz val="14"/>
        <rFont val="Arial Narrow"/>
        <family val="2"/>
      </rPr>
      <t xml:space="preserve"> habituellement à cet emploi [EMPLOI] ?</t>
    </r>
  </si>
  <si>
    <r>
      <t>Combien de jours par semaine [NOM] consacre-t-il(</t>
    </r>
    <r>
      <rPr>
        <b/>
        <sz val="14"/>
        <rFont val="Arial Narrow"/>
        <family val="2"/>
      </rPr>
      <t>elle</t>
    </r>
    <r>
      <rPr>
        <sz val="14"/>
        <rFont val="Arial Narrow"/>
        <family val="2"/>
      </rPr>
      <t>) habituellement à cet emploi [EMPLOI] ?</t>
    </r>
  </si>
  <si>
    <t xml:space="preserve">Robinet </t>
  </si>
  <si>
    <t>Puits creusé</t>
  </si>
  <si>
    <t>Eau de source</t>
  </si>
  <si>
    <t xml:space="preserve">Dans concession, cour ou parcelle </t>
  </si>
  <si>
    <t>Robinet public / Borne fontaine</t>
  </si>
  <si>
    <t>Puits à pompe, Forage</t>
  </si>
  <si>
    <t>Puits protégé</t>
  </si>
  <si>
    <t>Puits non protégé</t>
  </si>
  <si>
    <t>Source protégée</t>
  </si>
  <si>
    <t>Source non protégée</t>
  </si>
  <si>
    <t>Camion-citerne</t>
  </si>
  <si>
    <t>Charrette avec petite citerne / tonneau</t>
  </si>
  <si>
    <t>Eau de surface (rivière, fleuve, barrage, lac, mare, canal, canal d’irrigation)</t>
  </si>
  <si>
    <r>
      <t>PAR OBSERVATION:</t>
    </r>
    <r>
      <rPr>
        <sz val="9"/>
        <rFont val="Arial Narrow"/>
        <family val="2"/>
      </rPr>
      <t xml:space="preserve"> Type de logement principal actuel ? </t>
    </r>
  </si>
  <si>
    <t>7 Bois ramassés dans la nature</t>
  </si>
  <si>
    <t>Faites-vous quelque chose à l’eau pour la rendre plus saine à boire ?</t>
  </si>
  <si>
    <t xml:space="preserve">Habituellement, que faites-vous pour rendre l’eau que vous buvez plus saine? </t>
  </si>
  <si>
    <t xml:space="preserve">La faire bouillir </t>
  </si>
  <si>
    <t>Y ajouter de l’eau de Javel / chlore</t>
  </si>
  <si>
    <t>Utiliser un filtre (céramique, sable, composite, etc.)</t>
  </si>
  <si>
    <t>Désinfection solaire</t>
  </si>
  <si>
    <t xml:space="preserve"> Sautez la question suivante</t>
  </si>
  <si>
    <t xml:space="preserve">Chaque membre du nénage </t>
  </si>
  <si>
    <t xml:space="preserve">Qui sont dans le ménage </t>
  </si>
  <si>
    <t xml:space="preserve">Chef de Ménage </t>
  </si>
  <si>
    <t>Ménage</t>
  </si>
  <si>
    <t xml:space="preserve">Ménage, by transfer </t>
  </si>
  <si>
    <t xml:space="preserve">Ménage </t>
  </si>
  <si>
    <t>Emploi</t>
  </si>
  <si>
    <t xml:space="preserve">Activité Génératrice de revenu </t>
  </si>
  <si>
    <t>Liste des activités du Ménage</t>
  </si>
  <si>
    <t xml:space="preserve">Caractéristiques des activités Clef </t>
  </si>
  <si>
    <t xml:space="preserve">12 derniers mois </t>
  </si>
  <si>
    <t xml:space="preserve">Epargne </t>
  </si>
  <si>
    <t xml:space="preserve">Credit </t>
  </si>
  <si>
    <t>4_c</t>
  </si>
  <si>
    <t xml:space="preserve">Accès aux fonds </t>
  </si>
  <si>
    <t xml:space="preserve">Logement </t>
  </si>
  <si>
    <t xml:space="preserve">Sécuritaire alimentaire </t>
  </si>
  <si>
    <t xml:space="preserve">Relations </t>
  </si>
  <si>
    <t>Préférences</t>
  </si>
  <si>
    <t xml:space="preserve">Psycho -social et Santé et santé mentale </t>
  </si>
  <si>
    <t xml:space="preserve"> SECTION CHEF DE MENAGE </t>
  </si>
  <si>
    <t xml:space="preserve">Dépenses de consommation alimentaire </t>
  </si>
  <si>
    <t>Chef de Ménage et personne plus informée</t>
  </si>
  <si>
    <t xml:space="preserve">7 derniers jours, 30 derniers jours </t>
  </si>
  <si>
    <t xml:space="preserve">Parcelles </t>
  </si>
  <si>
    <t xml:space="preserve">Toutes les parcelles cultivées </t>
  </si>
  <si>
    <t>Culture des saisons de pluies sur les parcelles clefs</t>
  </si>
  <si>
    <t xml:space="preserve">Toutes les parcelles clefs cultivées </t>
  </si>
  <si>
    <t xml:space="preserve">Saison des pluies 2017 </t>
  </si>
  <si>
    <t>Quantité récoltées pendant la saison des pluies (toutes les parcelles clefs)</t>
  </si>
  <si>
    <t xml:space="preserve">Intrants de la saison des pluies </t>
  </si>
  <si>
    <t>Culture de la saison sèche sur les parcelles clefs</t>
  </si>
  <si>
    <t xml:space="preserve">saison sèche  2016 - 2017 </t>
  </si>
  <si>
    <t>Quantité récoltées pendant la saison sèche  (toutes les parcelles clefs)</t>
  </si>
  <si>
    <t xml:space="preserve">Elevage </t>
  </si>
  <si>
    <t xml:space="preserve">Pêche </t>
  </si>
  <si>
    <t xml:space="preserve">Quelqu´un dans le Ménage </t>
  </si>
  <si>
    <t xml:space="preserve">Equipement </t>
  </si>
  <si>
    <t>Equipements agricoles</t>
  </si>
  <si>
    <t xml:space="preserve">Equipements du ménage </t>
  </si>
  <si>
    <t xml:space="preserve">Au moment de la collecte </t>
  </si>
  <si>
    <t xml:space="preserve">Dépenses de santé et d´éducation </t>
  </si>
  <si>
    <t xml:space="preserve">Dépenses Non alimentaires </t>
  </si>
  <si>
    <t xml:space="preserve">Evénements </t>
  </si>
  <si>
    <t xml:space="preserve">     7 derniers jours</t>
  </si>
  <si>
    <t xml:space="preserve">     30 derniers jours </t>
  </si>
  <si>
    <t xml:space="preserve">     6 derniers mois </t>
  </si>
  <si>
    <t xml:space="preserve">     12 derniers mois </t>
  </si>
  <si>
    <t xml:space="preserve">Programmes sociaux </t>
  </si>
  <si>
    <t xml:space="preserve">Transferts </t>
  </si>
  <si>
    <t xml:space="preserve">Chocs </t>
  </si>
  <si>
    <t xml:space="preserve">Tout le ménage </t>
  </si>
  <si>
    <t xml:space="preserve">Répondante Clef &amp; Chef de Ménage </t>
  </si>
  <si>
    <t xml:space="preserve">Répondante Clef </t>
  </si>
  <si>
    <t xml:space="preserve">Répondant </t>
  </si>
  <si>
    <t xml:space="preserve">Groupe de référence </t>
  </si>
  <si>
    <t xml:space="preserve">Période de Référenece </t>
  </si>
  <si>
    <t>SECTION REPONDANTE CLEF</t>
  </si>
  <si>
    <t xml:space="preserve">Qui est la répondante clef dans le ménage ?
[Selectioné par defaut] </t>
  </si>
  <si>
    <t xml:space="preserve">Qui est la Répondante clef  ? </t>
  </si>
  <si>
    <t>Numéro de téléphone portable du répondant clef :</t>
  </si>
  <si>
    <t xml:space="preserve">A. SITUATION EN RAPPORT AVEC L'ACTIVITE (Chef de Ménage &amp; Répondante clef) </t>
  </si>
  <si>
    <r>
      <t xml:space="preserve">Au cours des 12 derniers mois, vous ou un membre du ménage a-t-il possédé une </t>
    </r>
    <r>
      <rPr>
        <b/>
        <sz val="9"/>
        <color theme="1"/>
        <rFont val="Arial Narrow"/>
        <family val="2"/>
      </rPr>
      <t>quelconque activite non agricole</t>
    </r>
    <r>
      <rPr>
        <sz val="9"/>
        <color theme="1"/>
        <rFont val="Arial Narrow"/>
        <family val="2"/>
      </rPr>
      <t>, même s'il s'agit d'une petite activité s'exerçant à domicile ou dans la rue (exemple: fabrication et la vente d'objets d'artisanat, de tapis, de bijoux, tressage de nattes, etc.), tressage de cheveux, salon de coiffure, etc. ?</t>
    </r>
  </si>
  <si>
    <r>
      <t>Y at-il d</t>
    </r>
    <r>
      <rPr>
        <b/>
        <sz val="9"/>
        <color theme="1"/>
        <rFont val="Arial Narrow"/>
        <family val="2"/>
      </rPr>
      <t xml:space="preserve">'autres activités </t>
    </r>
    <r>
      <rPr>
        <sz val="9"/>
        <color theme="1"/>
        <rFont val="Arial Narrow"/>
        <family val="2"/>
      </rPr>
      <t xml:space="preserve">que vous n'avez pas encore mentionné? </t>
    </r>
    <r>
      <rPr>
        <sz val="9"/>
        <color theme="9"/>
        <rFont val="Arial Narrow"/>
        <family val="2"/>
      </rPr>
      <t>bus1_n_9</t>
    </r>
    <r>
      <rPr>
        <sz val="9"/>
        <color theme="1"/>
        <rFont val="Arial Narrow"/>
        <family val="2"/>
      </rPr>
      <t xml:space="preserve">
</t>
    </r>
  </si>
  <si>
    <t xml:space="preserve">SECTION 3A: AGR NON AGRICOLES DU MENAGE           REPONDANT : Répondante Clef </t>
  </si>
  <si>
    <r>
      <t xml:space="preserve">SECTION 4 : FINANCE               </t>
    </r>
    <r>
      <rPr>
        <sz val="14"/>
        <color theme="1"/>
        <rFont val="Arial Narrow"/>
        <family val="2"/>
      </rPr>
      <t xml:space="preserve">REPONDANT: Répondante Clef </t>
    </r>
  </si>
  <si>
    <r>
      <t xml:space="preserve">SECTION 6: SECURITÉ ALIMENTAIRE            </t>
    </r>
    <r>
      <rPr>
        <sz val="15"/>
        <color theme="1"/>
        <rFont val="Arial Narrow"/>
        <family val="2"/>
      </rPr>
      <t xml:space="preserve">REPONDANT : Répondante Clef </t>
    </r>
  </si>
  <si>
    <r>
      <t xml:space="preserve">Au cours des 12 derniers mois, est-ce que vous ou d'autres membres de votre ménage avez été </t>
    </r>
    <r>
      <rPr>
        <b/>
        <sz val="9"/>
        <color theme="1"/>
        <rFont val="Arial Narrow"/>
        <family val="2"/>
      </rPr>
      <t>inquiets de ne pas avoir suffisament de nourriture</t>
    </r>
    <r>
      <rPr>
        <sz val="9"/>
        <color theme="1"/>
        <rFont val="Arial Narrow"/>
        <family val="2"/>
      </rPr>
      <t xml:space="preserve"> par manque de ressources?</t>
    </r>
  </si>
  <si>
    <r>
      <t>Au cours des 12 derniers mois, est-ce que votre ménage</t>
    </r>
    <r>
      <rPr>
        <b/>
        <sz val="9"/>
        <color theme="1"/>
        <rFont val="Arial Narrow"/>
        <family val="2"/>
      </rPr>
      <t xml:space="preserve"> n’avait plus de nourriture </t>
    </r>
    <r>
      <rPr>
        <sz val="9"/>
        <color theme="1"/>
        <rFont val="Arial Narrow"/>
        <family val="2"/>
      </rPr>
      <t xml:space="preserve">parce qu’il n’y avait pas assez d’argent ou d’autres ressources? </t>
    </r>
  </si>
  <si>
    <t xml:space="preserve">SECTION 8 :  RELATIONS            REPONDANT : Répondante Clef </t>
  </si>
  <si>
    <r>
      <t xml:space="preserve">SECTION 9 :  PREFERENCES                         </t>
    </r>
    <r>
      <rPr>
        <sz val="14"/>
        <color theme="1"/>
        <rFont val="Arial Narrow"/>
        <family val="2"/>
      </rPr>
      <t xml:space="preserve">REPONDANT : Répondante Clef </t>
    </r>
  </si>
  <si>
    <t xml:space="preserve">Répondant: Répondante Clef </t>
  </si>
  <si>
    <t xml:space="preserve">[Si la répondante clef ou le chef de ménage est le propriétaire ou gérant de la parcelle= parcelles clefs. )] Au cours de la saison des pluies, combien de jours [MEMBRE] a-t-il travaillé sur la parcelle (y compris semis, entretien, et récolte) ? </t>
  </si>
  <si>
    <t>Quelle est la personne qui contrôle le revenu tiré de cette vente ?</t>
  </si>
  <si>
    <t>Bovins (Boeufs, Vaches)</t>
  </si>
  <si>
    <t>Caprins (Chèvres)</t>
  </si>
  <si>
    <t>Ovins (Moutons, brebis, etc.)</t>
  </si>
  <si>
    <t>Volailles (poulet, pintade, canard, etc.)</t>
  </si>
  <si>
    <t>Anes</t>
  </si>
  <si>
    <t>[SANTE - 12 derniers mois ]</t>
  </si>
  <si>
    <t>Consultations</t>
  </si>
  <si>
    <t>Medicaments et pharmacopee traditionnelle</t>
  </si>
  <si>
    <t>Hospitalisation</t>
  </si>
  <si>
    <t>Examens biologiques et analyses</t>
  </si>
  <si>
    <t>Soins medicaux</t>
  </si>
  <si>
    <t>Lunettes et protheses</t>
  </si>
  <si>
    <t>Materiels de traitement</t>
  </si>
  <si>
    <t>Transport</t>
  </si>
  <si>
    <t xml:space="preserve">health </t>
  </si>
  <si>
    <t>Ramadan</t>
  </si>
  <si>
    <t>Allumettes/briquet</t>
  </si>
  <si>
    <r>
      <t xml:space="preserve">INTITULE DU PRODUIT/SERVICE                                                                                                                                                                                             </t>
    </r>
    <r>
      <rPr>
        <sz val="16"/>
        <rFont val="Arial Narrow"/>
        <family val="2"/>
      </rPr>
      <t xml:space="preserve">(NE PAS INCLURE LES PAGNES, VETEMENTS, CHAUSSURES ET BIJOUX ACHETES A L'OCCASION DES FETES ET CEREMONIES COMME LA TABASKI, LA FIN DE RAMADAN, </t>
    </r>
    <r>
      <rPr>
        <sz val="16"/>
        <rFont val="Arial Narrow"/>
        <family val="2"/>
      </rPr>
      <t xml:space="preserve"> MARIAGE, FUNERAILLES, BAPTEMES, ETC. QUI ONT ÉTÉ INSCRITES DANS LES SECTIONS PRÉCÉDENTES)</t>
    </r>
  </si>
  <si>
    <t xml:space="preserve">Répondante Clef  + chef </t>
  </si>
  <si>
    <t>Répondante Clef  + chef, Age 6-16</t>
  </si>
  <si>
    <t>Répondante Clef  + chef</t>
  </si>
  <si>
    <r>
      <t xml:space="preserve">SECTION 3A: AGR NON AGRICOLES DU MENAGE          </t>
    </r>
    <r>
      <rPr>
        <i/>
        <sz val="12"/>
        <rFont val="Arial Narrow"/>
        <family val="2"/>
      </rPr>
      <t xml:space="preserve"> REPONDANT : Répondante Clef </t>
    </r>
  </si>
  <si>
    <t>Qui était présent pendant la section en plus de la Répondante Clef ?</t>
  </si>
  <si>
    <t>La Répondante Clef  était seule pendant toute la section</t>
  </si>
  <si>
    <t>Si la Répondante Clef  était seule, cochez la première option.</t>
  </si>
  <si>
    <t>Je vais maintenant vous parler de deux personnes et vous demander à laquelle vous ressemblez le plus: 
1. Amina utilise son épargne personnelle comme son mari lui dit de le faire. Elle fait ce qu’il lui dit. 
2. Fatimata utilise son épargne comme elle veut. C’est important pour elle de pouvoir décider seule de ce qu’elle fait avec son épargne.  
Dites-moi: A quelle femme ressemblez-vous le plus?</t>
  </si>
  <si>
    <r>
      <t xml:space="preserve">Au cours des </t>
    </r>
    <r>
      <rPr>
        <u/>
        <sz val="9"/>
        <rFont val="Arial Narrow"/>
        <family val="2"/>
      </rPr>
      <t>12 derniers mois</t>
    </r>
    <r>
      <rPr>
        <sz val="9"/>
        <rFont val="Arial Narrow"/>
        <family val="2"/>
      </rPr>
      <t xml:space="preserve">, est-ce qu'un membre du ménage a possédé des [ANIMAL] ? [Ne pas prendre en compte les animaux ne lui appartenant pas.]                                                                                                                                                                                                                                                                                                                                                                                                                                                                              
</t>
    </r>
    <r>
      <rPr>
        <b/>
        <sz val="9"/>
        <rFont val="Arial Narrow"/>
        <family val="2"/>
      </rPr>
      <t xml:space="preserve">
</t>
    </r>
    <r>
      <rPr>
        <sz val="9"/>
        <rFont val="Arial Narrow"/>
        <family val="2"/>
      </rPr>
      <t xml:space="preserve">
</t>
    </r>
  </si>
  <si>
    <t>2 CP1</t>
  </si>
  <si>
    <t>3 CP2</t>
  </si>
  <si>
    <t>4 CE1</t>
  </si>
  <si>
    <t>5 CE2</t>
  </si>
  <si>
    <t>6 CM1</t>
  </si>
  <si>
    <t>7 CM2</t>
  </si>
  <si>
    <t>8 6ème</t>
  </si>
  <si>
    <t>9 5ème</t>
  </si>
  <si>
    <t>10 4ème</t>
  </si>
  <si>
    <t>11 3ème</t>
  </si>
  <si>
    <t>12 2nde/1ére année CAP/BT</t>
  </si>
  <si>
    <t>13 1ére/2éme année CAP/BT</t>
  </si>
  <si>
    <t>14 Terminale/3éme année BT</t>
  </si>
  <si>
    <t>20 Ecole coranique</t>
  </si>
  <si>
    <r>
      <t xml:space="preserve">Au cours des 12 derniers mois, vous ou un membre du ménage a-t-il possédé une activite rendant tout autre service; les </t>
    </r>
    <r>
      <rPr>
        <b/>
        <sz val="9"/>
        <color theme="1"/>
        <rFont val="Arial Narrow"/>
        <family val="2"/>
      </rPr>
      <t>services de réparation et d'entretien</t>
    </r>
    <r>
      <rPr>
        <sz val="9"/>
        <color theme="1"/>
        <rFont val="Arial Narrow"/>
        <family val="2"/>
      </rPr>
      <t xml:space="preserve"> (voitures, motos, radios, ordinateurs, Cellulaire, TV, frigo, climatiseurs, etc.); lavage de voitures; cireur de chaussures; cabine téléphonique, traitement de texte, photocopies de documents/secrétariat, etc.?</t>
    </r>
  </si>
  <si>
    <t>FCFA</t>
  </si>
  <si>
    <t>Maison en bandes</t>
  </si>
  <si>
    <t xml:space="preserve">1 Dalle en ciment      </t>
  </si>
  <si>
    <t xml:space="preserve">2 Tuile       </t>
  </si>
  <si>
    <t>3 Tôle</t>
  </si>
  <si>
    <t>4 Paille</t>
  </si>
  <si>
    <t xml:space="preserve">5 Banco     </t>
  </si>
  <si>
    <t xml:space="preserve">6 Chaume        </t>
  </si>
  <si>
    <t>7 Nattes</t>
  </si>
  <si>
    <t xml:space="preserve">Farine </t>
  </si>
  <si>
    <t>Beignets/Pain</t>
  </si>
  <si>
    <t>Viande de chameau</t>
  </si>
  <si>
    <t>Viande de porc</t>
  </si>
  <si>
    <r>
      <t xml:space="preserve">2=  la saison sêche </t>
    </r>
    <r>
      <rPr>
        <sz val="9"/>
        <color rgb="FFFF6600"/>
        <rFont val="Arial Narrow"/>
        <family val="2"/>
      </rPr>
      <t>2017-2018</t>
    </r>
    <r>
      <rPr>
        <sz val="9"/>
        <rFont val="Arial Narrow"/>
        <family val="2"/>
      </rPr>
      <t xml:space="preserve"> (seulement) </t>
    </r>
  </si>
  <si>
    <r>
      <t xml:space="preserve">Maintenant on va parler des cultures pendant la saison des pluies </t>
    </r>
    <r>
      <rPr>
        <sz val="10"/>
        <color rgb="FFFF6600"/>
        <rFont val="Arial Narrow"/>
        <family val="2"/>
      </rPr>
      <t>2018</t>
    </r>
    <r>
      <rPr>
        <sz val="10"/>
        <rFont val="Arial Narrow"/>
        <family val="2"/>
      </rPr>
      <t xml:space="preserve"> sur la parcelle [XX]. Vous avez dit que cette parcelle était cultivée au cours de la saison des pluies. </t>
    </r>
  </si>
  <si>
    <r>
      <t xml:space="preserve">Quelles cultures étaient cultivées sur la parcelle pendant la SAISON DES PLUIES </t>
    </r>
    <r>
      <rPr>
        <b/>
        <sz val="9"/>
        <color rgb="FFFF6600"/>
        <rFont val="Arial Narrow"/>
        <family val="2"/>
      </rPr>
      <t>2018</t>
    </r>
    <r>
      <rPr>
        <b/>
        <sz val="9"/>
        <rFont val="Arial Narrow"/>
        <family val="2"/>
      </rPr>
      <t xml:space="preserve"> ? </t>
    </r>
  </si>
  <si>
    <t>Combien des fois cette culture a été plantée sur cette parcelle au cours de la saison des pluies?</t>
  </si>
  <si>
    <r>
      <t xml:space="preserve">Partie C : Cultures de Saison des Pluies </t>
    </r>
    <r>
      <rPr>
        <sz val="12"/>
        <color rgb="FFFF6600"/>
        <rFont val="Arial Narrow"/>
        <family val="2"/>
      </rPr>
      <t>2018</t>
    </r>
    <r>
      <rPr>
        <sz val="12"/>
        <rFont val="Arial Narrow"/>
        <family val="2"/>
      </rPr>
      <t xml:space="preserve"> (par culture ) </t>
    </r>
  </si>
  <si>
    <r>
      <t xml:space="preserve">[Toutes les parcelles ] : Au cours de la saison des pluies de </t>
    </r>
    <r>
      <rPr>
        <sz val="9"/>
        <color rgb="FFFF6600"/>
        <rFont val="Arial Narrow"/>
        <family val="2"/>
      </rPr>
      <t>2018</t>
    </r>
    <r>
      <rPr>
        <sz val="9"/>
        <rFont val="Arial Narrow"/>
        <family val="2"/>
      </rPr>
      <t xml:space="preserve">, combien avez-vous dépensé au total sur  les parcelles pour les produits phytosanitaires?  (Y compris les pesticides, fongicides, herbicides et autres produits) </t>
    </r>
  </si>
  <si>
    <r>
      <t xml:space="preserve">Au cours de la saison des pluies de </t>
    </r>
    <r>
      <rPr>
        <sz val="9"/>
        <color rgb="FFFF6600"/>
        <rFont val="Arial Narrow"/>
        <family val="2"/>
      </rPr>
      <t>2018</t>
    </r>
    <r>
      <rPr>
        <sz val="9"/>
        <rFont val="Arial Narrow"/>
        <family val="2"/>
      </rPr>
      <t xml:space="preserve">, combien avez-vous dépensé au total sur les parcelles pour [l'engrais chimique] ? </t>
    </r>
  </si>
  <si>
    <r>
      <t>[Toutes les parcelles] : Au totale, combien avez-vous payé  de travail renumeré sur les parcelles ? (Si payé en nature, donner une valeur en (</t>
    </r>
    <r>
      <rPr>
        <sz val="9"/>
        <color rgb="FFFF6600"/>
        <rFont val="Arial Narrow"/>
        <family val="2"/>
      </rPr>
      <t>FCFA</t>
    </r>
    <r>
      <rPr>
        <sz val="9"/>
        <color theme="1"/>
        <rFont val="Arial Narrow"/>
        <family val="2"/>
      </rPr>
      <t xml:space="preserve">) </t>
    </r>
  </si>
  <si>
    <r>
      <t xml:space="preserve">Partie E : Cultures de la Saison Sêche </t>
    </r>
    <r>
      <rPr>
        <sz val="12"/>
        <color rgb="FFFF6600"/>
        <rFont val="Arial Narrow"/>
        <family val="2"/>
      </rPr>
      <t>2017 - 2018</t>
    </r>
    <r>
      <rPr>
        <sz val="12"/>
        <rFont val="Arial Narrow"/>
        <family val="2"/>
      </rPr>
      <t xml:space="preserve">  par parcelle </t>
    </r>
  </si>
  <si>
    <r>
      <t xml:space="preserve">Quelles cultures étaient cultivées sur la parcelle pendant la SAISON SECHE </t>
    </r>
    <r>
      <rPr>
        <b/>
        <sz val="9"/>
        <color rgb="FFFF6600"/>
        <rFont val="Arial Narrow"/>
        <family val="2"/>
      </rPr>
      <t>2017-2018</t>
    </r>
    <r>
      <rPr>
        <b/>
        <sz val="9"/>
        <rFont val="Arial Narrow"/>
        <family val="2"/>
      </rPr>
      <t xml:space="preserve"> ? </t>
    </r>
  </si>
  <si>
    <r>
      <t xml:space="preserve">Partie F : Cultures de Saison Sêche </t>
    </r>
    <r>
      <rPr>
        <sz val="12"/>
        <color rgb="FFFF6600"/>
        <rFont val="Arial Narrow"/>
        <family val="2"/>
      </rPr>
      <t>2017 - 2018</t>
    </r>
    <r>
      <rPr>
        <sz val="12"/>
        <rFont val="Arial Narrow"/>
        <family val="2"/>
      </rPr>
      <t xml:space="preserve"> (par culture sur les parcelles cles) </t>
    </r>
  </si>
  <si>
    <t>Poids de terre</t>
  </si>
  <si>
    <t>Sésame</t>
  </si>
  <si>
    <t>Arachide</t>
  </si>
  <si>
    <t>Manioc</t>
  </si>
  <si>
    <t>Igname/Taro</t>
  </si>
  <si>
    <t>Pomme de terre</t>
  </si>
  <si>
    <t>Pâtate</t>
  </si>
  <si>
    <t>Coton</t>
  </si>
  <si>
    <t>Autre (à préciser)</t>
  </si>
  <si>
    <t>Maraîchage</t>
  </si>
  <si>
    <t>Hache/Pioche</t>
  </si>
  <si>
    <t>Houe/daba/hilaire</t>
  </si>
  <si>
    <t>Machette</t>
  </si>
  <si>
    <t>Houe asine</t>
  </si>
  <si>
    <t>Animaux de labour</t>
  </si>
  <si>
    <t>Charrettes</t>
  </si>
  <si>
    <t>Groupe moto pompe</t>
  </si>
  <si>
    <t>Pompe manuelle</t>
  </si>
  <si>
    <t>Abreuvoir/Mangeoire</t>
  </si>
  <si>
    <t>Pirogue non-motorisée</t>
  </si>
  <si>
    <t>Filet maillant</t>
  </si>
  <si>
    <t>Senne</t>
  </si>
  <si>
    <t>Epervier</t>
  </si>
  <si>
    <t>Palangre à Hameçon</t>
  </si>
  <si>
    <t>Harpon</t>
  </si>
  <si>
    <t>Autres (à préciser)</t>
  </si>
  <si>
    <t>Mortier et pilon</t>
  </si>
  <si>
    <t>Lit</t>
  </si>
  <si>
    <t>Chaise, banc, tabouret</t>
  </si>
  <si>
    <t>Cantine (malle)</t>
  </si>
  <si>
    <t>Radio, radio-K7, auto-radio</t>
  </si>
  <si>
    <t>Téléphone cellulaire</t>
  </si>
  <si>
    <t>Machine à coudre</t>
  </si>
  <si>
    <t>Appareil photo, caméra</t>
  </si>
  <si>
    <t>Pirogue</t>
  </si>
  <si>
    <t>Pousse-pousse</t>
  </si>
  <si>
    <t>Mobylette, moto</t>
  </si>
  <si>
    <t>Groupe élèctrogène</t>
  </si>
  <si>
    <t>Fer à repasser</t>
  </si>
  <si>
    <t>Terrain non-cultivé</t>
  </si>
  <si>
    <r>
      <t xml:space="preserve">[Si au moins un enfant est allé à l'ecole au cours de l'année scolaire </t>
    </r>
    <r>
      <rPr>
        <b/>
        <sz val="12"/>
        <color rgb="FFFF6600"/>
        <rFont val="Arial"/>
        <family val="2"/>
      </rPr>
      <t>2017/2018</t>
    </r>
    <r>
      <rPr>
        <b/>
        <sz val="12"/>
        <rFont val="Arial"/>
        <family val="2"/>
      </rPr>
      <t xml:space="preserve">] Prendre en compte tous les enfants scolarises en </t>
    </r>
    <r>
      <rPr>
        <b/>
        <sz val="12"/>
        <color rgb="FFFF6600"/>
        <rFont val="Arial"/>
        <family val="2"/>
      </rPr>
      <t>2017/2018</t>
    </r>
    <r>
      <rPr>
        <b/>
        <sz val="12"/>
        <rFont val="Arial"/>
        <family val="2"/>
      </rPr>
      <t xml:space="preserve">. </t>
    </r>
  </si>
  <si>
    <r>
      <t xml:space="preserve">Quel est le montant total des frais d'enseignement préélémentaire pour l'année scolaire </t>
    </r>
    <r>
      <rPr>
        <sz val="12"/>
        <color rgb="FFFF6600"/>
        <rFont val="Arial"/>
        <family val="2"/>
      </rPr>
      <t>2017/2018</t>
    </r>
    <r>
      <rPr>
        <sz val="12"/>
        <rFont val="Arial"/>
        <family val="2"/>
      </rPr>
      <t>?</t>
    </r>
  </si>
  <si>
    <r>
      <t xml:space="preserve">Quel est le montant total des frais d'enseignement primaire (frais scolaire, frais des cours du soir) pour l'année scolaire </t>
    </r>
    <r>
      <rPr>
        <sz val="12"/>
        <color rgb="FFFF6600"/>
        <rFont val="Arial"/>
        <family val="2"/>
      </rPr>
      <t>2017/2018</t>
    </r>
    <r>
      <rPr>
        <sz val="12"/>
        <rFont val="Arial"/>
        <family val="2"/>
      </rPr>
      <t>?</t>
    </r>
  </si>
  <si>
    <r>
      <t xml:space="preserve">Quel est le montant des frais d'enseignement secondaire privé (frias scolaire, frais des cours du soir) pour l'année scolaire </t>
    </r>
    <r>
      <rPr>
        <sz val="12"/>
        <color rgb="FFFF6600"/>
        <rFont val="Arial"/>
        <family val="2"/>
      </rPr>
      <t>2017/2018</t>
    </r>
    <r>
      <rPr>
        <sz val="12"/>
        <rFont val="Arial"/>
        <family val="2"/>
      </rPr>
      <t>?</t>
    </r>
  </si>
  <si>
    <r>
      <t xml:space="preserve">Quel est le montant des frais d'enseignement supérieur privé (frais scolaire, frais des cours du soir) pour l'année scolaire </t>
    </r>
    <r>
      <rPr>
        <sz val="12"/>
        <color rgb="FFFF6600"/>
        <rFont val="Arial"/>
        <family val="2"/>
      </rPr>
      <t>2017/2018</t>
    </r>
    <r>
      <rPr>
        <sz val="12"/>
        <rFont val="Arial"/>
        <family val="2"/>
      </rPr>
      <t>?</t>
    </r>
  </si>
  <si>
    <r>
      <t xml:space="preserve">Quel est le montant des frais de livres scolaires pour l'année scolaire </t>
    </r>
    <r>
      <rPr>
        <sz val="12"/>
        <color rgb="FFFF6600"/>
        <rFont val="Arial"/>
        <family val="2"/>
      </rPr>
      <t>2017/2018</t>
    </r>
    <r>
      <rPr>
        <sz val="12"/>
        <rFont val="Arial"/>
        <family val="2"/>
      </rPr>
      <t>?</t>
    </r>
  </si>
  <si>
    <r>
      <t xml:space="preserve">Quel est le montant des frais d'autres fournitures scolaires (cahiers, stylo, etc.) pour l'année scolaire </t>
    </r>
    <r>
      <rPr>
        <sz val="12"/>
        <color rgb="FFFF6600"/>
        <rFont val="Arial"/>
        <family val="2"/>
      </rPr>
      <t>2017/2018</t>
    </r>
    <r>
      <rPr>
        <sz val="12"/>
        <rFont val="Arial"/>
        <family val="2"/>
      </rPr>
      <t>?</t>
    </r>
  </si>
  <si>
    <r>
      <t xml:space="preserve">Quel est le montant des frais de cotisation des parents d'élèves pour l'année scolaire </t>
    </r>
    <r>
      <rPr>
        <sz val="12"/>
        <color rgb="FFFF6600"/>
        <rFont val="Arial"/>
        <family val="2"/>
      </rPr>
      <t>2017/2018</t>
    </r>
    <r>
      <rPr>
        <sz val="12"/>
        <color theme="1"/>
        <rFont val="Arial"/>
        <family val="2"/>
      </rPr>
      <t>?</t>
    </r>
  </si>
  <si>
    <r>
      <t xml:space="preserve">Quel est le montant des frais de transport scolaire (élèves, parents d'élèves, étudiants) pour l'année scolaire </t>
    </r>
    <r>
      <rPr>
        <sz val="12"/>
        <color rgb="FFFF6600"/>
        <rFont val="Arial"/>
        <family val="2"/>
      </rPr>
      <t>2017/2018</t>
    </r>
    <r>
      <rPr>
        <sz val="12"/>
        <color theme="1"/>
        <rFont val="Arial"/>
        <family val="2"/>
      </rPr>
      <t>?</t>
    </r>
  </si>
  <si>
    <r>
      <t xml:space="preserve">Quel est le montant des frais d'enseignement non défini par niveau pour l'année scolaire </t>
    </r>
    <r>
      <rPr>
        <sz val="12"/>
        <color rgb="FFFF6600"/>
        <rFont val="Arial"/>
        <family val="2"/>
      </rPr>
      <t>2017/2018</t>
    </r>
    <r>
      <rPr>
        <sz val="12"/>
        <color theme="1"/>
        <rFont val="Arial"/>
        <family val="2"/>
      </rPr>
      <t>?</t>
    </r>
  </si>
  <si>
    <t>Noel</t>
  </si>
  <si>
    <t>Nouvel an</t>
  </si>
  <si>
    <t>Pâques</t>
  </si>
  <si>
    <t>Tabaski(fête du mouton)</t>
  </si>
  <si>
    <r>
      <t xml:space="preserve">MONTANT EN </t>
    </r>
    <r>
      <rPr>
        <b/>
        <sz val="9"/>
        <color rgb="FFFF6600"/>
        <rFont val="Arial Narrow"/>
        <family val="2"/>
      </rPr>
      <t>FCFA</t>
    </r>
  </si>
  <si>
    <r>
      <t xml:space="preserve">Montant en </t>
    </r>
    <r>
      <rPr>
        <b/>
        <sz val="9"/>
        <color rgb="FFFF6600"/>
        <rFont val="Arial Narrow"/>
        <family val="2"/>
      </rPr>
      <t>FCFA</t>
    </r>
  </si>
  <si>
    <t>Tabac/cola/cigarettes</t>
  </si>
  <si>
    <r>
      <t>Montant en</t>
    </r>
    <r>
      <rPr>
        <b/>
        <sz val="16"/>
        <color rgb="FFFF6600"/>
        <rFont val="Arial Narrow"/>
        <family val="2"/>
      </rPr>
      <t xml:space="preserve"> FCFA</t>
    </r>
  </si>
  <si>
    <r>
      <t xml:space="preserve">Montant en </t>
    </r>
    <r>
      <rPr>
        <b/>
        <sz val="16"/>
        <color rgb="FFFF6600"/>
        <rFont val="Arial Narrow"/>
        <family val="2"/>
      </rPr>
      <t>FCFA</t>
    </r>
  </si>
  <si>
    <r>
      <t xml:space="preserve">Au cours des 12 derniers mois, le ménage ou un de ses membres a-t-il reçu de l'argent  </t>
    </r>
    <r>
      <rPr>
        <sz val="9"/>
        <color theme="4"/>
        <rFont val="Arial Narrow"/>
        <family val="2"/>
      </rPr>
      <t>ou des biens</t>
    </r>
    <r>
      <rPr>
        <sz val="9"/>
        <rFont val="Arial Narrow"/>
        <family val="2"/>
      </rPr>
      <t xml:space="preserve">  provenant tout autre personne non-membre du ménage (y compris  d'un autre membre de la famille n'habitant pas le ménage)?</t>
    </r>
  </si>
  <si>
    <t>Est-ce que le chef du ménage a un numéro de téléphone portable ?</t>
  </si>
  <si>
    <t>Est-ce quelqu'un d'autre dans le ménage a un numéro de téléphone portable ?</t>
  </si>
  <si>
    <r>
      <rPr>
        <sz val="11"/>
        <color theme="1"/>
        <rFont val="Arial Narrow"/>
        <family val="2"/>
      </rPr>
      <t xml:space="preserve">
</t>
    </r>
    <r>
      <rPr>
        <b/>
        <sz val="11"/>
        <color theme="1"/>
        <rFont val="Arial Narrow"/>
        <family val="2"/>
      </rPr>
      <t xml:space="preserve">Lors de la dernière enquête : </t>
    </r>
    <r>
      <rPr>
        <b/>
        <sz val="11"/>
        <color rgb="FFFF0000"/>
        <rFont val="Arial Narrow"/>
        <family val="2"/>
      </rPr>
      <t xml:space="preserve">
Nom de la répondante clef : </t>
    </r>
    <r>
      <rPr>
        <sz val="11"/>
        <color rgb="FFFF0000"/>
        <rFont val="Arial Narrow"/>
        <family val="2"/>
      </rPr>
      <t xml:space="preserve">
Prenom de la répondante clef : 
Age de la répondante clef :  
</t>
    </r>
    <r>
      <rPr>
        <b/>
        <sz val="11"/>
        <color theme="1"/>
        <rFont val="Arial Narrow"/>
        <family val="2"/>
      </rPr>
      <t xml:space="preserve">Nom du chef de ménage : </t>
    </r>
    <r>
      <rPr>
        <sz val="11"/>
        <color theme="1"/>
        <rFont val="Arial Narrow"/>
        <family val="2"/>
      </rPr>
      <t xml:space="preserve">
Prenom du chef de ménage: 
Age du chef de ménage : </t>
    </r>
    <r>
      <rPr>
        <sz val="11"/>
        <color rgb="FFFF0000"/>
        <rFont val="Arial Narrow"/>
        <family val="2"/>
      </rPr>
      <t xml:space="preserve">
Téléphone : </t>
    </r>
  </si>
  <si>
    <r>
      <t xml:space="preserve">PRE-REMPLI 
</t>
    </r>
    <r>
      <rPr>
        <b/>
        <sz val="11"/>
        <rFont val="Arial Narrow"/>
        <family val="2"/>
      </rPr>
      <t xml:space="preserve">Les informations sur le ménage sont:   </t>
    </r>
    <r>
      <rPr>
        <sz val="11"/>
        <rFont val="Arial Narrow"/>
        <family val="2"/>
      </rPr>
      <t xml:space="preserve">
Code du  ménage: 
</t>
    </r>
    <r>
      <rPr>
        <sz val="11"/>
        <color rgb="FFFF6600"/>
        <rFont val="Arial Narrow"/>
        <family val="2"/>
      </rPr>
      <t>Region : 
Departement : 
Sous-Prefecture</t>
    </r>
    <r>
      <rPr>
        <sz val="11"/>
        <rFont val="Arial Narrow"/>
        <family val="2"/>
      </rPr>
      <t xml:space="preserve"> :
</t>
    </r>
    <r>
      <rPr>
        <sz val="11"/>
        <color theme="5"/>
        <rFont val="Arial Narrow"/>
        <family val="2"/>
      </rPr>
      <t xml:space="preserve">Canton:
Village :
Description localite: </t>
    </r>
    <r>
      <rPr>
        <sz val="11"/>
        <rFont val="Arial Narrow"/>
        <family val="2"/>
      </rPr>
      <t xml:space="preserve">
</t>
    </r>
  </si>
  <si>
    <t xml:space="preserve">Verifier et corriger pour les anciens membres, ajouter pour les nouveaux membres </t>
  </si>
  <si>
    <r>
      <rPr>
        <b/>
        <sz val="9"/>
        <rFont val="Arial Narrow"/>
        <family val="2"/>
      </rPr>
      <t xml:space="preserve">A. Verficiation des Anciens Membres  </t>
    </r>
    <r>
      <rPr>
        <sz val="9"/>
        <rFont val="Arial Narrow"/>
        <family val="2"/>
      </rPr>
      <t xml:space="preserve">
Nom de famille: </t>
    </r>
    <r>
      <rPr>
        <sz val="9"/>
        <color theme="9"/>
        <rFont val="Arial Narrow"/>
        <family val="2"/>
      </rPr>
      <t>P_last</t>
    </r>
    <r>
      <rPr>
        <sz val="9"/>
        <rFont val="Arial Narrow"/>
        <family val="2"/>
      </rPr>
      <t xml:space="preserve">
Prenom: </t>
    </r>
    <r>
      <rPr>
        <sz val="9"/>
        <color theme="9"/>
        <rFont val="Arial Narrow"/>
        <family val="2"/>
      </rPr>
      <t>P_first</t>
    </r>
    <r>
      <rPr>
        <sz val="9"/>
        <rFont val="Arial Narrow"/>
        <family val="2"/>
      </rPr>
      <t xml:space="preserve">
Age: </t>
    </r>
    <r>
      <rPr>
        <sz val="9"/>
        <color theme="9"/>
        <rFont val="Arial Narrow"/>
        <family val="2"/>
      </rPr>
      <t>P_age</t>
    </r>
    <r>
      <rPr>
        <sz val="9"/>
        <rFont val="Arial Narrow"/>
        <family val="2"/>
      </rPr>
      <t xml:space="preserve">
Relation avec chef du ménage lors de la dernière enquête: P_relation_txt
</t>
    </r>
    <r>
      <rPr>
        <b/>
        <sz val="9"/>
        <rFont val="Arial Narrow"/>
        <family val="2"/>
      </rPr>
      <t xml:space="preserve"> Est-ce que cette personne est toujours un membre du ménage?
1 = Oui </t>
    </r>
    <r>
      <rPr>
        <sz val="9"/>
        <rFont val="Arial Narrow"/>
        <family val="2"/>
      </rPr>
      <t xml:space="preserve">Verifier ou corriger [lastname  - relation] </t>
    </r>
    <r>
      <rPr>
        <b/>
        <sz val="9"/>
        <rFont val="Arial Narrow"/>
        <family val="2"/>
      </rPr>
      <t xml:space="preserve">
0 = Non =&gt; Pourquoi &lt;b&gt; ${P_first} &lt;/b&gt; n´est plus membre du ménage?               </t>
    </r>
    <r>
      <rPr>
        <sz val="9"/>
        <rFont val="Arial Narrow"/>
        <family val="2"/>
      </rPr>
      <t>Prochain membre</t>
    </r>
    <r>
      <rPr>
        <b/>
        <sz val="9"/>
        <rFont val="Arial Narrow"/>
        <family val="2"/>
      </rPr>
      <t xml:space="preserve"> </t>
    </r>
    <r>
      <rPr>
        <sz val="9"/>
        <rFont val="Arial Narrow"/>
        <family val="2"/>
      </rPr>
      <t xml:space="preserve">
</t>
    </r>
  </si>
  <si>
    <r>
      <t>15 Université  (1</t>
    </r>
    <r>
      <rPr>
        <vertAlign val="superscript"/>
        <sz val="10"/>
        <color theme="5"/>
        <rFont val="Arial Narrow"/>
        <family val="2"/>
      </rPr>
      <t>ère</t>
    </r>
    <r>
      <rPr>
        <sz val="10"/>
        <color theme="5"/>
        <rFont val="Arial Narrow"/>
        <family val="2"/>
      </rPr>
      <t xml:space="preserve"> année)</t>
    </r>
  </si>
  <si>
    <r>
      <t>16 Université  (2</t>
    </r>
    <r>
      <rPr>
        <vertAlign val="superscript"/>
        <sz val="10"/>
        <color theme="5"/>
        <rFont val="Arial Narrow"/>
        <family val="2"/>
      </rPr>
      <t>ème</t>
    </r>
    <r>
      <rPr>
        <sz val="10"/>
        <color theme="5"/>
        <rFont val="Arial Narrow"/>
        <family val="2"/>
      </rPr>
      <t xml:space="preserve"> année)</t>
    </r>
  </si>
  <si>
    <r>
      <t>17 Université  (3</t>
    </r>
    <r>
      <rPr>
        <vertAlign val="superscript"/>
        <sz val="10"/>
        <color theme="5"/>
        <rFont val="Arial Narrow"/>
        <family val="2"/>
      </rPr>
      <t>ème</t>
    </r>
    <r>
      <rPr>
        <sz val="10"/>
        <color theme="5"/>
        <rFont val="Arial Narrow"/>
        <family val="2"/>
      </rPr>
      <t xml:space="preserve"> année)</t>
    </r>
  </si>
  <si>
    <r>
      <t>18 Université  (4</t>
    </r>
    <r>
      <rPr>
        <vertAlign val="superscript"/>
        <sz val="10"/>
        <color theme="5"/>
        <rFont val="Arial Narrow"/>
        <family val="2"/>
      </rPr>
      <t>ème</t>
    </r>
    <r>
      <rPr>
        <sz val="10"/>
        <color theme="5"/>
        <rFont val="Arial Narrow"/>
        <family val="2"/>
      </rPr>
      <t xml:space="preserve"> année)</t>
    </r>
  </si>
  <si>
    <r>
      <t>19 Université  (5</t>
    </r>
    <r>
      <rPr>
        <vertAlign val="superscript"/>
        <sz val="10"/>
        <color theme="5"/>
        <rFont val="Arial Narrow"/>
        <family val="2"/>
      </rPr>
      <t>ème</t>
    </r>
    <r>
      <rPr>
        <sz val="10"/>
        <color theme="5"/>
        <rFont val="Arial Narrow"/>
        <family val="2"/>
      </rPr>
      <t xml:space="preserve"> année et +)</t>
    </r>
  </si>
  <si>
    <t xml:space="preserve"> Est-ce que [NOM] a déjà fréquenté l’école [classique] ? </t>
  </si>
  <si>
    <t xml:space="preserve">Au cours des 30 derniers jours, [NOM] a-t-il(elle) travaillé au moins une heure, avec ou sans rémunération, dans l’élevage? </t>
  </si>
  <si>
    <t xml:space="preserve">Combien d'activités salariées [NOM] a-t-il (elle) mené au cours des 12 derniers mois? </t>
  </si>
  <si>
    <r>
      <t>Au cours des 30 derniers jours, [NOM] a-t-</t>
    </r>
    <r>
      <rPr>
        <b/>
        <sz val="14"/>
        <color theme="1"/>
        <rFont val="Arial Narrow"/>
        <family val="2"/>
      </rPr>
      <t>il(elle)</t>
    </r>
    <r>
      <rPr>
        <sz val="14"/>
        <color theme="1"/>
        <rFont val="Arial Narrow"/>
        <family val="2"/>
      </rPr>
      <t xml:space="preserve"> travaillé au moins une heure, avec ou sans rémunération, dans le domaine agricole dans un champ ou jardin lui appartenant ou appartenant à un autre membre du ménage, que ce soit destiné à la vente ou à la consommation de votre ménage? </t>
    </r>
  </si>
  <si>
    <r>
      <t>Au cours des 30 derniers jours, [NOM] a-t-il(elle) travaillé au moins une heure, comme salarié (</t>
    </r>
    <r>
      <rPr>
        <b/>
        <sz val="14"/>
        <color theme="1"/>
        <rFont val="Arial Narrow"/>
        <family val="2"/>
      </rPr>
      <t xml:space="preserve">en numéraire ou en nature) </t>
    </r>
    <r>
      <rPr>
        <sz val="14"/>
        <color theme="1"/>
        <rFont val="Arial Narrow"/>
        <family val="2"/>
      </rPr>
      <t>ou apprenti  pour une entreprise, pour l'état, pour un patron ou toute autre personne qui n'est pas  membre de votre ménage (y compris dans l'agriculture) ?</t>
    </r>
  </si>
  <si>
    <r>
      <t xml:space="preserve">Au cours des 30 derniers jours, [NOM] a-t-il *travaillé dans* </t>
    </r>
    <r>
      <rPr>
        <b/>
        <sz val="14"/>
        <color theme="1"/>
        <rFont val="Arial Narrow"/>
        <family val="2"/>
      </rPr>
      <t xml:space="preserve">une activité non-agricole </t>
    </r>
    <r>
      <rPr>
        <sz val="14"/>
        <color theme="1"/>
        <rFont val="Arial Narrow"/>
        <family val="2"/>
      </rPr>
      <t>(quelle que soit sa taille), avec ou sans rémunération, même pour une heure seulement ? Par exemple, travailler comme artisan, commerçant, autre travail indépendant, un commerce, une activité de transformation, ou rendu un service pour son propre compte ?</t>
    </r>
  </si>
  <si>
    <r>
      <t xml:space="preserve">Combien de ces activités avez-vous (vous ou les autres membres du ménage) effectué au cours des 12 derniers mois ? </t>
    </r>
    <r>
      <rPr>
        <sz val="9"/>
        <color theme="1"/>
        <rFont val="Calibri"/>
        <family val="2"/>
        <scheme val="minor"/>
      </rPr>
      <t>bus1_n_1</t>
    </r>
  </si>
  <si>
    <r>
      <t>Au cours des 12 derniers mois,  vous ou un membre du ménage a-t-</t>
    </r>
    <r>
      <rPr>
        <b/>
        <sz val="9"/>
        <color theme="1"/>
        <rFont val="Arial Narrow"/>
        <family val="2"/>
      </rPr>
      <t>il(elle)</t>
    </r>
    <r>
      <rPr>
        <sz val="9"/>
        <color theme="1"/>
        <rFont val="Arial Narrow"/>
        <family val="2"/>
      </rPr>
      <t xml:space="preserve"> possédé, à domicile ou ailleurs, une petite activité de</t>
    </r>
    <r>
      <rPr>
        <b/>
        <sz val="9"/>
        <color theme="1"/>
        <rFont val="Arial Narrow"/>
        <family val="2"/>
      </rPr>
      <t xml:space="preserve"> confection de vêtements </t>
    </r>
    <r>
      <rPr>
        <sz val="9"/>
        <color theme="1"/>
        <rFont val="Arial Narrow"/>
        <family val="2"/>
      </rPr>
      <t>(tailleur/couturier), confection de nattes, savonnerie traditionnelle,  de fabrication de sandales ou autres chaussures ?</t>
    </r>
  </si>
  <si>
    <r>
      <t xml:space="preserve">Au cours des 12 derniers mois, vous ou un membre du ménage a-t-il </t>
    </r>
    <r>
      <rPr>
        <b/>
        <sz val="9"/>
        <color theme="1"/>
        <rFont val="Arial Narrow"/>
        <family val="2"/>
      </rPr>
      <t>(elle)</t>
    </r>
    <r>
      <rPr>
        <sz val="9"/>
        <color theme="1"/>
        <rFont val="Arial Narrow"/>
        <family val="2"/>
      </rPr>
      <t xml:space="preserve"> possédé, à domicile ou ailleurs, une activité dans le </t>
    </r>
    <r>
      <rPr>
        <b/>
        <sz val="9"/>
        <color theme="1"/>
        <rFont val="Arial Narrow"/>
        <family val="2"/>
      </rPr>
      <t>domaine de la construction</t>
    </r>
    <r>
      <rPr>
        <sz val="9"/>
        <color theme="1"/>
        <rFont val="Arial Narrow"/>
        <family val="2"/>
      </rPr>
      <t xml:space="preserve"> de maisons (maçonnerie, plomberie, électricité) ou dans la menuiserie (fabrication de meubles, lits, portes, fenêtres) en bois ou en en métal tel que le fer ou l'aluminium?</t>
    </r>
  </si>
  <si>
    <t xml:space="preserve">Pour les entreprises possedés par la répondante clef et chef du ménage </t>
  </si>
  <si>
    <t xml:space="preserve">Cette activité a-t-elle été menée  les 30 derniers jours dernier?          </t>
  </si>
  <si>
    <t>4. Tontine (caisse de femme, pari)</t>
  </si>
  <si>
    <t xml:space="preserve">Pendant combien de mois l'activité a-t-elle été active au cours des 12 derniers mois? </t>
  </si>
  <si>
    <r>
      <rPr>
        <b/>
        <sz val="12"/>
        <color theme="1"/>
        <rFont val="Arial Narrow"/>
        <family val="2"/>
      </rPr>
      <t xml:space="preserve">Au cours des 30 derniers jours ou durant le dernier mois où l'activité a operé, </t>
    </r>
    <r>
      <rPr>
        <sz val="12"/>
        <color theme="1"/>
        <rFont val="Arial Narrow"/>
        <family val="2"/>
      </rPr>
      <t xml:space="preserve">quel a été le bénéfice de l’activité après avoir pris en compte les différentes charges (achat de marchandises, salaire, matières premières...) ?              </t>
    </r>
  </si>
  <si>
    <t>Quelle est la valeur d'acquisition de ces équipements et matériels?</t>
  </si>
  <si>
    <r>
      <t xml:space="preserve">SECTION 5 : CARACTERISTIQUES DU LOGEMENT            </t>
    </r>
    <r>
      <rPr>
        <i/>
        <sz val="9"/>
        <color theme="1"/>
        <rFont val="Arial Narrow"/>
        <family val="2"/>
      </rPr>
      <t xml:space="preserve">   REPONDANT: Répondante clef </t>
    </r>
  </si>
  <si>
    <r>
      <t xml:space="preserve">Au cours des 12 derniers mois, est-ce que vous ou d'autres membres du ménage </t>
    </r>
    <r>
      <rPr>
        <b/>
        <sz val="9"/>
        <color theme="1"/>
        <rFont val="Arial Narrow"/>
        <family val="2"/>
      </rPr>
      <t xml:space="preserve">avez du sauter un repas </t>
    </r>
    <r>
      <rPr>
        <sz val="9"/>
        <color theme="1"/>
        <rFont val="Arial Narrow"/>
        <family val="2"/>
      </rPr>
      <t xml:space="preserve">parce que vous n’aviez pas assez d’argent ou d’autres ressources pour vous procurer à manger? </t>
    </r>
  </si>
  <si>
    <r>
      <t xml:space="preserve">Selon vous, est-il justifié qu’un mari frappe ou batte sa femme si elle </t>
    </r>
    <r>
      <rPr>
        <b/>
        <sz val="9"/>
        <color theme="1"/>
        <rFont val="Arial Narrow"/>
        <family val="2"/>
      </rPr>
      <t>néglige</t>
    </r>
    <r>
      <rPr>
        <sz val="9"/>
        <color theme="1"/>
        <rFont val="Arial Narrow"/>
        <family val="2"/>
      </rPr>
      <t xml:space="preserve"> les enfants ?</t>
    </r>
  </si>
  <si>
    <r>
      <t xml:space="preserve">Si vous pouviez choisir entre : 
- investir </t>
    </r>
    <r>
      <rPr>
        <sz val="14"/>
        <color theme="5"/>
        <rFont val="Arial Narrow"/>
        <family val="2"/>
      </rPr>
      <t>40,000 FCFA</t>
    </r>
    <r>
      <rPr>
        <sz val="14"/>
        <rFont val="Arial Narrow"/>
        <family val="2"/>
      </rPr>
      <t xml:space="preserve"> juste  &lt;strong&gt;après &lt;/strong&gt; la récolte de la saison pluvieuse cette année
ou 
- investir</t>
    </r>
    <r>
      <rPr>
        <sz val="14"/>
        <color rgb="FFFF0000"/>
        <rFont val="Arial Narrow"/>
        <family val="2"/>
      </rPr>
      <t xml:space="preserve"> </t>
    </r>
    <r>
      <rPr>
        <sz val="14"/>
        <color theme="5"/>
        <rFont val="Arial Narrow"/>
        <family val="2"/>
      </rPr>
      <t xml:space="preserve">40,000 FCFA  </t>
    </r>
    <r>
      <rPr>
        <sz val="14"/>
        <rFont val="Arial Narrow"/>
        <family val="2"/>
      </rPr>
      <t xml:space="preserve">&lt;strong&gt;au moment des préparatifs &lt;/strong&gt; pour la campagne agricole (saison des pluies)  </t>
    </r>
    <r>
      <rPr>
        <sz val="14"/>
        <color rgb="FFFF6600"/>
        <rFont val="Arial Narrow"/>
        <family val="2"/>
      </rPr>
      <t>2019</t>
    </r>
    <r>
      <rPr>
        <sz val="14"/>
        <rFont val="Arial Narrow"/>
        <family val="2"/>
      </rPr>
      <t>, 
quand aimeriez-vous investir   ?</t>
    </r>
  </si>
  <si>
    <r>
      <t>Maintenant, je vous raconte une histoire. Imaginez que vous allez au marché pour acheter</t>
    </r>
    <r>
      <rPr>
        <b/>
        <sz val="9"/>
        <rFont val="Arial Narrow"/>
        <family val="2"/>
      </rPr>
      <t xml:space="preserve"> une natte</t>
    </r>
    <r>
      <rPr>
        <sz val="9"/>
        <rFont val="Arial Narrow"/>
        <family val="2"/>
      </rPr>
      <t xml:space="preserve">. Vous voyez que plusieurs femmes de votre village achètent une natte avec un type de dessin qui vous plaît. Vous voyez une deuxième natte avec un dessin différent qui vous plaît un peu plus, et que les autres femmes n’achètent pas. Les deux nattes sont au même prix.
</t>
    </r>
  </si>
  <si>
    <r>
      <t xml:space="preserve">Maintenant, je vous raconte une autre histoire. Imaginez encore que vous allez au marché.  Là-bas, vous voyez </t>
    </r>
    <r>
      <rPr>
        <b/>
        <sz val="9"/>
        <rFont val="Arial Narrow"/>
        <family val="2"/>
      </rPr>
      <t>un type d'engrai</t>
    </r>
    <r>
      <rPr>
        <sz val="9"/>
        <rFont val="Arial Narrow"/>
        <family val="2"/>
      </rPr>
      <t xml:space="preserve">s que la plupart des gens de votre village utilisent pour leurs cultures.   Mais vous avez récemment entendu parler d'un nouvel engrais utilisé dans un autre village.  On dit que ce nouvel engrais a augmenté les récoltes, et vous pensez que cela augmenterait également vos récoltes. Cependant, si vous achetez ce nouvel engrais, vous seriez le seul ménage dans votre village à l'utiliser.
</t>
    </r>
  </si>
  <si>
    <r>
      <t xml:space="preserve"> Vous pouvez rester </t>
    </r>
    <r>
      <rPr>
        <b/>
        <sz val="9"/>
        <rFont val="Arial Narrow"/>
        <family val="2"/>
      </rPr>
      <t>calme</t>
    </r>
    <r>
      <rPr>
        <sz val="9"/>
        <rFont val="Arial Narrow"/>
        <family val="2"/>
      </rPr>
      <t xml:space="preserve"> lorsque vous êtes confrontée à des difficultés car vous avez les capacités de vous adapter.
Etes-vous d’accord?</t>
    </r>
  </si>
  <si>
    <r>
      <t xml:space="preserve"> Quand vous devez </t>
    </r>
    <r>
      <rPr>
        <b/>
        <sz val="9"/>
        <rFont val="Arial Narrow"/>
        <family val="2"/>
      </rPr>
      <t>régler un problème,</t>
    </r>
    <r>
      <rPr>
        <sz val="9"/>
        <rFont val="Arial Narrow"/>
        <family val="2"/>
      </rPr>
      <t xml:space="preserve"> vous pouvez </t>
    </r>
    <r>
      <rPr>
        <b/>
        <sz val="9"/>
        <rFont val="Arial Narrow"/>
        <family val="2"/>
      </rPr>
      <t>habituellement</t>
    </r>
    <r>
      <rPr>
        <sz val="9"/>
        <rFont val="Arial Narrow"/>
        <family val="2"/>
      </rPr>
      <t xml:space="preserve"> trouver plusieurs solutions.
Etes-vous d’accord?</t>
    </r>
  </si>
  <si>
    <r>
      <t xml:space="preserve">Si vous vous </t>
    </r>
    <r>
      <rPr>
        <b/>
        <sz val="9"/>
        <rFont val="Arial Narrow"/>
        <family val="2"/>
      </rPr>
      <t>retrouvez dans une situation difficile</t>
    </r>
    <r>
      <rPr>
        <sz val="9"/>
        <rFont val="Arial Narrow"/>
        <family val="2"/>
      </rPr>
      <t xml:space="preserve"> , vous pouvez habituellement trouver une solution.
Etes-vous d’accord?</t>
    </r>
  </si>
  <si>
    <r>
      <t xml:space="preserve">Vous pouvez </t>
    </r>
    <r>
      <rPr>
        <b/>
        <sz val="9"/>
        <rFont val="Arial Narrow"/>
        <family val="2"/>
      </rPr>
      <t>compter sur les gens de votre village</t>
    </r>
    <r>
      <rPr>
        <sz val="9"/>
        <rFont val="Arial Narrow"/>
        <family val="2"/>
      </rPr>
      <t xml:space="preserve"> pour vous aider </t>
    </r>
    <r>
      <rPr>
        <b/>
        <sz val="9"/>
        <rFont val="Arial Narrow"/>
        <family val="2"/>
      </rPr>
      <t>financièrement</t>
    </r>
    <r>
      <rPr>
        <sz val="9"/>
        <rFont val="Arial Narrow"/>
        <family val="2"/>
      </rPr>
      <t xml:space="preserve"> si vous faites face à des difficultés.
Etes-vous d’accord?</t>
    </r>
  </si>
  <si>
    <r>
      <t xml:space="preserve"> Je </t>
    </r>
    <r>
      <rPr>
        <b/>
        <sz val="9"/>
        <rFont val="Arial Narrow"/>
        <family val="2"/>
      </rPr>
      <t>travaille régulièrement avec d’autres membres de ma communauté</t>
    </r>
    <r>
      <rPr>
        <sz val="9"/>
        <rFont val="Arial Narrow"/>
        <family val="2"/>
      </rPr>
      <t xml:space="preserve"> pour atteindre des objectifs communs qui améliorent nos vies.
Etes-vous d’accord?</t>
    </r>
  </si>
  <si>
    <r>
      <t xml:space="preserve"> Vous êtes capable de faire les choses </t>
    </r>
    <r>
      <rPr>
        <b/>
        <sz val="9"/>
        <rFont val="Arial Narrow"/>
        <family val="2"/>
      </rPr>
      <t>aussi bien que la plupart des gens</t>
    </r>
    <r>
      <rPr>
        <sz val="9"/>
        <rFont val="Arial Narrow"/>
        <family val="2"/>
      </rPr>
      <t>.
Etes-vous d’accord?</t>
    </r>
  </si>
  <si>
    <r>
      <t xml:space="preserve">Je voudrais maintenant vous demander </t>
    </r>
    <r>
      <rPr>
        <b/>
        <sz val="9"/>
        <rFont val="Arial Narrow"/>
        <family val="2"/>
      </rPr>
      <t xml:space="preserve">à quel point vous sentez-vous proche par </t>
    </r>
    <r>
      <rPr>
        <sz val="9"/>
        <rFont val="Arial Narrow"/>
        <family val="2"/>
      </rPr>
      <t xml:space="preserve">rapport à </t>
    </r>
    <r>
      <rPr>
        <b/>
        <sz val="9"/>
        <rFont val="Arial Narrow"/>
        <family val="2"/>
      </rPr>
      <t>votre ménage</t>
    </r>
    <r>
      <rPr>
        <sz val="9"/>
        <rFont val="Arial Narrow"/>
        <family val="2"/>
      </rPr>
      <t>. Cette main vous représente, et l’autre représente votre ménage. Par rapport à votre ménage, est-ce que vous vous sentez plutôt :</t>
    </r>
  </si>
  <si>
    <r>
      <t xml:space="preserve">- indépendant, comme cela </t>
    </r>
    <r>
      <rPr>
        <i/>
        <sz val="9"/>
        <rFont val="Arial Narrow"/>
        <family val="2"/>
      </rPr>
      <t>[écarter les mains plus largement que vos épaules]</t>
    </r>
  </si>
  <si>
    <r>
      <t xml:space="preserve">- proche, comme cela </t>
    </r>
    <r>
      <rPr>
        <i/>
        <sz val="9"/>
        <rFont val="Arial Narrow"/>
        <family val="2"/>
      </rPr>
      <t>[écarter les mains à la largeur de vos épaules]</t>
    </r>
  </si>
  <si>
    <r>
      <t xml:space="preserve">-uni, comme cela </t>
    </r>
    <r>
      <rPr>
        <i/>
        <sz val="9"/>
        <rFont val="Arial Narrow"/>
        <family val="2"/>
      </rPr>
      <t>[placer les mains un peu plus proches]</t>
    </r>
  </si>
  <si>
    <r>
      <t xml:space="preserve">ou intégré, comme cela </t>
    </r>
    <r>
      <rPr>
        <i/>
        <sz val="9"/>
        <rFont val="Arial Narrow"/>
        <family val="2"/>
      </rPr>
      <t>[mains jointes]</t>
    </r>
  </si>
  <si>
    <r>
      <t xml:space="preserve"> Je voudrais maintenant vous demander à quel point vous sentez-vous proche  par rapport à </t>
    </r>
    <r>
      <rPr>
        <b/>
        <sz val="9"/>
        <rFont val="Arial Narrow"/>
        <family val="2"/>
      </rPr>
      <t>votre communauté</t>
    </r>
    <r>
      <rPr>
        <sz val="9"/>
        <rFont val="Arial Narrow"/>
        <family val="2"/>
      </rPr>
      <t>. Cette main vous représente, et l’autre représente votre communauté. Par rapport à votre communauté, est-ce que vous vous sentez plutôt :</t>
    </r>
  </si>
  <si>
    <r>
      <t xml:space="preserve">Je voudrais maintenant vous demander à quel point vous sentez-vous proche  par rapport à </t>
    </r>
    <r>
      <rPr>
        <b/>
        <sz val="9"/>
        <rFont val="Arial Narrow"/>
        <family val="2"/>
      </rPr>
      <t>votre mari</t>
    </r>
    <r>
      <rPr>
        <sz val="9"/>
        <rFont val="Arial Narrow"/>
        <family val="2"/>
      </rPr>
      <t>. Cette main vous représente, et l’autre représente votre mari. Par rapport à votre mari, est-ce que vous vous sentez plutôt :</t>
    </r>
  </si>
  <si>
    <t>Un autre exemple: si vous me demandez combien de jours au cours de la dernière semaine je suis allé(e) chercher de l’eau, je vais répondre tous les jours, alors je mets toutes les 7 roches.</t>
  </si>
  <si>
    <r>
      <t xml:space="preserve">Quelle est </t>
    </r>
    <r>
      <rPr>
        <b/>
        <sz val="9"/>
        <color theme="1"/>
        <rFont val="Arial Narrow"/>
        <family val="2"/>
      </rPr>
      <t>la</t>
    </r>
    <r>
      <rPr>
        <sz val="9"/>
        <color theme="1"/>
        <rFont val="Arial Narrow"/>
        <family val="2"/>
      </rPr>
      <t xml:space="preserve"> surface de la parcelle ? 
1- hectare
2- metres carrés 
</t>
    </r>
  </si>
  <si>
    <r>
      <t>Est-ce que cette parcelle a été cultivée pendant la saison des pluies</t>
    </r>
    <r>
      <rPr>
        <b/>
        <sz val="9"/>
        <color rgb="FFFF0000"/>
        <rFont val="Arial Narrow"/>
        <family val="2"/>
      </rPr>
      <t xml:space="preserve"> </t>
    </r>
    <r>
      <rPr>
        <b/>
        <sz val="9"/>
        <color theme="5"/>
        <rFont val="Arial Narrow"/>
        <family val="2"/>
      </rPr>
      <t>2018</t>
    </r>
    <r>
      <rPr>
        <b/>
        <sz val="9"/>
        <color rgb="FFFF0000"/>
        <rFont val="Arial Narrow"/>
        <family val="2"/>
      </rPr>
      <t>,</t>
    </r>
    <r>
      <rPr>
        <sz val="9"/>
        <rFont val="Arial Narrow"/>
        <family val="2"/>
      </rPr>
      <t xml:space="preserve"> la saison sêche</t>
    </r>
    <r>
      <rPr>
        <b/>
        <sz val="9"/>
        <color rgb="FFFF0000"/>
        <rFont val="Arial Narrow"/>
        <family val="2"/>
      </rPr>
      <t xml:space="preserve"> </t>
    </r>
    <r>
      <rPr>
        <b/>
        <sz val="9"/>
        <color theme="5"/>
        <rFont val="Arial Narrow"/>
        <family val="2"/>
      </rPr>
      <t>2017-2018</t>
    </r>
    <r>
      <rPr>
        <sz val="9"/>
        <rFont val="Arial Narrow"/>
        <family val="2"/>
      </rPr>
      <t xml:space="preserve">, ou les deux saisons   ? </t>
    </r>
  </si>
  <si>
    <r>
      <t xml:space="preserve">1=  la saison des pluies </t>
    </r>
    <r>
      <rPr>
        <b/>
        <sz val="9"/>
        <color theme="5"/>
        <rFont val="Arial Narrow"/>
        <family val="2"/>
      </rPr>
      <t>2018</t>
    </r>
    <r>
      <rPr>
        <sz val="9"/>
        <color theme="1"/>
        <rFont val="Arial Narrow"/>
        <family val="2"/>
      </rPr>
      <t xml:space="preserve"> (seulement) </t>
    </r>
  </si>
  <si>
    <r>
      <t xml:space="preserve">Partie B : Cultures de Saison des Pluies  </t>
    </r>
    <r>
      <rPr>
        <b/>
        <sz val="12"/>
        <color theme="5"/>
        <rFont val="Arial Narrow"/>
        <family val="2"/>
      </rPr>
      <t>2018</t>
    </r>
    <r>
      <rPr>
        <sz val="12"/>
        <color theme="5"/>
        <rFont val="Arial Narrow"/>
        <family val="2"/>
      </rPr>
      <t xml:space="preserve"> par parcelle </t>
    </r>
  </si>
  <si>
    <t xml:space="preserve">(Si la culture est cultivée sur plusieurs parcelles, faire la somme. ) </t>
  </si>
  <si>
    <r>
      <t>Partie D : INTRANTS ET MAIN-D'OEUVRE UTILISES PENDANT LA SAISON DES PLUIES</t>
    </r>
    <r>
      <rPr>
        <sz val="12"/>
        <color rgb="FFFF6600"/>
        <rFont val="Arial Narrow"/>
        <family val="2"/>
      </rPr>
      <t xml:space="preserve"> 2018</t>
    </r>
    <r>
      <rPr>
        <sz val="12"/>
        <color theme="1"/>
        <rFont val="Arial Narrow"/>
        <family val="2"/>
      </rPr>
      <t xml:space="preserve"> pour les parcelles</t>
    </r>
  </si>
  <si>
    <r>
      <t xml:space="preserve"> </t>
    </r>
    <r>
      <rPr>
        <b/>
        <sz val="9"/>
        <color theme="1"/>
        <rFont val="Arial Narrow"/>
        <family val="2"/>
      </rPr>
      <t xml:space="preserve">[Toutes les parcelles ] : </t>
    </r>
    <r>
      <rPr>
        <sz val="9"/>
        <color theme="1"/>
        <rFont val="Arial Narrow"/>
        <family val="2"/>
      </rPr>
      <t>Avez-vous utilisé des ordures ménagères et autres sur les parcelles au cours de la saison des  pluies ?
1=Oui
2=Non</t>
    </r>
  </si>
  <si>
    <r>
      <t xml:space="preserve">[Toutes les parcelles ] : Avez-vous utilisé une main-d'œuvre dans le cadre de l'entraide </t>
    </r>
    <r>
      <rPr>
        <b/>
        <sz val="9"/>
        <color theme="1"/>
        <rFont val="Arial Narrow"/>
        <family val="2"/>
      </rPr>
      <t>(twiza)</t>
    </r>
    <r>
      <rPr>
        <sz val="9"/>
        <color theme="1"/>
        <rFont val="Arial Narrow"/>
        <family val="2"/>
      </rPr>
      <t xml:space="preserve"> sur les parcelles  au cours de la saison des pluies ?</t>
    </r>
  </si>
  <si>
    <r>
      <t xml:space="preserve">La section suivante se répète pour chaque parcelle cultivé au cours de la saison sêche </t>
    </r>
    <r>
      <rPr>
        <sz val="11"/>
        <color theme="5"/>
        <rFont val="Arial Narrow"/>
        <family val="2"/>
      </rPr>
      <t xml:space="preserve">2017 - 2018. </t>
    </r>
  </si>
  <si>
    <r>
      <t>Au cours des 12 derniers mois, vous ou un membre du ménage a-t-il</t>
    </r>
    <r>
      <rPr>
        <b/>
        <sz val="9"/>
        <color theme="1"/>
        <rFont val="Arial Narrow"/>
        <family val="2"/>
      </rPr>
      <t>(elle</t>
    </r>
    <r>
      <rPr>
        <sz val="9"/>
        <color theme="1"/>
        <rFont val="Arial Narrow"/>
        <family val="2"/>
      </rPr>
      <t>) possédé un moyen de</t>
    </r>
    <r>
      <rPr>
        <b/>
        <sz val="9"/>
        <color theme="1"/>
        <rFont val="Arial Narrow"/>
        <family val="2"/>
      </rPr>
      <t xml:space="preserve"> transport pour une activité commerciale</t>
    </r>
    <r>
      <rPr>
        <sz val="9"/>
        <color theme="1"/>
        <rFont val="Arial Narrow"/>
        <family val="2"/>
      </rPr>
      <t xml:space="preserve"> (charrette, taxi-brousse/moto-taxi/tricycle,…)?</t>
    </r>
  </si>
  <si>
    <r>
      <t xml:space="preserve">Au cours des 12 derniers mois,  vous ou un membre du ménage a-t-il </t>
    </r>
    <r>
      <rPr>
        <b/>
        <sz val="9"/>
        <color theme="1"/>
        <rFont val="Arial Narrow"/>
        <family val="2"/>
      </rPr>
      <t>(elle)</t>
    </r>
    <r>
      <rPr>
        <sz val="9"/>
        <color theme="1"/>
        <rFont val="Arial Narrow"/>
        <family val="2"/>
      </rPr>
      <t xml:space="preserve"> possédé, à domicile ou ailleurs, une </t>
    </r>
    <r>
      <rPr>
        <b/>
        <sz val="9"/>
        <color theme="1"/>
        <rFont val="Arial Narrow"/>
        <family val="2"/>
      </rPr>
      <t>activité de commerce</t>
    </r>
    <r>
      <rPr>
        <sz val="9"/>
        <color theme="1"/>
        <rFont val="Arial Narrow"/>
        <family val="2"/>
      </rPr>
      <t xml:space="preserve"> (boutique, tablier, vente de matériaux de construction, achat-vente de céréales, de cartes téléphonique, de cigarettes ou de mélange au bord de la route, etc.)?</t>
    </r>
  </si>
  <si>
    <r>
      <t xml:space="preserve">Au cours des 12 derniers mois, vous ou un membre du ménage a-t-il </t>
    </r>
    <r>
      <rPr>
        <b/>
        <sz val="9"/>
        <color theme="1"/>
        <rFont val="Arial Narrow"/>
        <family val="2"/>
      </rPr>
      <t>(elle</t>
    </r>
    <r>
      <rPr>
        <sz val="9"/>
        <color theme="1"/>
        <rFont val="Arial Narrow"/>
        <family val="2"/>
      </rPr>
      <t>)  exercé une profession libérale pour votre</t>
    </r>
    <r>
      <rPr>
        <b/>
        <sz val="9"/>
        <color theme="1"/>
        <rFont val="Arial Narrow"/>
        <family val="2"/>
      </rPr>
      <t xml:space="preserve"> propre compte</t>
    </r>
    <r>
      <rPr>
        <sz val="9"/>
        <color theme="1"/>
        <rFont val="Arial Narrow"/>
        <family val="2"/>
      </rPr>
      <t xml:space="preserve"> (pharmacien ayant son officine, traducteur ou interprète travaillant comme son propre patron, etc.) ou pratiquant de la médecine tradition*nelle (marabout, féticheur, guérisseur traditionnel/tradi-praticien)?</t>
    </r>
  </si>
  <si>
    <t>OK</t>
  </si>
  <si>
    <r>
      <t xml:space="preserve">Au cours des 12 derniers mois, vous ou un membre du ménage a-t-il </t>
    </r>
    <r>
      <rPr>
        <b/>
        <sz val="9"/>
        <color theme="1"/>
        <rFont val="Arial Narrow"/>
        <family val="2"/>
      </rPr>
      <t xml:space="preserve">transformé </t>
    </r>
    <r>
      <rPr>
        <sz val="9"/>
        <color theme="1"/>
        <rFont val="Arial Narrow"/>
        <family val="2"/>
      </rPr>
      <t xml:space="preserve">des produits agricoles ou de la viande pour les revendre </t>
    </r>
    <r>
      <rPr>
        <b/>
        <sz val="10"/>
        <color theme="5"/>
        <rFont val="Arial Narrow"/>
        <family val="2"/>
      </rPr>
      <t>(</t>
    </r>
    <r>
      <rPr>
        <sz val="10"/>
        <color theme="5"/>
        <rFont val="Arial Narrow"/>
        <family val="2"/>
      </rPr>
      <t>comme couscous, sorgho, mil, blé; beurre de lait;</t>
    </r>
    <r>
      <rPr>
        <sz val="9"/>
        <color theme="5"/>
        <rFont val="Arial Narrow"/>
        <family val="2"/>
      </rPr>
      <t xml:space="preserve"> beignets, boucherie locale, boulangerie traditionnelle, etc.) </t>
    </r>
    <r>
      <rPr>
        <sz val="9"/>
        <color theme="1"/>
        <rFont val="Arial Narrow"/>
        <family val="2"/>
      </rPr>
      <t xml:space="preserve">? </t>
    </r>
    <r>
      <rPr>
        <sz val="9"/>
        <color theme="7"/>
        <rFont val="Arial Narrow"/>
        <family val="2"/>
      </rPr>
      <t>OK</t>
    </r>
  </si>
  <si>
    <t xml:space="preserve">Code Produit </t>
  </si>
  <si>
    <r>
      <t xml:space="preserve">CULTURE  </t>
    </r>
    <r>
      <rPr>
        <sz val="9"/>
        <color theme="5"/>
        <rFont val="Arial Narrow"/>
        <family val="2"/>
      </rPr>
      <t>A REVOIR</t>
    </r>
  </si>
  <si>
    <t>1 Kg</t>
  </si>
  <si>
    <r>
      <t xml:space="preserve">CULTURE </t>
    </r>
    <r>
      <rPr>
        <sz val="9"/>
        <color theme="5"/>
        <rFont val="Arial Narrow"/>
        <family val="2"/>
      </rPr>
      <t>A REVOIR</t>
    </r>
  </si>
  <si>
    <t>Haricot</t>
  </si>
  <si>
    <t>soc_reunion</t>
  </si>
  <si>
    <t>soc_aide</t>
  </si>
  <si>
    <t>soc_comm</t>
  </si>
  <si>
    <t>soc_coop</t>
  </si>
  <si>
    <t>soc_secu</t>
  </si>
  <si>
    <t>soc_respect</t>
  </si>
  <si>
    <t>soc_conflit1</t>
  </si>
  <si>
    <t>soc_conflit2</t>
  </si>
  <si>
    <t>soc_admin</t>
  </si>
  <si>
    <t>soc_conf</t>
  </si>
  <si>
    <t>soc_vigil</t>
  </si>
  <si>
    <t xml:space="preserve">1 Toujours
2 Quelques fois
3 Rarement 
4 Jamais   </t>
  </si>
  <si>
    <t>En général, sentez-vous en sécurité par rapport à la criminalité et à la violence dans votre village ?</t>
  </si>
  <si>
    <t xml:space="preserve">Est-ce que les gens dans votre communauté vous traitent avec respect ? </t>
  </si>
  <si>
    <t>1 Oui
2 Non</t>
  </si>
  <si>
    <t>1 D'accord
2 Pas d'accord</t>
  </si>
  <si>
    <t>D'une manière générale, dans ce village, diriez-vous que la plupart des gens peuvent se faire confiance ?</t>
  </si>
  <si>
    <r>
      <rPr>
        <b/>
        <sz val="10"/>
        <rFont val="Arial Narrow"/>
        <family val="2"/>
      </rPr>
      <t xml:space="preserve">Agent enquêteur lire:  </t>
    </r>
    <r>
      <rPr>
        <sz val="10"/>
        <rFont val="Arial Narrow"/>
        <family val="2"/>
      </rPr>
      <t xml:space="preserve">
"J'aimerais vous poser des questions sur les membres de ce ménage qui ont été interviewés  et aussi sur les autres membres qui ont rejoint le ménage
</t>
    </r>
    <r>
      <rPr>
        <u/>
        <sz val="10"/>
        <rFont val="Arial Narrow"/>
        <family val="2"/>
      </rPr>
      <t>Définition du ménage</t>
    </r>
    <r>
      <rPr>
        <sz val="10"/>
        <rFont val="Arial Narrow"/>
        <family val="2"/>
      </rPr>
      <t xml:space="preserve">: le ménage ordinaire est l’ensemble des personnes apparentées ou non qui :
-  vivent habituellement dans un même logement ; 
- mettent en commun leurs ressources ; 
- partagent leurs repas et reconnaissent l’autorité d’une seule même personne appelée chef de ménage. 
Un ménage ordinaire est composé soit d’une personne (par exemple un étudiant qui loue seul une chambre), soit de plusieurs personnes. Dans ce dernier cas, le ménage se compose généralement du mari, de son/ses épouses et de leur/s enfant/s, avec ou sans d’autres personnes à charge (membres de famille, amis, domestiques, visiteurs, etc.). Le ménage ordinaire peut aussi être composé de personnes vivant ensemble sans aucun lien familial entre elles (par exemple deux amis célibataires qui louent un studio). "
</t>
    </r>
    <r>
      <rPr>
        <sz val="10"/>
        <color rgb="FFFFC000"/>
        <rFont val="Arial Narrow"/>
        <family val="2"/>
      </rPr>
      <t xml:space="preserve">
</t>
    </r>
    <r>
      <rPr>
        <b/>
        <sz val="10"/>
        <color rgb="FF00B050"/>
        <rFont val="Arial Narrow"/>
        <family val="2"/>
      </rPr>
      <t xml:space="preserve">NB: </t>
    </r>
    <r>
      <rPr>
        <sz val="10"/>
        <color rgb="FF00B050"/>
        <rFont val="Arial Narrow"/>
        <family val="2"/>
      </rPr>
      <t xml:space="preserve">Dans le cadre de cette étude, est membre du ménage tout individu </t>
    </r>
    <r>
      <rPr>
        <b/>
        <sz val="10"/>
        <color rgb="FF00B050"/>
        <rFont val="Arial Narrow"/>
        <family val="2"/>
      </rPr>
      <t>ayant passé au moins 9 des 12 derniers mois</t>
    </r>
    <r>
      <rPr>
        <sz val="10"/>
        <color rgb="FF00B050"/>
        <rFont val="Arial Narrow"/>
        <family val="2"/>
      </rPr>
      <t xml:space="preserve"> dans le ménage ou</t>
    </r>
    <r>
      <rPr>
        <b/>
        <sz val="10"/>
        <color rgb="FF00B050"/>
        <rFont val="Arial Narrow"/>
        <family val="2"/>
      </rPr>
      <t xml:space="preserve"> ayant l'intention de faire au moins 9 mois</t>
    </r>
    <r>
      <rPr>
        <sz val="10"/>
        <color rgb="FF00B050"/>
        <rFont val="Arial Narrow"/>
        <family val="2"/>
      </rPr>
      <t xml:space="preserve"> dans le ménage.</t>
    </r>
    <r>
      <rPr>
        <sz val="10"/>
        <rFont val="Arial Narrow"/>
        <family val="2"/>
      </rPr>
      <t xml:space="preserve">
</t>
    </r>
    <r>
      <rPr>
        <b/>
        <sz val="10"/>
        <rFont val="Arial Narrow"/>
        <family val="2"/>
      </rPr>
      <t xml:space="preserve">Note aux Agent Enquêteur: </t>
    </r>
    <r>
      <rPr>
        <sz val="10"/>
        <rFont val="Arial Narrow"/>
        <family val="2"/>
      </rPr>
      <t xml:space="preserve">
1. Nous allons vérifier si chaque membre du ménage inscrit lors de la dernière enquête est toujours membre du ménage. 
2. Si la personne fait toujours partie du ménage, on va vérifier ou corriger ses informations.  
3. Après, on peut ajouter des membres du ménage qui ont été oubliés lors du dernier passage ou qui sont nouveaux. Attention aux bébés ! 
Attention: Il faut déterminer d'abord qui est le chef du ménage actuel pour pouvoir donner le lien de chaque membre  avec le chef du ménage.  
Il faut avoir un(e) seul(e) chef du ménage.
</t>
    </r>
  </si>
  <si>
    <r>
      <t xml:space="preserve">Est-ce que la  </t>
    </r>
    <r>
      <rPr>
        <b/>
        <sz val="11"/>
        <color rgb="FF00B050"/>
        <rFont val="Arial"/>
        <family val="2"/>
      </rPr>
      <t xml:space="preserve">Répondante clef, </t>
    </r>
    <r>
      <rPr>
        <sz val="11"/>
        <color rgb="FF00B050"/>
        <rFont val="Arial"/>
        <family val="2"/>
      </rPr>
      <t xml:space="preserve">&lt;b&gt; ${benef_name} &lt;/b&gt; a un &lt;strong&gt; (autre) </t>
    </r>
    <r>
      <rPr>
        <b/>
        <sz val="11"/>
        <color rgb="FF00B050"/>
        <rFont val="Arial"/>
        <family val="2"/>
      </rPr>
      <t>numéro de téléphone portable ? &lt;/strong&gt;</t>
    </r>
  </si>
  <si>
    <t>14= Autre Langue (à préciser)</t>
  </si>
  <si>
    <t xml:space="preserve">Quel niveau de difficulté a [NOM]: pour travailler au champs toute la journée (s'il devait le faire)  : </t>
  </si>
  <si>
    <r>
      <t xml:space="preserve">Au cours du 12 derniers mois, [REPONDANTE CLEF], avez-vous personnellement contracté un prêt auprès de [PRETEUR] ?
1=oui
0=non
(Faire toute la liste avant de passer à </t>
    </r>
    <r>
      <rPr>
        <sz val="14"/>
        <color rgb="FF00B050"/>
        <rFont val="Arial Narrow"/>
        <family val="2"/>
      </rPr>
      <t>4.08 et 4.09</t>
    </r>
    <r>
      <rPr>
        <sz val="14"/>
        <color theme="1"/>
        <rFont val="Arial Narrow"/>
        <family val="2"/>
      </rPr>
      <t>)</t>
    </r>
  </si>
  <si>
    <r>
      <t xml:space="preserve">Au cours des 12 derniers mois, avez-vous demandé un prêt qui vous a été refusé ? 
1 Oui
0 Non =&gt; </t>
    </r>
    <r>
      <rPr>
        <sz val="14"/>
        <color rgb="FF00B050"/>
        <rFont val="Arial Narrow"/>
        <family val="2"/>
      </rPr>
      <t>4.08</t>
    </r>
  </si>
  <si>
    <t>Appartement dans un immeuble</t>
  </si>
  <si>
    <t>Maison isolée</t>
  </si>
  <si>
    <t>Maison en baches</t>
  </si>
  <si>
    <t>Case isolée</t>
  </si>
  <si>
    <r>
      <t xml:space="preserve">1 - après la saison des pluies </t>
    </r>
    <r>
      <rPr>
        <sz val="14"/>
        <color rgb="FFFF6600"/>
        <rFont val="Arial Narrow"/>
        <family val="2"/>
      </rPr>
      <t>2019</t>
    </r>
    <r>
      <rPr>
        <sz val="14"/>
        <rFont val="Arial Narrow"/>
        <family val="2"/>
      </rPr>
      <t xml:space="preserve">
2 - avant la saison des pluies </t>
    </r>
    <r>
      <rPr>
        <sz val="14"/>
        <color rgb="FFFF6600"/>
        <rFont val="Arial Narrow"/>
        <family val="2"/>
      </rPr>
      <t xml:space="preserve">2019
</t>
    </r>
    <r>
      <rPr>
        <sz val="14"/>
        <color rgb="FF00B050"/>
        <rFont val="Arial Narrow"/>
        <family val="2"/>
      </rPr>
      <t>3 - Indifférent</t>
    </r>
  </si>
  <si>
    <r>
      <t xml:space="preserve">Parmi cette quantité consommée, quelle est celle qui provient de la production propre du ménage? (en unité </t>
    </r>
    <r>
      <rPr>
        <sz val="16"/>
        <color rgb="FF00B050"/>
        <rFont val="Arial Narrow"/>
        <family val="2"/>
      </rPr>
      <t>consommé</t>
    </r>
    <r>
      <rPr>
        <sz val="16"/>
        <rFont val="Arial Narrow"/>
        <family val="2"/>
      </rPr>
      <t xml:space="preserve">) </t>
    </r>
  </si>
  <si>
    <r>
      <t xml:space="preserve">Parmi cette quantité consommée, quelle est celle qui provient d'autres sources (non-achéte - cadeau, don, paiment en nature etc.)?  (en unité </t>
    </r>
    <r>
      <rPr>
        <sz val="16"/>
        <color rgb="FF00B050"/>
        <rFont val="Arial Narrow"/>
        <family val="2"/>
      </rPr>
      <t>consommé</t>
    </r>
    <r>
      <rPr>
        <sz val="16"/>
        <rFont val="Arial Narrow"/>
        <family val="2"/>
      </rPr>
      <t xml:space="preserve">) </t>
    </r>
  </si>
  <si>
    <t>Feuilles (baobab, haricot, manioc, oseille, gombo, … etc.)</t>
  </si>
  <si>
    <t>Pastèque</t>
  </si>
  <si>
    <t>Aubergine</t>
  </si>
  <si>
    <t>2 Unité</t>
  </si>
  <si>
    <t>3 Coro</t>
  </si>
  <si>
    <t>4 Dozoum</t>
  </si>
  <si>
    <t>5 Sac Moyen</t>
  </si>
  <si>
    <t>6 Gros sac</t>
  </si>
  <si>
    <t>7 Botte</t>
  </si>
  <si>
    <t>8 Bouquet</t>
  </si>
  <si>
    <t>9 Alvéole / plateau</t>
  </si>
  <si>
    <r>
      <t xml:space="preserve">Au cours des </t>
    </r>
    <r>
      <rPr>
        <u/>
        <sz val="11"/>
        <color rgb="FF000000"/>
        <rFont val="Arial Narrow"/>
        <family val="2"/>
      </rPr>
      <t>30 derniers jours</t>
    </r>
    <r>
      <rPr>
        <sz val="11"/>
        <color rgb="FF000000"/>
        <rFont val="Arial Narrow"/>
        <family val="2"/>
      </rPr>
      <t>, combien de fois avez-vous ou quelqu'un dans votre ménage participé à des réunions ou plaidoyers dans le village ?</t>
    </r>
  </si>
  <si>
    <r>
      <t xml:space="preserve">Au cours des </t>
    </r>
    <r>
      <rPr>
        <u/>
        <sz val="11"/>
        <color rgb="FF000000"/>
        <rFont val="Arial Narrow"/>
        <family val="2"/>
      </rPr>
      <t>12 derniers mois</t>
    </r>
    <r>
      <rPr>
        <sz val="11"/>
        <color rgb="FF000000"/>
        <rFont val="Arial Narrow"/>
        <family val="2"/>
      </rPr>
      <t>, avez-vous ou quelqu'un dans votre ménage participé à des activités communautaires, où les gens se sont réunis pour faire un peu de travail pour le bénéfice de la communauté ?</t>
    </r>
  </si>
  <si>
    <r>
      <t xml:space="preserve">Au cours des </t>
    </r>
    <r>
      <rPr>
        <u/>
        <sz val="11"/>
        <color rgb="FF000000"/>
        <rFont val="Arial Narrow"/>
        <family val="2"/>
      </rPr>
      <t>12 derniers mois</t>
    </r>
    <r>
      <rPr>
        <sz val="11"/>
        <color rgb="FF000000"/>
        <rFont val="Arial Narrow"/>
        <family val="2"/>
      </rPr>
      <t xml:space="preserve">, il y a-t-il eu une situation de tension / conflit entre vous ou un membre de votre ménage et quelqu’un en dehors de votre ménage ?  </t>
    </r>
  </si>
  <si>
    <t>aux gens dans votre village</t>
  </si>
  <si>
    <t>au Chef du village</t>
  </si>
  <si>
    <t>Sur une échelle de 1 à 5, où 1 signifie une très faible mesure et 5 signifie une très grande mesure, combien faites-vous confiance [PERSONNES] ?</t>
  </si>
  <si>
    <t>aux membres de votre famille</t>
  </si>
  <si>
    <t>PERSONNES</t>
  </si>
  <si>
    <r>
      <t xml:space="preserve">Quelle est la quantité totale du [PRODUIT] consommé par le ménage au cours des 7 derniers jours?
Unités: 
</t>
    </r>
    <r>
      <rPr>
        <sz val="16"/>
        <color rgb="FF00B050"/>
        <rFont val="Arial Narrow"/>
        <family val="2"/>
      </rPr>
      <t xml:space="preserve">1 KG
2 Litre
3 Article/Unité
4 Coro
5 Sachet/sac
6 Boite/paquet
7 Dozoum
8 Alvéole / plateau
9 Louche
10 Tas
-777 Autre  à  spécifier
</t>
    </r>
  </si>
  <si>
    <t>1 jours</t>
  </si>
  <si>
    <t>2 semaines</t>
  </si>
  <si>
    <r>
      <rPr>
        <b/>
        <sz val="14"/>
        <rFont val="Arial Narrow"/>
        <family val="2"/>
      </rPr>
      <t xml:space="preserve">SECTION 2. </t>
    </r>
    <r>
      <rPr>
        <b/>
        <sz val="14"/>
        <color rgb="FF00B050"/>
        <rFont val="Arial Narrow"/>
        <family val="2"/>
      </rPr>
      <t>EMPLOI</t>
    </r>
    <r>
      <rPr>
        <sz val="14"/>
        <color rgb="FF00B050"/>
        <rFont val="Arial Narrow"/>
        <family val="2"/>
      </rPr>
      <t xml:space="preserve">  </t>
    </r>
    <r>
      <rPr>
        <sz val="14"/>
        <rFont val="Arial Narrow"/>
        <family val="2"/>
      </rPr>
      <t xml:space="preserve">                  REPONDANT : Répondante Clef + Chef de Menage</t>
    </r>
  </si>
  <si>
    <r>
      <t xml:space="preserve">Est-ce que [NOM] fréquente &lt;b&gt;actuellement&lt;/b&gt; l’école [classique/publique] </t>
    </r>
    <r>
      <rPr>
        <sz val="10"/>
        <color rgb="FFFF0000"/>
        <rFont val="Arial Narrow"/>
        <family val="2"/>
      </rPr>
      <t>(année scolaire 2018-2019</t>
    </r>
    <r>
      <rPr>
        <sz val="10"/>
        <rFont val="Arial Narrow"/>
        <family val="2"/>
      </rPr>
      <t>) ?</t>
    </r>
  </si>
  <si>
    <r>
      <t xml:space="preserve">Quel niveau de difficulté a- [NOM]: pour soulever un </t>
    </r>
    <r>
      <rPr>
        <sz val="10"/>
        <color rgb="FF00B050"/>
        <rFont val="Arial Narrow"/>
        <family val="2"/>
      </rPr>
      <t>objet</t>
    </r>
    <r>
      <rPr>
        <sz val="10"/>
        <rFont val="Arial Narrow"/>
        <family val="2"/>
      </rPr>
      <t xml:space="preserve"> de 10 kg : </t>
    </r>
  </si>
  <si>
    <r>
      <t>Quel a été le revenu de [NOM] pour cet emploi [EMPLOI] au cours des 30 derniers jours ?</t>
    </r>
    <r>
      <rPr>
        <sz val="14"/>
        <color rgb="FFFF0000"/>
        <rFont val="Arial Narrow"/>
        <family val="2"/>
      </rPr>
      <t xml:space="preserve"> En FCFA</t>
    </r>
  </si>
  <si>
    <r>
      <t>Je voudrais vous poser des questions sur le(s) emploi(s) salarié(s) que [NOM]  a occupé au cours des 12 derniers mois.
Vous avez dit qu</t>
    </r>
    <r>
      <rPr>
        <b/>
        <sz val="14"/>
        <rFont val="Arial Narrow"/>
        <family val="2"/>
      </rPr>
      <t>'il(elle</t>
    </r>
    <r>
      <rPr>
        <sz val="14"/>
        <rFont val="Arial Narrow"/>
        <family val="2"/>
      </rPr>
      <t xml:space="preserve">) a occupé [X] emplois salariés au cours des 12 derniers mois. 
S'il vous plaît, décrivez le(s) métier(s) ou la profession(s) que [NOM] a exercé au cours des 12 derniers mois. 
</t>
    </r>
  </si>
  <si>
    <r>
      <t xml:space="preserve">MONTANT </t>
    </r>
    <r>
      <rPr>
        <b/>
        <sz val="12"/>
        <color rgb="FF00B050"/>
        <rFont val="Arial Narrow"/>
        <family val="2"/>
      </rPr>
      <t>EN FCFA</t>
    </r>
  </si>
  <si>
    <r>
      <t xml:space="preserve"> A votre avis, si vous aviez besoin de réunir </t>
    </r>
    <r>
      <rPr>
        <sz val="14"/>
        <color rgb="FF00B050"/>
        <rFont val="Arial Narrow"/>
        <family val="2"/>
      </rPr>
      <t>40 000 FCFA</t>
    </r>
    <r>
      <rPr>
        <sz val="14"/>
        <color rgb="FFFF0000"/>
        <rFont val="Arial Narrow"/>
        <family val="2"/>
      </rPr>
      <t xml:space="preserve"> </t>
    </r>
    <r>
      <rPr>
        <sz val="14"/>
        <color theme="1"/>
        <rFont val="Arial Narrow"/>
        <family val="2"/>
      </rPr>
      <t xml:space="preserve"> au cours du prochain mois, quelle est la probabilité que vous puissiez réunir cette somme :
(LISEZ LES REPONSES) 
1 = Très probable
 2 = Assez probable
3 =Peu probable
 4 = Pas du tout probable</t>
    </r>
  </si>
  <si>
    <t>Villa</t>
  </si>
  <si>
    <r>
      <t xml:space="preserve">Quelle est la quantité du [PRODUIT] acheté la dernière fois?
Unités: 
</t>
    </r>
    <r>
      <rPr>
        <sz val="16"/>
        <color rgb="FF00B050"/>
        <rFont val="Arial Narrow"/>
        <family val="2"/>
      </rPr>
      <t>1 KG
2 Litre
3 Article/Unité
4 Coro
5 Sachet/sac
6 Boite/paquet
7 Dozoum
8 Alvéole / plateau
9 Louche
10 Tas
-777 Autre  à  spécifier</t>
    </r>
    <r>
      <rPr>
        <sz val="16"/>
        <rFont val="Arial Narrow"/>
        <family val="2"/>
      </rPr>
      <t xml:space="preserve">
</t>
    </r>
  </si>
  <si>
    <r>
      <t xml:space="preserve">MONTANT </t>
    </r>
    <r>
      <rPr>
        <b/>
        <sz val="16"/>
        <color rgb="FF00B050"/>
        <rFont val="Arial Narrow"/>
        <family val="2"/>
      </rPr>
      <t>(FCFA)</t>
    </r>
  </si>
  <si>
    <t>Dernier achat dans les  30 derniers jours</t>
  </si>
  <si>
    <t>Libellé des Produits</t>
  </si>
  <si>
    <r>
      <t xml:space="preserve">En général, etes-vous d'accord ou pas avec l'affirmation suivante: </t>
    </r>
    <r>
      <rPr>
        <b/>
        <sz val="11"/>
        <color rgb="FF000000"/>
        <rFont val="Arial Narrow"/>
        <family val="2"/>
      </rPr>
      <t>Il faut être vigilant dans vos relations avec les gens dans le village sinon quelqu'un est susceptible de profiter de vous?</t>
    </r>
  </si>
  <si>
    <t>aux autorités religieuses du village</t>
  </si>
  <si>
    <t>Depuis combien de temps cette activité fonctionne-t-elle?</t>
  </si>
  <si>
    <t>Capital social</t>
  </si>
  <si>
    <t>SECTION 10BIS : SOCIAL CAPITAL            REPONDANT: Chef de ménage</t>
  </si>
  <si>
    <r>
      <t>En général, êtes-vous d'accord ou pas avec l'affirmation suivante:</t>
    </r>
    <r>
      <rPr>
        <b/>
        <sz val="11"/>
        <color rgb="FF000000"/>
        <rFont val="Arial Narrow"/>
        <family val="2"/>
      </rPr>
      <t xml:space="preserve"> La plupart des gens dans ce village sont prêts à vous aider si vous en avez besoin?</t>
    </r>
  </si>
  <si>
    <t>S'il y avait un problème qui concerne tout le village, pensez-vous que les gens vont coopérer pour tenter de résoudre ce problème ?</t>
  </si>
  <si>
    <r>
      <t xml:space="preserve">Au cours des </t>
    </r>
    <r>
      <rPr>
        <u/>
        <sz val="11"/>
        <color rgb="FF000000"/>
        <rFont val="Arial Narrow"/>
        <family val="2"/>
      </rPr>
      <t>12 derniers mois</t>
    </r>
    <r>
      <rPr>
        <sz val="11"/>
        <color rgb="FF000000"/>
        <rFont val="Arial Narrow"/>
        <family val="2"/>
      </rPr>
      <t xml:space="preserve">, il y a-t-il eu une situation de tension / conflit entre des membres de votre communauté (dont vous avez entendu parler) ? </t>
    </r>
  </si>
  <si>
    <t>1 = Français</t>
  </si>
  <si>
    <t>2=Arabe tchadien</t>
  </si>
  <si>
    <t>3=Sara</t>
  </si>
  <si>
    <t>4=Gorane</t>
  </si>
  <si>
    <t>5=Kanembou</t>
  </si>
  <si>
    <t>6=Maba</t>
  </si>
  <si>
    <t>7 =Moundang</t>
  </si>
  <si>
    <t>8=Moussei</t>
  </si>
  <si>
    <t>9=Peul</t>
  </si>
  <si>
    <t>10=Lélé</t>
  </si>
  <si>
    <t>11=Toupouri</t>
  </si>
  <si>
    <t>12=Ngambaye</t>
  </si>
  <si>
    <t>13=Zaghawa</t>
  </si>
  <si>
    <r>
      <t>Au cours des 12 derniers mois, [NOM]  a-t-il dormi en dehors du village</t>
    </r>
    <r>
      <rPr>
        <sz val="10"/>
        <color rgb="FFFF0000"/>
        <rFont val="Arial Narrow"/>
        <family val="2"/>
      </rPr>
      <t xml:space="preserve"> au moins une nuit</t>
    </r>
    <r>
      <rPr>
        <sz val="10"/>
        <color theme="1"/>
        <rFont val="Arial Narrow"/>
        <family val="2"/>
      </rPr>
      <t xml:space="preserve">  pour une raison quelconque: travailler, aller à l'école / collège, visiter des parents, vacances ou maladie, etc?
</t>
    </r>
  </si>
  <si>
    <t>Cochez tout ce qui est mentionné</t>
  </si>
  <si>
    <r>
      <t xml:space="preserve">Maintenant on va parler des cultures pendant la saison sêche (contre-saison) </t>
    </r>
    <r>
      <rPr>
        <sz val="10"/>
        <color rgb="FFFF6600"/>
        <rFont val="Arial Narrow"/>
        <family val="2"/>
      </rPr>
      <t>2017-2018</t>
    </r>
    <r>
      <rPr>
        <sz val="10"/>
        <rFont val="Arial Narrow"/>
        <family val="2"/>
      </rPr>
      <t xml:space="preserve">  sur la parcelle [XX]. Vous avez dit que cette parcelle était cultivée au cours de la saison sêche. </t>
    </r>
  </si>
  <si>
    <t>B. EMPLOI SALARIE AU COURS DES 12 DERNIERS MOIS</t>
  </si>
  <si>
    <r>
      <t xml:space="preserve">Quel est </t>
    </r>
    <r>
      <rPr>
        <b/>
        <sz val="11"/>
        <color theme="1"/>
        <rFont val="Arial Narrow"/>
        <family val="2"/>
      </rPr>
      <t xml:space="preserve">le montant </t>
    </r>
    <r>
      <rPr>
        <sz val="11"/>
        <color theme="1"/>
        <rFont val="Arial Narrow"/>
        <family val="2"/>
      </rPr>
      <t>de la contribution</t>
    </r>
    <r>
      <rPr>
        <sz val="11"/>
        <color theme="1"/>
        <rFont val="Arial Narrow"/>
        <family val="2"/>
      </rPr>
      <t xml:space="preserve"> à chaque rencontre? </t>
    </r>
  </si>
  <si>
    <t>LIBELLE</t>
  </si>
  <si>
    <t>LIBELLÉ</t>
  </si>
  <si>
    <r>
      <t xml:space="preserve">B. Addition des nouveaux membres : 
</t>
    </r>
    <r>
      <rPr>
        <sz val="9"/>
        <rFont val="Arial Narrow"/>
        <family val="2"/>
      </rPr>
      <t xml:space="preserve">Voici la liste des membres du ménage : 
[Liste des membres verifiés] </t>
    </r>
    <r>
      <rPr>
        <b/>
        <sz val="9"/>
        <rFont val="Arial Narrow"/>
        <family val="2"/>
      </rPr>
      <t xml:space="preserve">
</t>
    </r>
    <r>
      <rPr>
        <sz val="9"/>
        <rFont val="Arial Narrow"/>
        <family val="2"/>
      </rPr>
      <t xml:space="preserve">
Y a-t-il un nouveau membre à ajouter ? (Cette question se repete jusqu'à "Non") 
1= Oui =&gt; Pourquoi il/elle  n’était pas enregistré(e) comme membre de votre ménage  lors de la dernière collecte ?                                                                                                         Remplir [lastname  - relation] 
0 = Non =&gt; </t>
    </r>
    <r>
      <rPr>
        <b/>
        <sz val="9"/>
        <rFont val="Arial Narrow"/>
        <family val="2"/>
      </rPr>
      <t>benef</t>
    </r>
    <r>
      <rPr>
        <sz val="9"/>
        <rFont val="Arial Narrow"/>
        <family val="2"/>
      </rPr>
      <t xml:space="preserve"> 
</t>
    </r>
  </si>
  <si>
    <r>
      <rPr>
        <sz val="10"/>
        <rFont val="Arial Narrow"/>
        <family val="2"/>
      </rPr>
      <t xml:space="preserve">Qui est l'épouse du chef de ménage qui a le plus grand nombre d'enfants de </t>
    </r>
    <r>
      <rPr>
        <b/>
        <sz val="10"/>
        <rFont val="Arial Narrow"/>
        <family val="2"/>
      </rPr>
      <t>moins de 13 ans</t>
    </r>
    <r>
      <rPr>
        <sz val="10"/>
        <rFont val="Arial Narrow"/>
        <family val="2"/>
      </rPr>
      <t xml:space="preserve"> ?</t>
    </r>
  </si>
  <si>
    <t>spouse_resp</t>
  </si>
  <si>
    <t>(Si ménage polygame)</t>
  </si>
  <si>
    <t>[Ids épouses du CM]</t>
  </si>
  <si>
    <t>hou_hea_moy</t>
  </si>
  <si>
    <t>Quel est le mode de transport habituel ?</t>
  </si>
  <si>
    <t>1 Pied</t>
  </si>
  <si>
    <t>2 Velo</t>
  </si>
  <si>
    <t>|___|</t>
  </si>
  <si>
    <t>3 Moto</t>
  </si>
  <si>
    <t>4 Voiture</t>
  </si>
  <si>
    <t>5 Dos d'animaux</t>
  </si>
  <si>
    <t>6 Charrette</t>
  </si>
  <si>
    <t>hou_mar_moy</t>
  </si>
  <si>
    <t>-777 Autre (à préciser)</t>
  </si>
  <si>
    <t>prog_benef</t>
  </si>
  <si>
    <t>Qui est le membre du ménage qui a reçu ce transfert ?</t>
  </si>
  <si>
    <t>[Ids membres]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</si>
</sst>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_(&quot;$&quot;* \(#,##0.00\);_(&quot;$&quot;* &quot;-&quot;??_);_(@_)"/>
    <numFmt numFmtId="165" formatCode="_(* #,##0.00_);_(* \(#,##0.00\);_(* &quot;-&quot;??_);_(@_)"/>
    <numFmt numFmtId="166" formatCode="\(0.00\)"/>
    <numFmt numFmtId="167" formatCode="00"/>
    <numFmt numFmtId="168" formatCode="0.00_);\(0.00\)"/>
    <numFmt numFmtId="169" formatCode="_(* #,##0.00_);_(* \(#,##0.00\);_(* \-??_);_(@_)"/>
    <numFmt numFmtId="170" formatCode="_-* #,##0.00\ _F_-;\-* #,##0.00\ _F_-;_-* &quot;-&quot;??\ _F_-;_-@_-"/>
    <numFmt numFmtId="171" formatCode="[$-F400]h:mm:ss\ AM/PM"/>
  </numFmts>
  <fonts count="220">
    <font>
      <sz val="11"/>
      <color theme="1"/>
      <name val="Calibri"/>
      <family val="2"/>
      <scheme val="minor"/>
    </font>
    <font>
      <sz val="11"/>
      <color theme="1"/>
      <name val="Calibri"/>
      <family val="2"/>
      <scheme val="minor"/>
    </font>
    <font>
      <sz val="10"/>
      <name val="Arial"/>
      <family val="2"/>
    </font>
    <font>
      <b/>
      <sz val="9"/>
      <name val="Arial Narrow"/>
      <family val="2"/>
    </font>
    <font>
      <sz val="9"/>
      <name val="Arial Narrow"/>
      <family val="2"/>
    </font>
    <font>
      <sz val="12"/>
      <name val="Arial"/>
      <family val="2"/>
    </font>
    <font>
      <sz val="9"/>
      <color rgb="FFFF0000"/>
      <name val="Arial Narrow"/>
      <family val="2"/>
    </font>
    <font>
      <sz val="8"/>
      <name val="Arial Narrow"/>
      <family val="2"/>
    </font>
    <font>
      <b/>
      <sz val="10"/>
      <name val="Arial Narrow"/>
      <family val="2"/>
    </font>
    <font>
      <sz val="10"/>
      <name val="Arial Narrow"/>
      <family val="2"/>
    </font>
    <font>
      <sz val="12"/>
      <name val="Arial Narrow"/>
      <family val="2"/>
    </font>
    <font>
      <b/>
      <sz val="12"/>
      <name val="Arial Narrow"/>
      <family val="2"/>
    </font>
    <font>
      <sz val="9"/>
      <name val="Arial"/>
      <family val="2"/>
    </font>
    <font>
      <b/>
      <sz val="9"/>
      <color rgb="FFFF0000"/>
      <name val="Arial Narrow"/>
      <family val="2"/>
    </font>
    <font>
      <sz val="10"/>
      <color theme="1"/>
      <name val="Arial"/>
      <family val="2"/>
    </font>
    <font>
      <b/>
      <sz val="9"/>
      <name val="Arial"/>
      <family val="2"/>
    </font>
    <font>
      <sz val="10"/>
      <name val="Arial"/>
      <family val="2"/>
    </font>
    <font>
      <sz val="9"/>
      <color rgb="FF00B0F0"/>
      <name val="Arial Narrow"/>
      <family val="2"/>
    </font>
    <font>
      <b/>
      <sz val="10"/>
      <name val="Arial"/>
      <family val="2"/>
    </font>
    <font>
      <b/>
      <sz val="9"/>
      <color theme="9" tint="-0.249977111117893"/>
      <name val="Arial Narrow"/>
      <family val="2"/>
    </font>
    <font>
      <b/>
      <sz val="10"/>
      <color theme="9" tint="-0.249977111117893"/>
      <name val="Arial Narrow"/>
      <family val="2"/>
    </font>
    <font>
      <sz val="11"/>
      <color theme="1"/>
      <name val="Arial Narrow"/>
      <family val="2"/>
    </font>
    <font>
      <i/>
      <sz val="9"/>
      <name val="Arial Narrow"/>
      <family val="2"/>
    </font>
    <font>
      <i/>
      <sz val="10"/>
      <name val="Arial Narrow"/>
      <family val="2"/>
    </font>
    <font>
      <b/>
      <u/>
      <sz val="9"/>
      <name val="Arial Narrow"/>
      <family val="2"/>
    </font>
    <font>
      <sz val="10"/>
      <name val="Verdana"/>
      <family val="2"/>
    </font>
    <font>
      <sz val="9"/>
      <color theme="1"/>
      <name val="Arial Narrow"/>
      <family val="2"/>
    </font>
    <font>
      <b/>
      <sz val="9"/>
      <color theme="1"/>
      <name val="Arial Narrow"/>
      <family val="2"/>
    </font>
    <font>
      <sz val="9"/>
      <color theme="4"/>
      <name val="Arial Narrow"/>
      <family val="2"/>
    </font>
    <font>
      <b/>
      <sz val="10"/>
      <color theme="1"/>
      <name val="Arial Narrow"/>
      <family val="2"/>
    </font>
    <font>
      <b/>
      <sz val="9"/>
      <color indexed="8"/>
      <name val="Arial Narrow"/>
      <family val="2"/>
    </font>
    <font>
      <sz val="9"/>
      <color indexed="8"/>
      <name val="Arial Narrow"/>
      <family val="2"/>
    </font>
    <font>
      <b/>
      <sz val="8"/>
      <name val="Arial"/>
      <family val="2"/>
    </font>
    <font>
      <sz val="10"/>
      <color indexed="8"/>
      <name val="Arial"/>
      <family val="2"/>
    </font>
    <font>
      <b/>
      <sz val="16"/>
      <name val="Arial Narrow"/>
      <family val="2"/>
    </font>
    <font>
      <sz val="10"/>
      <color theme="1"/>
      <name val="Arial Narrow"/>
      <family val="2"/>
    </font>
    <font>
      <sz val="8"/>
      <color rgb="FF222222"/>
      <name val="Arial"/>
      <family val="2"/>
    </font>
    <font>
      <i/>
      <sz val="8"/>
      <name val="Arial Narrow"/>
      <family val="2"/>
    </font>
    <font>
      <i/>
      <sz val="8"/>
      <color rgb="FF0070C0"/>
      <name val="Arial Narrow"/>
      <family val="2"/>
    </font>
    <font>
      <b/>
      <sz val="8"/>
      <name val="Calibri"/>
      <family val="2"/>
      <scheme val="minor"/>
    </font>
    <font>
      <i/>
      <sz val="9"/>
      <color theme="1"/>
      <name val="Arial Narrow"/>
      <family val="2"/>
    </font>
    <font>
      <sz val="10"/>
      <color theme="4"/>
      <name val="Arial"/>
      <family val="2"/>
    </font>
    <font>
      <sz val="15"/>
      <color theme="1"/>
      <name val="Arial Narrow"/>
      <family val="2"/>
    </font>
    <font>
      <b/>
      <sz val="15"/>
      <color theme="1"/>
      <name val="Arial Narrow"/>
      <family val="2"/>
    </font>
    <font>
      <sz val="10"/>
      <color rgb="FFFF0000"/>
      <name val="Arial Narrow"/>
      <family val="2"/>
    </font>
    <font>
      <sz val="8"/>
      <color rgb="FF990099"/>
      <name val="Arial Narrow"/>
      <family val="2"/>
    </font>
    <font>
      <sz val="10"/>
      <color rgb="FF990099"/>
      <name val="Arial Narrow"/>
      <family val="2"/>
    </font>
    <font>
      <sz val="15"/>
      <name val="Arial Narrow"/>
      <family val="2"/>
    </font>
    <font>
      <b/>
      <sz val="15"/>
      <name val="Arial Narrow"/>
      <family val="2"/>
    </font>
    <font>
      <i/>
      <sz val="15"/>
      <name val="Arial Narrow"/>
      <family val="2"/>
    </font>
    <font>
      <i/>
      <sz val="12"/>
      <name val="Arial Narrow"/>
      <family val="2"/>
    </font>
    <font>
      <sz val="12"/>
      <color theme="1"/>
      <name val="Arial Narrow"/>
      <family val="2"/>
    </font>
    <font>
      <b/>
      <sz val="19"/>
      <name val="Arial Narrow"/>
      <family val="2"/>
    </font>
    <font>
      <sz val="19"/>
      <name val="Arial Narrow"/>
      <family val="2"/>
    </font>
    <font>
      <sz val="19"/>
      <name val="Arial"/>
      <family val="2"/>
    </font>
    <font>
      <b/>
      <sz val="12"/>
      <color rgb="FF00B050"/>
      <name val="Calibri Light"/>
      <family val="2"/>
      <scheme val="major"/>
    </font>
    <font>
      <b/>
      <sz val="9"/>
      <color theme="9"/>
      <name val="Calibri"/>
      <family val="2"/>
      <scheme val="minor"/>
    </font>
    <font>
      <b/>
      <sz val="10"/>
      <color theme="9"/>
      <name val="Calibri"/>
      <family val="2"/>
      <scheme val="minor"/>
    </font>
    <font>
      <b/>
      <sz val="10"/>
      <color theme="9"/>
      <name val="Arial Narrow"/>
      <family val="2"/>
    </font>
    <font>
      <sz val="7"/>
      <color theme="1"/>
      <name val="Calibri Light"/>
      <family val="2"/>
      <scheme val="major"/>
    </font>
    <font>
      <b/>
      <sz val="7"/>
      <color theme="1"/>
      <name val="Calibri Light"/>
      <family val="2"/>
      <scheme val="major"/>
    </font>
    <font>
      <i/>
      <sz val="7"/>
      <color theme="1"/>
      <name val="Calibri Light"/>
      <family val="2"/>
      <scheme val="major"/>
    </font>
    <font>
      <sz val="7"/>
      <color theme="1"/>
      <name val="Calibri"/>
      <family val="2"/>
      <scheme val="minor"/>
    </font>
    <font>
      <b/>
      <sz val="7"/>
      <color theme="1"/>
      <name val="Calibri"/>
      <family val="2"/>
      <scheme val="minor"/>
    </font>
    <font>
      <sz val="8"/>
      <color theme="1"/>
      <name val="Calibri Light"/>
      <family val="2"/>
      <scheme val="major"/>
    </font>
    <font>
      <b/>
      <sz val="8"/>
      <color theme="1"/>
      <name val="Calibri Light"/>
      <family val="2"/>
      <scheme val="major"/>
    </font>
    <font>
      <i/>
      <sz val="8"/>
      <color theme="1"/>
      <name val="Calibri Light"/>
      <family val="2"/>
      <scheme val="major"/>
    </font>
    <font>
      <b/>
      <i/>
      <sz val="8"/>
      <color theme="1"/>
      <name val="Calibri Light"/>
      <family val="2"/>
      <scheme val="major"/>
    </font>
    <font>
      <sz val="12"/>
      <color theme="9"/>
      <name val="Arial"/>
      <family val="2"/>
    </font>
    <font>
      <sz val="10"/>
      <color theme="9"/>
      <name val="Arial"/>
      <family val="2"/>
    </font>
    <font>
      <sz val="8"/>
      <color theme="9"/>
      <name val="Arial"/>
      <family val="2"/>
    </font>
    <font>
      <sz val="11"/>
      <name val="Calibri"/>
      <family val="2"/>
      <scheme val="minor"/>
    </font>
    <font>
      <sz val="11"/>
      <name val="Arial Narrow"/>
      <family val="2"/>
    </font>
    <font>
      <b/>
      <sz val="9"/>
      <color theme="9" tint="0.39997558519241921"/>
      <name val="Calibri"/>
      <family val="2"/>
      <scheme val="minor"/>
    </font>
    <font>
      <sz val="9"/>
      <color rgb="FFFF0000"/>
      <name val="Arial"/>
      <family val="2"/>
    </font>
    <font>
      <b/>
      <sz val="11"/>
      <color theme="1"/>
      <name val="Calibri Light"/>
      <family val="2"/>
      <scheme val="major"/>
    </font>
    <font>
      <b/>
      <u/>
      <sz val="10"/>
      <name val="Arial Narrow"/>
      <family val="2"/>
    </font>
    <font>
      <sz val="12"/>
      <color theme="1"/>
      <name val="Arial"/>
      <family val="2"/>
    </font>
    <font>
      <b/>
      <sz val="11"/>
      <color theme="9" tint="0.39997558519241921"/>
      <name val="Arial Narrow"/>
      <family val="2"/>
    </font>
    <font>
      <u/>
      <sz val="10"/>
      <name val="Arial Narrow"/>
      <family val="2"/>
    </font>
    <font>
      <sz val="10"/>
      <color rgb="FF00B0F0"/>
      <name val="Arial Narrow"/>
      <family val="2"/>
    </font>
    <font>
      <sz val="10"/>
      <color rgb="FF7F7F7F"/>
      <name val="Arial Narrow"/>
      <family val="2"/>
    </font>
    <font>
      <b/>
      <sz val="11"/>
      <name val="Arial Narrow"/>
      <family val="2"/>
    </font>
    <font>
      <b/>
      <sz val="12"/>
      <name val="Arial"/>
      <family val="2"/>
    </font>
    <font>
      <sz val="12"/>
      <color theme="1"/>
      <name val="Calibri"/>
      <family val="2"/>
      <scheme val="minor"/>
    </font>
    <font>
      <b/>
      <sz val="12"/>
      <color theme="9" tint="-0.249977111117893"/>
      <name val="Arial Narrow"/>
      <family val="2"/>
    </font>
    <font>
      <sz val="14"/>
      <name val="Arial Narrow"/>
      <family val="2"/>
    </font>
    <font>
      <b/>
      <sz val="14"/>
      <name val="Arial Narrow"/>
      <family val="2"/>
    </font>
    <font>
      <sz val="14"/>
      <name val="Calibri Light"/>
      <family val="2"/>
      <scheme val="major"/>
    </font>
    <font>
      <b/>
      <sz val="14"/>
      <color rgb="FF00B050"/>
      <name val="Calibri Light"/>
      <family val="2"/>
      <scheme val="major"/>
    </font>
    <font>
      <sz val="14"/>
      <color theme="1"/>
      <name val="Calibri"/>
      <family val="2"/>
      <scheme val="minor"/>
    </font>
    <font>
      <b/>
      <sz val="14"/>
      <name val="Arial"/>
      <family val="2"/>
    </font>
    <font>
      <sz val="14"/>
      <name val="Arial"/>
      <family val="2"/>
    </font>
    <font>
      <b/>
      <sz val="14"/>
      <color theme="9" tint="-0.249977111117893"/>
      <name val="Arial Narrow"/>
      <family val="2"/>
    </font>
    <font>
      <sz val="16"/>
      <name val="Arial Narrow"/>
      <family val="2"/>
    </font>
    <font>
      <b/>
      <sz val="14"/>
      <color theme="1"/>
      <name val="Arial Narrow"/>
      <family val="2"/>
    </font>
    <font>
      <sz val="14"/>
      <color theme="1"/>
      <name val="Arial Narrow"/>
      <family val="2"/>
    </font>
    <font>
      <b/>
      <sz val="14"/>
      <color theme="1"/>
      <name val="Arial Narrrow"/>
    </font>
    <font>
      <sz val="14"/>
      <color theme="1"/>
      <name val="Arial Narrrow"/>
    </font>
    <font>
      <i/>
      <sz val="14"/>
      <name val="Arial Narrrow"/>
    </font>
    <font>
      <b/>
      <i/>
      <sz val="14"/>
      <color theme="9"/>
      <name val="Calibri Light"/>
      <family val="2"/>
      <scheme val="major"/>
    </font>
    <font>
      <b/>
      <sz val="14"/>
      <color theme="9"/>
      <name val="Arial"/>
      <family val="2"/>
    </font>
    <font>
      <sz val="14"/>
      <color rgb="FF0070C0"/>
      <name val="Arial Narrow"/>
      <family val="2"/>
    </font>
    <font>
      <sz val="14"/>
      <color rgb="FF00B0F0"/>
      <name val="Arial Narrow"/>
      <family val="2"/>
    </font>
    <font>
      <sz val="16"/>
      <color theme="1"/>
      <name val="Arial Narrow"/>
      <family val="2"/>
    </font>
    <font>
      <sz val="16"/>
      <name val="Arial"/>
      <family val="2"/>
    </font>
    <font>
      <b/>
      <sz val="16"/>
      <name val="Arial"/>
      <family val="2"/>
    </font>
    <font>
      <sz val="16"/>
      <color rgb="FFFF0000"/>
      <name val="Arial Narrow"/>
      <family val="2"/>
    </font>
    <font>
      <sz val="16"/>
      <color rgb="FFFF0000"/>
      <name val="Arial"/>
      <family val="2"/>
    </font>
    <font>
      <b/>
      <sz val="16"/>
      <color theme="1"/>
      <name val="Arial Narrow"/>
      <family val="2"/>
    </font>
    <font>
      <b/>
      <sz val="12"/>
      <color theme="1"/>
      <name val="Arial"/>
      <family val="2"/>
    </font>
    <font>
      <b/>
      <u/>
      <sz val="16"/>
      <name val="Arial Narrow"/>
      <family val="2"/>
    </font>
    <font>
      <b/>
      <sz val="16"/>
      <color theme="1"/>
      <name val="Calibri Light"/>
      <family val="2"/>
      <scheme val="major"/>
    </font>
    <font>
      <sz val="16"/>
      <color theme="1"/>
      <name val="Calibri Light"/>
      <family val="2"/>
      <scheme val="major"/>
    </font>
    <font>
      <sz val="16"/>
      <color theme="1"/>
      <name val="Calibri"/>
      <family val="2"/>
      <scheme val="minor"/>
    </font>
    <font>
      <b/>
      <u/>
      <sz val="14"/>
      <name val="Arial Narrow"/>
      <family val="2"/>
    </font>
    <font>
      <i/>
      <sz val="11"/>
      <name val="Arial Narrow"/>
      <family val="2"/>
    </font>
    <font>
      <i/>
      <sz val="14"/>
      <name val="Arial Narrow"/>
      <family val="2"/>
    </font>
    <font>
      <b/>
      <sz val="14"/>
      <color theme="9"/>
      <name val="Calibri"/>
      <family val="2"/>
      <scheme val="minor"/>
    </font>
    <font>
      <u/>
      <sz val="14"/>
      <name val="Arial Narrow"/>
      <family val="2"/>
    </font>
    <font>
      <sz val="14"/>
      <color rgb="FFFF0000"/>
      <name val="Arial Narrow"/>
      <family val="2"/>
    </font>
    <font>
      <b/>
      <sz val="11"/>
      <color theme="9"/>
      <name val="Arial Narrow"/>
      <family val="2"/>
    </font>
    <font>
      <b/>
      <sz val="11"/>
      <color theme="1"/>
      <name val="Arial Narrow"/>
      <family val="2"/>
    </font>
    <font>
      <b/>
      <i/>
      <sz val="11"/>
      <color theme="9"/>
      <name val="Calibri Light"/>
      <family val="2"/>
      <scheme val="major"/>
    </font>
    <font>
      <sz val="9"/>
      <color rgb="FF000000"/>
      <name val="Arial Narrow"/>
      <family val="2"/>
    </font>
    <font>
      <i/>
      <sz val="11"/>
      <color rgb="FF7F7F7F"/>
      <name val="Calibri"/>
      <family val="2"/>
      <scheme val="minor"/>
    </font>
    <font>
      <b/>
      <sz val="11"/>
      <color theme="9"/>
      <name val="Calibri"/>
      <family val="2"/>
      <scheme val="minor"/>
    </font>
    <font>
      <sz val="9"/>
      <color theme="9"/>
      <name val="Arial Narrow"/>
      <family val="2"/>
    </font>
    <font>
      <i/>
      <sz val="10"/>
      <color theme="1"/>
      <name val="Arial Narrow"/>
      <family val="2"/>
    </font>
    <font>
      <b/>
      <sz val="14"/>
      <color theme="9"/>
      <name val="Arial Narrow"/>
      <family val="2"/>
    </font>
    <font>
      <b/>
      <sz val="10"/>
      <name val="Calibri"/>
      <family val="2"/>
      <scheme val="minor"/>
    </font>
    <font>
      <sz val="10"/>
      <color theme="9"/>
      <name val="Calibri"/>
      <family val="2"/>
      <scheme val="minor"/>
    </font>
    <font>
      <sz val="9"/>
      <color theme="9"/>
      <name val="Calibri"/>
      <family val="2"/>
      <scheme val="minor"/>
    </font>
    <font>
      <b/>
      <sz val="9"/>
      <color theme="9"/>
      <name val="Arial Narrow"/>
      <family val="2"/>
    </font>
    <font>
      <sz val="14"/>
      <color theme="9"/>
      <name val="Calibri"/>
      <family val="2"/>
      <scheme val="minor"/>
    </font>
    <font>
      <b/>
      <sz val="9"/>
      <color rgb="FF00000A"/>
      <name val="Arial Narrow"/>
      <family val="2"/>
    </font>
    <font>
      <sz val="9"/>
      <color rgb="FF333333"/>
      <name val="Arial Narrow"/>
      <family val="2"/>
    </font>
    <font>
      <b/>
      <sz val="9"/>
      <color rgb="FF333333"/>
      <name val="Arial Narrow"/>
      <family val="2"/>
    </font>
    <font>
      <i/>
      <sz val="9"/>
      <color rgb="FF333333"/>
      <name val="Arial Narrow"/>
      <family val="2"/>
    </font>
    <font>
      <b/>
      <sz val="11"/>
      <color theme="9"/>
      <name val="Arial"/>
      <family val="2"/>
    </font>
    <font>
      <u/>
      <sz val="9"/>
      <name val="Arial Narrow"/>
      <family val="2"/>
    </font>
    <font>
      <b/>
      <sz val="12"/>
      <color theme="9"/>
      <name val="Arial"/>
      <family val="2"/>
    </font>
    <font>
      <sz val="11"/>
      <color rgb="FFFF0000"/>
      <name val="Arial Narrow"/>
      <family val="2"/>
    </font>
    <font>
      <sz val="11"/>
      <color rgb="FF000000"/>
      <name val="Arial"/>
      <family val="2"/>
      <charset val="1"/>
    </font>
    <font>
      <sz val="8"/>
      <color rgb="FF000000"/>
      <name val="Times New Roman"/>
      <family val="1"/>
    </font>
    <font>
      <b/>
      <sz val="9"/>
      <color theme="2" tint="-9.9978637043366805E-2"/>
      <name val="Arial Narrow"/>
      <family val="2"/>
    </font>
    <font>
      <sz val="9"/>
      <color theme="2" tint="-9.9978637043366805E-2"/>
      <name val="Arial Narrow"/>
      <family val="2"/>
    </font>
    <font>
      <b/>
      <sz val="11"/>
      <color theme="2" tint="-9.9978637043366805E-2"/>
      <name val="Calibri"/>
      <family val="2"/>
      <scheme val="minor"/>
    </font>
    <font>
      <sz val="9"/>
      <color theme="1"/>
      <name val="Calibri"/>
      <family val="2"/>
      <scheme val="minor"/>
    </font>
    <font>
      <b/>
      <sz val="9"/>
      <color theme="1"/>
      <name val="Calibri"/>
      <family val="2"/>
      <scheme val="minor"/>
    </font>
    <font>
      <sz val="9"/>
      <color theme="0"/>
      <name val="Arial Narrow"/>
      <family val="2"/>
    </font>
    <font>
      <sz val="14"/>
      <name val="Calibri"/>
      <family val="2"/>
      <scheme val="minor"/>
    </font>
    <font>
      <sz val="12"/>
      <color rgb="FF000000"/>
      <name val="Calibri"/>
      <family val="2"/>
      <charset val="1"/>
    </font>
    <font>
      <sz val="16"/>
      <color rgb="FF000000"/>
      <name val="Calibri Light"/>
      <family val="2"/>
    </font>
    <font>
      <sz val="11"/>
      <color rgb="FFFF6600"/>
      <name val="Arial Narrow"/>
      <family val="2"/>
    </font>
    <font>
      <sz val="11"/>
      <color rgb="FFFF6600"/>
      <name val="Calibri"/>
      <family val="2"/>
      <scheme val="minor"/>
    </font>
    <font>
      <sz val="14"/>
      <color rgb="FFFF6600"/>
      <name val="Arial Narrow"/>
      <family val="2"/>
    </font>
    <font>
      <sz val="9"/>
      <color rgb="FFFF6600"/>
      <name val="Arial Narrow"/>
      <family val="2"/>
    </font>
    <font>
      <b/>
      <sz val="16"/>
      <color rgb="FFFF6600"/>
      <name val="Arial Narrow"/>
      <family val="2"/>
    </font>
    <font>
      <u/>
      <sz val="11"/>
      <color theme="10"/>
      <name val="Calibri"/>
      <family val="2"/>
      <scheme val="minor"/>
    </font>
    <font>
      <u/>
      <sz val="11"/>
      <color theme="11"/>
      <name val="Calibri"/>
      <family val="2"/>
      <scheme val="minor"/>
    </font>
    <font>
      <sz val="16"/>
      <color rgb="FFFF6600"/>
      <name val="Arial Narrow"/>
      <family val="2"/>
    </font>
    <font>
      <sz val="10"/>
      <color rgb="FFFF6600"/>
      <name val="Arial Narrow"/>
      <family val="2"/>
    </font>
    <font>
      <b/>
      <sz val="9"/>
      <color rgb="FFFF6600"/>
      <name val="Arial Narrow"/>
      <family val="2"/>
    </font>
    <font>
      <sz val="12"/>
      <color rgb="FFFF6600"/>
      <name val="Arial Narrow"/>
      <family val="2"/>
    </font>
    <font>
      <sz val="9"/>
      <color rgb="FFFF6600"/>
      <name val="Arial"/>
      <family val="2"/>
    </font>
    <font>
      <b/>
      <sz val="12"/>
      <color rgb="FFFF6600"/>
      <name val="Arial"/>
      <family val="2"/>
    </font>
    <font>
      <sz val="12"/>
      <color rgb="FFFF6600"/>
      <name val="Arial"/>
      <family val="2"/>
    </font>
    <font>
      <b/>
      <sz val="11"/>
      <color rgb="FFFF6600"/>
      <name val="Calibri Light"/>
      <family val="2"/>
      <scheme val="major"/>
    </font>
    <font>
      <b/>
      <sz val="11"/>
      <color rgb="FFFF0000"/>
      <name val="Arial Narrow"/>
      <family val="2"/>
    </font>
    <font>
      <sz val="11"/>
      <color theme="5"/>
      <name val="Arial Narrow"/>
      <family val="2"/>
    </font>
    <font>
      <sz val="9"/>
      <color indexed="81"/>
      <name val="Tahoma"/>
      <family val="2"/>
    </font>
    <font>
      <b/>
      <sz val="9"/>
      <color indexed="81"/>
      <name val="Tahoma"/>
      <family val="2"/>
    </font>
    <font>
      <sz val="10"/>
      <color theme="5"/>
      <name val="Arial Narrow"/>
      <family val="2"/>
    </font>
    <font>
      <vertAlign val="superscript"/>
      <sz val="10"/>
      <color theme="5"/>
      <name val="Arial Narrow"/>
      <family val="2"/>
    </font>
    <font>
      <b/>
      <sz val="10"/>
      <color theme="5"/>
      <name val="Arial Narrow"/>
      <family val="2"/>
    </font>
    <font>
      <sz val="9"/>
      <color theme="5"/>
      <name val="Arial Narrow"/>
      <family val="2"/>
    </font>
    <font>
      <b/>
      <sz val="12"/>
      <color theme="1"/>
      <name val="Arial Narrow"/>
      <family val="2"/>
    </font>
    <font>
      <i/>
      <sz val="8"/>
      <color theme="1"/>
      <name val="Cambria"/>
      <family val="1"/>
    </font>
    <font>
      <sz val="14"/>
      <color theme="5"/>
      <name val="Arial Narrow"/>
      <family val="2"/>
    </font>
    <font>
      <b/>
      <sz val="9"/>
      <color theme="5"/>
      <name val="Arial Narrow"/>
      <family val="2"/>
    </font>
    <font>
      <b/>
      <sz val="12"/>
      <color theme="5"/>
      <name val="Arial Narrow"/>
      <family val="2"/>
    </font>
    <font>
      <sz val="12"/>
      <color theme="5"/>
      <name val="Arial Narrow"/>
      <family val="2"/>
    </font>
    <font>
      <sz val="9"/>
      <color rgb="FFFFC000"/>
      <name val="Arial Narrow"/>
      <family val="2"/>
    </font>
    <font>
      <sz val="9"/>
      <color theme="7"/>
      <name val="Arial Narrow"/>
      <family val="2"/>
    </font>
    <font>
      <sz val="12"/>
      <color theme="7"/>
      <name val="Arial Narrow"/>
      <family val="2"/>
    </font>
    <font>
      <sz val="14"/>
      <color theme="7"/>
      <name val="Calibri"/>
      <family val="2"/>
      <scheme val="minor"/>
    </font>
    <font>
      <b/>
      <sz val="16"/>
      <color theme="5"/>
      <name val="Arial Narrow"/>
      <family val="2"/>
    </font>
    <font>
      <sz val="15"/>
      <color theme="5"/>
      <name val="Arial Narrow"/>
      <family val="2"/>
    </font>
    <font>
      <sz val="10"/>
      <color rgb="FFFF6600"/>
      <name val="Arial Narrow"/>
      <family val="2"/>
    </font>
    <font>
      <sz val="9"/>
      <color rgb="FF92D050"/>
      <name val="Arial Narrow"/>
      <family val="2"/>
    </font>
    <font>
      <sz val="12"/>
      <color theme="5"/>
      <name val="Arial"/>
      <family val="2"/>
    </font>
    <font>
      <b/>
      <sz val="8"/>
      <name val="Calibri Light"/>
      <family val="2"/>
      <scheme val="major"/>
    </font>
    <font>
      <sz val="8"/>
      <name val="Calibri Light"/>
      <family val="2"/>
      <scheme val="major"/>
    </font>
    <font>
      <sz val="7"/>
      <name val="Calibri Light"/>
      <family val="2"/>
      <scheme val="major"/>
    </font>
    <font>
      <sz val="8"/>
      <color rgb="FFFF0000"/>
      <name val="Arial Narrow"/>
      <family val="2"/>
    </font>
    <font>
      <sz val="10"/>
      <color rgb="FFFF0000"/>
      <name val="Arial"/>
      <family val="2"/>
    </font>
    <font>
      <sz val="10"/>
      <color rgb="FFFFC000"/>
      <name val="Arial Narrow"/>
      <family val="2"/>
    </font>
    <font>
      <b/>
      <sz val="9"/>
      <color rgb="FF92D050"/>
      <name val="Calibri"/>
      <family val="2"/>
      <scheme val="minor"/>
    </font>
    <font>
      <sz val="11"/>
      <color rgb="FF92D050"/>
      <name val="Arial Narrow"/>
      <family val="2"/>
    </font>
    <font>
      <b/>
      <sz val="11"/>
      <color rgb="FF92D050"/>
      <name val="Arial Narrow"/>
      <family val="2"/>
    </font>
    <font>
      <sz val="9"/>
      <color rgb="FFFF6600"/>
      <name val="Arial Narrow"/>
      <family val="2"/>
    </font>
    <font>
      <sz val="10"/>
      <color rgb="FF00B050"/>
      <name val="Calibri Light"/>
      <family val="2"/>
      <scheme val="major"/>
    </font>
    <font>
      <b/>
      <sz val="10"/>
      <color rgb="FF00B050"/>
      <name val="Arial Narrow"/>
      <family val="2"/>
    </font>
    <font>
      <sz val="10"/>
      <color rgb="FF00B050"/>
      <name val="Arial Narrow"/>
      <family val="2"/>
    </font>
    <font>
      <sz val="11"/>
      <color rgb="FF00B050"/>
      <name val="Arial"/>
      <family val="2"/>
    </font>
    <font>
      <b/>
      <sz val="11"/>
      <color rgb="FF00B050"/>
      <name val="Arial"/>
      <family val="2"/>
    </font>
    <font>
      <sz val="9"/>
      <color rgb="FF00B050"/>
      <name val="Arial Narrow"/>
      <family val="2"/>
    </font>
    <font>
      <sz val="14"/>
      <color rgb="FF00B050"/>
      <name val="Arial Narrow"/>
      <family val="2"/>
    </font>
    <font>
      <sz val="8"/>
      <color rgb="FF00B050"/>
      <name val="Arial Narrow"/>
      <family val="2"/>
    </font>
    <font>
      <sz val="16"/>
      <color rgb="FF00B050"/>
      <name val="Arial Narrow"/>
      <family val="2"/>
    </font>
    <font>
      <sz val="11"/>
      <color rgb="FF00B050"/>
      <name val="Calibri"/>
      <family val="2"/>
      <scheme val="minor"/>
    </font>
    <font>
      <b/>
      <sz val="12"/>
      <color rgb="FF00B050"/>
      <name val="Arial Narrow"/>
      <family val="2"/>
    </font>
    <font>
      <sz val="11"/>
      <color rgb="FF000000"/>
      <name val="Arial Narrow"/>
      <family val="2"/>
    </font>
    <font>
      <u/>
      <sz val="11"/>
      <color rgb="FF000000"/>
      <name val="Arial Narrow"/>
      <family val="2"/>
    </font>
    <font>
      <b/>
      <sz val="11"/>
      <color rgb="FF000000"/>
      <name val="Arial Narrow"/>
      <family val="2"/>
    </font>
    <font>
      <b/>
      <sz val="14"/>
      <color rgb="FF00B050"/>
      <name val="Arial Narrow"/>
      <family val="2"/>
    </font>
    <font>
      <b/>
      <sz val="16"/>
      <color rgb="FF00B050"/>
      <name val="Arial Narrow"/>
      <family val="2"/>
    </font>
    <font>
      <b/>
      <i/>
      <sz val="8"/>
      <name val="Calibri Light"/>
      <family val="2"/>
      <scheme val="major"/>
    </font>
    <font>
      <sz val="7"/>
      <name val="Calibri"/>
      <family val="2"/>
      <scheme val="minor"/>
    </font>
  </fonts>
  <fills count="21">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indexed="6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indexed="9"/>
        <bgColor indexed="26"/>
      </patternFill>
    </fill>
    <fill>
      <patternFill patternType="solid">
        <fgColor rgb="FFD1A7FB"/>
        <bgColor indexed="64"/>
      </patternFill>
    </fill>
    <fill>
      <patternFill patternType="solid">
        <fgColor rgb="FFFFE593"/>
        <bgColor indexed="64"/>
      </patternFill>
    </fill>
    <fill>
      <patternFill patternType="solid">
        <fgColor theme="2"/>
        <bgColor indexed="26"/>
      </patternFill>
    </fill>
    <fill>
      <patternFill patternType="solid">
        <fgColor theme="0" tint="-4.9989318521683403E-2"/>
        <bgColor indexed="64"/>
      </patternFill>
    </fill>
    <fill>
      <patternFill patternType="solid">
        <fgColor theme="0" tint="-4.9989318521683403E-2"/>
        <bgColor indexed="26"/>
      </patternFill>
    </fill>
    <fill>
      <patternFill patternType="solid">
        <fgColor rgb="FFFFFF00"/>
        <bgColor indexed="64"/>
      </patternFill>
    </fill>
    <fill>
      <patternFill patternType="solid">
        <fgColor theme="5" tint="0.59999389629810485"/>
        <bgColor indexed="64"/>
      </patternFill>
    </fill>
    <fill>
      <patternFill patternType="solid">
        <fgColor rgb="FFFFC000"/>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7"/>
        <bgColor indexed="64"/>
      </patternFill>
    </fill>
  </fills>
  <borders count="141">
    <border>
      <left/>
      <right/>
      <top/>
      <bottom/>
      <diagonal/>
    </border>
    <border>
      <left style="thin">
        <color auto="1"/>
      </left>
      <right/>
      <top/>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auto="1"/>
      </left>
      <right style="double">
        <color auto="1"/>
      </right>
      <top style="thin">
        <color auto="1"/>
      </top>
      <bottom/>
      <diagonal/>
    </border>
    <border>
      <left style="double">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double">
        <color auto="1"/>
      </right>
      <top/>
      <bottom/>
      <diagonal/>
    </border>
    <border>
      <left style="double">
        <color auto="1"/>
      </left>
      <right style="thin">
        <color auto="1"/>
      </right>
      <top/>
      <bottom/>
      <diagonal/>
    </border>
    <border>
      <left style="double">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style="double">
        <color auto="1"/>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double">
        <color auto="1"/>
      </left>
      <right/>
      <top style="thin">
        <color auto="1"/>
      </top>
      <bottom/>
      <diagonal/>
    </border>
    <border>
      <left style="double">
        <color auto="1"/>
      </left>
      <right/>
      <top/>
      <bottom style="thin">
        <color auto="1"/>
      </bottom>
      <diagonal/>
    </border>
    <border>
      <left/>
      <right style="thin">
        <color indexed="8"/>
      </right>
      <top/>
      <bottom/>
      <diagonal/>
    </border>
    <border>
      <left/>
      <right/>
      <top/>
      <bottom style="thin">
        <color indexed="8"/>
      </bottom>
      <diagonal/>
    </border>
    <border>
      <left style="thin">
        <color indexed="8"/>
      </left>
      <right style="thin">
        <color indexed="8"/>
      </right>
      <top style="thin">
        <color indexed="8"/>
      </top>
      <bottom style="double">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double">
        <color indexed="8"/>
      </bottom>
      <diagonal/>
    </border>
    <border>
      <left style="thin">
        <color indexed="8"/>
      </left>
      <right style="thin">
        <color indexed="8"/>
      </right>
      <top/>
      <bottom style="double">
        <color indexed="8"/>
      </bottom>
      <diagonal/>
    </border>
    <border>
      <left style="thin">
        <color indexed="8"/>
      </left>
      <right/>
      <top style="thin">
        <color indexed="8"/>
      </top>
      <bottom/>
      <diagonal/>
    </border>
    <border>
      <left style="double">
        <color auto="1"/>
      </left>
      <right style="thin">
        <color indexed="8"/>
      </right>
      <top style="thin">
        <color indexed="8"/>
      </top>
      <bottom/>
      <diagonal/>
    </border>
    <border>
      <left style="thin">
        <color indexed="8"/>
      </left>
      <right style="thin">
        <color auto="1"/>
      </right>
      <top style="thin">
        <color indexed="8"/>
      </top>
      <bottom/>
      <diagonal/>
    </border>
    <border>
      <left style="thin">
        <color auto="1"/>
      </left>
      <right style="thin">
        <color auto="1"/>
      </right>
      <top style="thin">
        <color indexed="8"/>
      </top>
      <bottom style="double">
        <color auto="1"/>
      </bottom>
      <diagonal/>
    </border>
    <border>
      <left style="thin">
        <color indexed="8"/>
      </left>
      <right style="thin">
        <color auto="1"/>
      </right>
      <top/>
      <bottom style="thin">
        <color indexed="8"/>
      </bottom>
      <diagonal/>
    </border>
    <border>
      <left style="thin">
        <color indexed="8"/>
      </left>
      <right style="thin">
        <color auto="1"/>
      </right>
      <top/>
      <bottom/>
      <diagonal/>
    </border>
    <border>
      <left/>
      <right style="thin">
        <color indexed="8"/>
      </right>
      <top style="thin">
        <color auto="1"/>
      </top>
      <bottom style="thin">
        <color auto="1"/>
      </bottom>
      <diagonal/>
    </border>
    <border>
      <left style="thin">
        <color indexed="8"/>
      </left>
      <right/>
      <top style="thin">
        <color auto="1"/>
      </top>
      <bottom style="thin">
        <color auto="1"/>
      </bottom>
      <diagonal/>
    </border>
    <border>
      <left style="thin">
        <color indexed="8"/>
      </left>
      <right style="thin">
        <color auto="1"/>
      </right>
      <top style="thin">
        <color indexed="8"/>
      </top>
      <bottom style="thin">
        <color auto="1"/>
      </bottom>
      <diagonal/>
    </border>
    <border>
      <left style="thin">
        <color indexed="8"/>
      </left>
      <right style="thin">
        <color indexed="8"/>
      </right>
      <top style="thin">
        <color indexed="8"/>
      </top>
      <bottom style="thin">
        <color auto="1"/>
      </bottom>
      <diagonal/>
    </border>
    <border>
      <left/>
      <right/>
      <top style="thin">
        <color indexed="8"/>
      </top>
      <bottom style="thin">
        <color auto="1"/>
      </bottom>
      <diagonal/>
    </border>
    <border>
      <left style="thin">
        <color auto="1"/>
      </left>
      <right style="double">
        <color indexed="8"/>
      </right>
      <top style="thin">
        <color indexed="8"/>
      </top>
      <bottom style="thin">
        <color auto="1"/>
      </bottom>
      <diagonal/>
    </border>
    <border>
      <left style="thin">
        <color indexed="8"/>
      </left>
      <right style="thin">
        <color auto="1"/>
      </right>
      <top style="thin">
        <color indexed="8"/>
      </top>
      <bottom style="thin">
        <color indexed="8"/>
      </bottom>
      <diagonal/>
    </border>
    <border>
      <left style="thin">
        <color auto="1"/>
      </left>
      <right style="double">
        <color indexed="8"/>
      </right>
      <top style="thin">
        <color indexed="8"/>
      </top>
      <bottom style="thin">
        <color indexed="8"/>
      </bottom>
      <diagonal/>
    </border>
    <border>
      <left style="thin">
        <color auto="1"/>
      </left>
      <right style="double">
        <color indexed="8"/>
      </right>
      <top/>
      <bottom/>
      <diagonal/>
    </border>
    <border>
      <left style="thin">
        <color auto="1"/>
      </left>
      <right style="double">
        <color indexed="8"/>
      </right>
      <top style="thin">
        <color indexed="8"/>
      </top>
      <bottom/>
      <diagonal/>
    </border>
    <border>
      <left/>
      <right style="thin">
        <color auto="1"/>
      </right>
      <top style="thin">
        <color auto="1"/>
      </top>
      <bottom style="thin">
        <color indexed="8"/>
      </bottom>
      <diagonal/>
    </border>
    <border>
      <left/>
      <right/>
      <top style="thin">
        <color auto="1"/>
      </top>
      <bottom style="thin">
        <color indexed="8"/>
      </bottom>
      <diagonal/>
    </border>
    <border>
      <left style="thin">
        <color auto="1"/>
      </left>
      <right style="double">
        <color indexed="8"/>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indexed="8"/>
      </right>
      <top/>
      <bottom style="thin">
        <color indexed="8"/>
      </bottom>
      <diagonal/>
    </border>
    <border>
      <left style="thin">
        <color indexed="8"/>
      </left>
      <right style="thin">
        <color indexed="8"/>
      </right>
      <top style="thin">
        <color auto="1"/>
      </top>
      <bottom style="thin">
        <color auto="1"/>
      </bottom>
      <diagonal/>
    </border>
    <border>
      <left style="thin">
        <color auto="1"/>
      </left>
      <right style="thin">
        <color auto="1"/>
      </right>
      <top style="thin">
        <color indexed="8"/>
      </top>
      <bottom style="thin">
        <color indexed="8"/>
      </bottom>
      <diagonal/>
    </border>
    <border>
      <left style="double">
        <color indexed="8"/>
      </left>
      <right/>
      <top style="thin">
        <color auto="1"/>
      </top>
      <bottom/>
      <diagonal/>
    </border>
    <border>
      <left style="thin">
        <color auto="1"/>
      </left>
      <right style="double">
        <color indexed="8"/>
      </right>
      <top/>
      <bottom style="thin">
        <color indexed="8"/>
      </bottom>
      <diagonal/>
    </border>
    <border>
      <left/>
      <right style="thin">
        <color indexed="8"/>
      </right>
      <top style="thin">
        <color indexed="8"/>
      </top>
      <bottom/>
      <diagonal/>
    </border>
    <border>
      <left/>
      <right style="thin">
        <color indexed="8"/>
      </right>
      <top style="thin">
        <color indexed="8"/>
      </top>
      <bottom style="thin">
        <color indexed="8"/>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indexed="8"/>
      </left>
      <right/>
      <top style="thin">
        <color indexed="8"/>
      </top>
      <bottom style="thin">
        <color indexed="8"/>
      </bottom>
      <diagonal/>
    </border>
    <border>
      <left/>
      <right/>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auto="1"/>
      </top>
      <bottom/>
      <diagonal/>
    </border>
    <border>
      <left style="thin">
        <color indexed="8"/>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bottom style="thin">
        <color indexed="8"/>
      </bottom>
      <diagonal/>
    </border>
    <border>
      <left style="thin">
        <color auto="1"/>
      </left>
      <right style="thin">
        <color auto="1"/>
      </right>
      <top style="thin">
        <color indexed="8"/>
      </top>
      <bottom/>
      <diagonal/>
    </border>
    <border>
      <left style="thin">
        <color auto="1"/>
      </left>
      <right/>
      <top/>
      <bottom/>
      <diagonal/>
    </border>
    <border>
      <left style="thin">
        <color indexed="8"/>
      </left>
      <right style="thin">
        <color auto="1"/>
      </right>
      <top/>
      <bottom/>
      <diagonal/>
    </border>
    <border>
      <left/>
      <right style="thin">
        <color indexed="8"/>
      </right>
      <top/>
      <bottom style="thin">
        <color indexed="8"/>
      </bottom>
      <diagonal/>
    </border>
    <border>
      <left style="thin">
        <color auto="1"/>
      </left>
      <right style="double">
        <color auto="1"/>
      </right>
      <top style="thin">
        <color auto="1"/>
      </top>
      <bottom/>
      <diagonal/>
    </border>
    <border>
      <left style="thin">
        <color indexed="8"/>
      </left>
      <right style="thin">
        <color auto="1"/>
      </right>
      <top style="thin">
        <color auto="1"/>
      </top>
      <bottom/>
      <diagonal/>
    </border>
    <border>
      <left/>
      <right style="thin">
        <color indexed="8"/>
      </right>
      <top style="thin">
        <color auto="1"/>
      </top>
      <bottom/>
      <diagonal/>
    </border>
    <border>
      <left style="thin">
        <color auto="1"/>
      </left>
      <right style="thin">
        <color auto="1"/>
      </right>
      <top style="thin">
        <color auto="1"/>
      </top>
      <bottom style="thin">
        <color indexed="8"/>
      </bottom>
      <diagonal/>
    </border>
    <border>
      <left style="thin">
        <color indexed="8"/>
      </left>
      <right style="thin">
        <color indexed="8"/>
      </right>
      <top style="thin">
        <color auto="1"/>
      </top>
      <bottom style="double">
        <color indexed="8"/>
      </bottom>
      <diagonal/>
    </border>
    <border>
      <left/>
      <right style="thin">
        <color auto="1"/>
      </right>
      <top style="thin">
        <color auto="1"/>
      </top>
      <bottom/>
      <diagonal/>
    </border>
    <border>
      <left style="thin">
        <color indexed="8"/>
      </left>
      <right style="thin">
        <color auto="1"/>
      </right>
      <top style="double">
        <color indexed="8"/>
      </top>
      <bottom style="double">
        <color indexed="8"/>
      </bottom>
      <diagonal/>
    </border>
    <border>
      <left style="thin">
        <color indexed="8"/>
      </left>
      <right style="thin">
        <color auto="1"/>
      </right>
      <top style="thin">
        <color auto="1"/>
      </top>
      <bottom style="thin">
        <color indexed="8"/>
      </bottom>
      <diagonal/>
    </border>
    <border>
      <left style="thin">
        <color indexed="8"/>
      </left>
      <right style="thin">
        <color auto="1"/>
      </right>
      <top style="thin">
        <color indexed="8"/>
      </top>
      <bottom style="double">
        <color indexed="8"/>
      </bottom>
      <diagonal/>
    </border>
    <border>
      <left style="thin">
        <color auto="1"/>
      </left>
      <right/>
      <top style="thin">
        <color auto="1"/>
      </top>
      <bottom style="thin">
        <color indexed="8"/>
      </bottom>
      <diagonal/>
    </border>
    <border>
      <left style="thin">
        <color auto="1"/>
      </left>
      <right style="thin">
        <color indexed="8"/>
      </right>
      <top style="thin">
        <color indexed="8"/>
      </top>
      <bottom/>
      <diagonal/>
    </border>
    <border>
      <left style="thin">
        <color auto="1"/>
      </left>
      <right style="thin">
        <color indexed="8"/>
      </right>
      <top/>
      <bottom/>
      <diagonal/>
    </border>
    <border>
      <left style="thin">
        <color auto="1"/>
      </left>
      <right/>
      <top style="thin">
        <color indexed="8"/>
      </top>
      <bottom style="double">
        <color indexed="8"/>
      </bottom>
      <diagonal/>
    </border>
    <border>
      <left style="thin">
        <color auto="1"/>
      </left>
      <right/>
      <top style="thin">
        <color indexed="8"/>
      </top>
      <bottom style="thin">
        <color indexed="8"/>
      </bottom>
      <diagonal/>
    </border>
    <border>
      <left style="thin">
        <color auto="1"/>
      </left>
      <right/>
      <top style="thin">
        <color indexed="8"/>
      </top>
      <bottom/>
      <diagonal/>
    </border>
    <border>
      <left style="double">
        <color auto="1"/>
      </left>
      <right/>
      <top style="thin">
        <color auto="1"/>
      </top>
      <bottom style="thin">
        <color auto="1"/>
      </bottom>
      <diagonal/>
    </border>
    <border>
      <left style="thin">
        <color auto="1"/>
      </left>
      <right/>
      <top style="double">
        <color auto="1"/>
      </top>
      <bottom style="thin">
        <color auto="1"/>
      </bottom>
      <diagonal/>
    </border>
    <border>
      <left style="thin">
        <color auto="1"/>
      </left>
      <right/>
      <top/>
      <bottom style="double">
        <color auto="1"/>
      </bottom>
      <diagonal/>
    </border>
    <border>
      <left/>
      <right style="double">
        <color auto="1"/>
      </right>
      <top style="thin">
        <color auto="1"/>
      </top>
      <bottom/>
      <diagonal/>
    </border>
    <border>
      <left/>
      <right style="double">
        <color auto="1"/>
      </right>
      <top/>
      <bottom/>
      <diagonal/>
    </border>
    <border>
      <left/>
      <right style="double">
        <color auto="1"/>
      </right>
      <top style="thin">
        <color auto="1"/>
      </top>
      <bottom style="thin">
        <color auto="1"/>
      </bottom>
      <diagonal/>
    </border>
    <border>
      <left/>
      <right style="double">
        <color auto="1"/>
      </right>
      <top/>
      <bottom style="thin">
        <color auto="1"/>
      </bottom>
      <diagonal/>
    </border>
    <border>
      <left style="thin">
        <color auto="1"/>
      </left>
      <right style="thin">
        <color auto="1"/>
      </right>
      <top style="thin">
        <color indexed="8"/>
      </top>
      <bottom style="double">
        <color indexed="8"/>
      </bottom>
      <diagonal/>
    </border>
    <border>
      <left style="thin">
        <color auto="1"/>
      </left>
      <right style="thin">
        <color auto="1"/>
      </right>
      <top style="thin">
        <color indexed="8"/>
      </top>
      <bottom style="thin">
        <color auto="1"/>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right style="thin">
        <color auto="1"/>
      </right>
      <top/>
      <bottom/>
      <diagonal/>
    </border>
    <border>
      <left style="thin">
        <color auto="1"/>
      </left>
      <right style="thin">
        <color indexed="8"/>
      </right>
      <top/>
      <bottom style="thin">
        <color indexed="8"/>
      </bottom>
      <diagonal/>
    </border>
    <border>
      <left style="thin">
        <color auto="1"/>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39">
    <xf numFmtId="0" fontId="0" fillId="0" borderId="0"/>
    <xf numFmtId="0" fontId="2" fillId="0" borderId="0"/>
    <xf numFmtId="0" fontId="5" fillId="0" borderId="0"/>
    <xf numFmtId="0" fontId="14" fillId="0" borderId="0"/>
    <xf numFmtId="0" fontId="7" fillId="0" borderId="0"/>
    <xf numFmtId="0" fontId="16" fillId="0" borderId="0"/>
    <xf numFmtId="169" fontId="16" fillId="0" borderId="0" applyFill="0" applyBorder="0" applyAlignment="0" applyProtection="0"/>
    <xf numFmtId="0" fontId="16" fillId="0" borderId="0"/>
    <xf numFmtId="0" fontId="25" fillId="0" borderId="0"/>
    <xf numFmtId="165" fontId="33" fillId="0" borderId="0" applyFont="0" applyFill="0" applyBorder="0" applyAlignment="0" applyProtection="0"/>
    <xf numFmtId="0" fontId="16" fillId="0" borderId="0"/>
    <xf numFmtId="170" fontId="16" fillId="0" borderId="0" applyFont="0" applyFill="0" applyBorder="0" applyAlignment="0" applyProtection="0"/>
    <xf numFmtId="0" fontId="33" fillId="0" borderId="0"/>
    <xf numFmtId="0" fontId="12" fillId="0" borderId="0" applyNumberFormat="0" applyFill="0" applyBorder="0" applyProtection="0">
      <alignment vertical="top" wrapText="1"/>
    </xf>
    <xf numFmtId="0" fontId="33" fillId="0" borderId="0"/>
    <xf numFmtId="0" fontId="16" fillId="0" borderId="0"/>
    <xf numFmtId="0" fontId="1" fillId="0" borderId="0"/>
    <xf numFmtId="0" fontId="16" fillId="0" borderId="0"/>
    <xf numFmtId="0" fontId="2" fillId="0" borderId="0"/>
    <xf numFmtId="0" fontId="2" fillId="0" borderId="0"/>
    <xf numFmtId="169" fontId="2" fillId="0" borderId="0" applyFill="0" applyBorder="0" applyAlignment="0" applyProtection="0"/>
    <xf numFmtId="0" fontId="2" fillId="0" borderId="0"/>
    <xf numFmtId="0" fontId="125" fillId="0" borderId="0" applyNumberFormat="0" applyFill="0" applyBorder="0" applyAlignment="0" applyProtection="0"/>
    <xf numFmtId="0" fontId="152" fillId="0" borderId="0"/>
    <xf numFmtId="0" fontId="159" fillId="0" borderId="0" applyNumberFormat="0" applyFill="0" applyBorder="0" applyAlignment="0" applyProtection="0"/>
    <xf numFmtId="0" fontId="160" fillId="0" borderId="0" applyNumberFormat="0" applyFill="0" applyBorder="0" applyAlignment="0" applyProtection="0"/>
    <xf numFmtId="0" fontId="159" fillId="0" borderId="0" applyNumberFormat="0" applyFill="0" applyBorder="0" applyAlignment="0" applyProtection="0"/>
    <xf numFmtId="0" fontId="160" fillId="0" borderId="0" applyNumberFormat="0" applyFill="0" applyBorder="0" applyAlignment="0" applyProtection="0"/>
    <xf numFmtId="0" fontId="159" fillId="0" borderId="0" applyNumberFormat="0" applyFill="0" applyBorder="0" applyAlignment="0" applyProtection="0"/>
    <xf numFmtId="0" fontId="160" fillId="0" borderId="0" applyNumberFormat="0" applyFill="0" applyBorder="0" applyAlignment="0" applyProtection="0"/>
    <xf numFmtId="0" fontId="159" fillId="0" borderId="0" applyNumberFormat="0" applyFill="0" applyBorder="0" applyAlignment="0" applyProtection="0"/>
    <xf numFmtId="0" fontId="160" fillId="0" borderId="0" applyNumberFormat="0" applyFill="0" applyBorder="0" applyAlignment="0" applyProtection="0"/>
    <xf numFmtId="0" fontId="159" fillId="0" borderId="0" applyNumberFormat="0" applyFill="0" applyBorder="0" applyAlignment="0" applyProtection="0"/>
    <xf numFmtId="0" fontId="160" fillId="0" borderId="0" applyNumberFormat="0" applyFill="0" applyBorder="0" applyAlignment="0" applyProtection="0"/>
    <xf numFmtId="0" fontId="159" fillId="0" borderId="0" applyNumberFormat="0" applyFill="0" applyBorder="0" applyAlignment="0" applyProtection="0"/>
    <xf numFmtId="0" fontId="160" fillId="0" borderId="0" applyNumberFormat="0" applyFill="0" applyBorder="0" applyAlignment="0" applyProtection="0"/>
    <xf numFmtId="170" fontId="2" fillId="0" borderId="0" applyFont="0" applyFill="0" applyBorder="0" applyAlignment="0" applyProtection="0"/>
    <xf numFmtId="0" fontId="2" fillId="0" borderId="0"/>
    <xf numFmtId="0" fontId="2" fillId="0" borderId="0"/>
  </cellStyleXfs>
  <cellXfs count="1826">
    <xf numFmtId="0" fontId="0" fillId="0" borderId="0" xfId="0"/>
    <xf numFmtId="0" fontId="4" fillId="0" borderId="0" xfId="1" applyFont="1"/>
    <xf numFmtId="0" fontId="2" fillId="0" borderId="0" xfId="1"/>
    <xf numFmtId="0" fontId="4" fillId="0" borderId="0" xfId="2" applyFont="1" applyFill="1" applyBorder="1" applyAlignment="1">
      <alignment vertical="center"/>
    </xf>
    <xf numFmtId="0" fontId="4" fillId="0" borderId="0" xfId="1" applyFont="1" applyBorder="1"/>
    <xf numFmtId="0" fontId="10" fillId="0" borderId="0" xfId="2" applyFont="1" applyFill="1" applyAlignment="1">
      <alignment vertical="center"/>
    </xf>
    <xf numFmtId="0" fontId="11" fillId="0" borderId="0" xfId="2" applyFont="1" applyFill="1" applyAlignment="1">
      <alignment vertical="center"/>
    </xf>
    <xf numFmtId="0" fontId="5" fillId="0" borderId="0" xfId="2" applyFont="1" applyFill="1"/>
    <xf numFmtId="0" fontId="4" fillId="0" borderId="2" xfId="2" applyFont="1" applyFill="1" applyBorder="1" applyAlignment="1"/>
    <xf numFmtId="0" fontId="3" fillId="0" borderId="22" xfId="2" applyFont="1" applyFill="1" applyBorder="1" applyAlignment="1">
      <alignment horizontal="center"/>
    </xf>
    <xf numFmtId="167" fontId="3" fillId="0" borderId="12" xfId="4" applyNumberFormat="1" applyFont="1" applyBorder="1" applyAlignment="1">
      <alignment horizontal="center" vertical="center"/>
    </xf>
    <xf numFmtId="0" fontId="4" fillId="0" borderId="1" xfId="2" applyFont="1" applyFill="1" applyBorder="1" applyAlignment="1">
      <alignment horizontal="left" vertical="top" wrapText="1"/>
    </xf>
    <xf numFmtId="0" fontId="4" fillId="0" borderId="0" xfId="2" applyFont="1" applyFill="1" applyBorder="1" applyAlignment="1">
      <alignment horizontal="left" vertical="top"/>
    </xf>
    <xf numFmtId="166" fontId="3" fillId="0" borderId="10" xfId="2" applyNumberFormat="1" applyFont="1" applyFill="1" applyBorder="1" applyAlignment="1">
      <alignment horizontal="left"/>
    </xf>
    <xf numFmtId="0" fontId="4" fillId="0" borderId="1" xfId="2" applyFont="1" applyFill="1" applyBorder="1" applyAlignment="1">
      <alignment horizontal="left" vertical="top"/>
    </xf>
    <xf numFmtId="0" fontId="0" fillId="0" borderId="0" xfId="0" applyAlignment="1"/>
    <xf numFmtId="0" fontId="9" fillId="0" borderId="0" xfId="2" applyFont="1" applyFill="1" applyBorder="1" applyAlignment="1">
      <alignment vertical="center"/>
    </xf>
    <xf numFmtId="0" fontId="16" fillId="0" borderId="0" xfId="7"/>
    <xf numFmtId="166" fontId="3" fillId="0" borderId="14" xfId="2" applyNumberFormat="1" applyFont="1" applyFill="1" applyBorder="1" applyAlignment="1"/>
    <xf numFmtId="166" fontId="3" fillId="0" borderId="1" xfId="2" applyNumberFormat="1" applyFont="1" applyFill="1" applyBorder="1" applyAlignment="1"/>
    <xf numFmtId="0" fontId="4" fillId="0" borderId="0" xfId="2" applyFont="1" applyFill="1" applyBorder="1" applyAlignment="1"/>
    <xf numFmtId="0" fontId="3" fillId="0" borderId="0" xfId="2" applyFont="1" applyFill="1" applyBorder="1" applyAlignment="1">
      <alignment horizontal="right"/>
    </xf>
    <xf numFmtId="0" fontId="4" fillId="0" borderId="1" xfId="2" applyFont="1" applyFill="1" applyBorder="1" applyAlignment="1"/>
    <xf numFmtId="0" fontId="4" fillId="0" borderId="19" xfId="2" applyFont="1" applyFill="1" applyBorder="1" applyAlignment="1"/>
    <xf numFmtId="0" fontId="3" fillId="0" borderId="0" xfId="2" applyFont="1" applyFill="1" applyBorder="1" applyAlignment="1"/>
    <xf numFmtId="0" fontId="3" fillId="0" borderId="0" xfId="2" applyFont="1" applyFill="1" applyBorder="1" applyAlignment="1">
      <alignment horizontal="left"/>
    </xf>
    <xf numFmtId="0" fontId="3" fillId="0" borderId="0" xfId="2" applyFont="1" applyFill="1" applyBorder="1" applyAlignment="1">
      <alignment horizontal="center"/>
    </xf>
    <xf numFmtId="0" fontId="4" fillId="0" borderId="0" xfId="2" applyFont="1" applyFill="1" applyBorder="1" applyAlignment="1">
      <alignment horizontal="left"/>
    </xf>
    <xf numFmtId="0" fontId="3" fillId="0" borderId="11" xfId="2" applyFont="1" applyFill="1" applyBorder="1" applyAlignment="1"/>
    <xf numFmtId="0" fontId="3" fillId="0" borderId="11" xfId="2" applyFont="1" applyFill="1" applyBorder="1" applyAlignment="1">
      <alignment horizontal="left"/>
    </xf>
    <xf numFmtId="0" fontId="24" fillId="0" borderId="11" xfId="2" applyFont="1" applyFill="1" applyBorder="1" applyAlignment="1"/>
    <xf numFmtId="0" fontId="22" fillId="0" borderId="0" xfId="2" applyFont="1" applyFill="1" applyBorder="1" applyAlignment="1">
      <alignment horizontal="left"/>
    </xf>
    <xf numFmtId="0" fontId="22" fillId="0" borderId="0" xfId="2" applyFont="1" applyFill="1" applyBorder="1" applyAlignment="1"/>
    <xf numFmtId="0" fontId="22" fillId="0" borderId="0" xfId="2" applyFont="1" applyFill="1" applyBorder="1" applyAlignment="1">
      <alignment vertical="center"/>
    </xf>
    <xf numFmtId="166" fontId="22" fillId="0" borderId="0" xfId="2" applyNumberFormat="1" applyFont="1" applyFill="1" applyBorder="1" applyAlignment="1">
      <alignment vertical="top"/>
    </xf>
    <xf numFmtId="0" fontId="4" fillId="0" borderId="0" xfId="7" applyFont="1" applyFill="1" applyBorder="1" applyAlignment="1">
      <alignment wrapText="1"/>
    </xf>
    <xf numFmtId="0" fontId="26" fillId="0" borderId="0" xfId="0" applyFont="1" applyBorder="1"/>
    <xf numFmtId="0" fontId="26" fillId="0" borderId="7" xfId="0" applyFont="1" applyBorder="1"/>
    <xf numFmtId="0" fontId="26" fillId="0" borderId="0" xfId="0" applyFont="1" applyBorder="1" applyAlignment="1">
      <alignment vertical="top"/>
    </xf>
    <xf numFmtId="0" fontId="3" fillId="0" borderId="29" xfId="2" applyFont="1" applyFill="1" applyBorder="1" applyAlignment="1"/>
    <xf numFmtId="0" fontId="4" fillId="0" borderId="0" xfId="2" applyFont="1" applyFill="1"/>
    <xf numFmtId="0" fontId="4" fillId="0" borderId="1" xfId="2" applyFont="1" applyFill="1" applyBorder="1" applyAlignment="1">
      <alignment vertical="top" wrapText="1"/>
    </xf>
    <xf numFmtId="0" fontId="4" fillId="0" borderId="15" xfId="2" applyFont="1" applyFill="1" applyBorder="1"/>
    <xf numFmtId="0" fontId="29" fillId="0" borderId="0" xfId="7" applyFont="1"/>
    <xf numFmtId="0" fontId="26" fillId="0" borderId="0" xfId="7" applyFont="1"/>
    <xf numFmtId="0" fontId="26" fillId="0" borderId="0" xfId="7" applyFont="1" applyAlignment="1"/>
    <xf numFmtId="166" fontId="3" fillId="3" borderId="0" xfId="2" applyNumberFormat="1" applyFont="1" applyFill="1" applyBorder="1" applyAlignment="1">
      <alignment horizontal="left"/>
    </xf>
    <xf numFmtId="0" fontId="26" fillId="0" borderId="10" xfId="7" applyFont="1" applyBorder="1" applyAlignment="1">
      <alignment horizontal="left" vertical="top" wrapText="1"/>
    </xf>
    <xf numFmtId="0" fontId="16" fillId="0" borderId="0" xfId="7" applyBorder="1"/>
    <xf numFmtId="49" fontId="26" fillId="0" borderId="1" xfId="7" applyNumberFormat="1" applyFont="1" applyBorder="1" applyAlignment="1">
      <alignment horizontal="center" vertical="center"/>
    </xf>
    <xf numFmtId="0" fontId="26" fillId="0" borderId="2" xfId="7" applyFont="1" applyBorder="1" applyAlignment="1">
      <alignment horizontal="left" vertical="top" wrapText="1"/>
    </xf>
    <xf numFmtId="0" fontId="26" fillId="0" borderId="0" xfId="7" applyFont="1" applyBorder="1" applyAlignment="1">
      <alignment vertical="top"/>
    </xf>
    <xf numFmtId="0" fontId="30" fillId="0" borderId="0" xfId="7" applyFont="1" applyBorder="1" applyAlignment="1">
      <alignment horizontal="right" vertical="center"/>
    </xf>
    <xf numFmtId="0" fontId="26" fillId="0" borderId="0" xfId="7" applyFont="1" applyBorder="1" applyAlignment="1">
      <alignment vertical="center"/>
    </xf>
    <xf numFmtId="0" fontId="26" fillId="0" borderId="0" xfId="7" applyFont="1" applyBorder="1"/>
    <xf numFmtId="0" fontId="26" fillId="0" borderId="0" xfId="7" applyFont="1" applyBorder="1" applyAlignment="1">
      <alignment horizontal="left"/>
    </xf>
    <xf numFmtId="0" fontId="27" fillId="0" borderId="0" xfId="7" applyFont="1" applyBorder="1" applyAlignment="1">
      <alignment horizontal="left"/>
    </xf>
    <xf numFmtId="0" fontId="26" fillId="0" borderId="0" xfId="7" applyFont="1" applyBorder="1" applyAlignment="1"/>
    <xf numFmtId="0" fontId="26" fillId="0" borderId="2" xfId="7" applyFont="1" applyBorder="1" applyAlignment="1"/>
    <xf numFmtId="0" fontId="16" fillId="0" borderId="3" xfId="7" applyBorder="1"/>
    <xf numFmtId="0" fontId="26" fillId="0" borderId="1" xfId="7" applyFont="1" applyBorder="1"/>
    <xf numFmtId="0" fontId="27" fillId="0" borderId="0" xfId="7" applyFont="1" applyBorder="1" applyAlignment="1">
      <alignment horizontal="right" vertical="center"/>
    </xf>
    <xf numFmtId="0" fontId="26" fillId="0" borderId="0" xfId="7" applyFont="1" applyBorder="1" applyAlignment="1">
      <alignment vertical="center" wrapText="1"/>
    </xf>
    <xf numFmtId="0" fontId="31" fillId="0" borderId="0" xfId="7" applyFont="1" applyBorder="1" applyAlignment="1">
      <alignment vertical="center" wrapText="1"/>
    </xf>
    <xf numFmtId="0" fontId="26" fillId="0" borderId="0" xfId="7" applyFont="1" applyBorder="1" applyAlignment="1">
      <alignment horizontal="left" vertical="center" wrapText="1"/>
    </xf>
    <xf numFmtId="0" fontId="16" fillId="0" borderId="5" xfId="7" applyBorder="1"/>
    <xf numFmtId="0" fontId="26" fillId="0" borderId="5" xfId="7" applyFont="1" applyBorder="1" applyAlignment="1">
      <alignment vertical="center"/>
    </xf>
    <xf numFmtId="0" fontId="26" fillId="0" borderId="5" xfId="7" applyFont="1" applyBorder="1"/>
    <xf numFmtId="0" fontId="26" fillId="0" borderId="5" xfId="7" applyFont="1" applyBorder="1" applyAlignment="1"/>
    <xf numFmtId="0" fontId="16" fillId="0" borderId="4" xfId="7" applyBorder="1"/>
    <xf numFmtId="0" fontId="26" fillId="0" borderId="0" xfId="7" applyFont="1" applyBorder="1" applyAlignment="1">
      <alignment horizontal="left" vertical="center"/>
    </xf>
    <xf numFmtId="0" fontId="26" fillId="0" borderId="19" xfId="7" applyFont="1" applyBorder="1"/>
    <xf numFmtId="49" fontId="26" fillId="0" borderId="0" xfId="7" applyNumberFormat="1" applyFont="1" applyBorder="1" applyAlignment="1">
      <alignment horizontal="center" vertical="center"/>
    </xf>
    <xf numFmtId="0" fontId="26" fillId="0" borderId="3" xfId="7" applyFont="1" applyBorder="1" applyAlignment="1"/>
    <xf numFmtId="0" fontId="27" fillId="0" borderId="0" xfId="7" applyFont="1" applyBorder="1" applyAlignment="1">
      <alignment horizontal="left" vertical="center"/>
    </xf>
    <xf numFmtId="0" fontId="16" fillId="0" borderId="5" xfId="7" applyBorder="1" applyAlignment="1">
      <alignment horizontal="right"/>
    </xf>
    <xf numFmtId="0" fontId="26" fillId="0" borderId="4" xfId="7" applyFont="1" applyBorder="1" applyAlignment="1"/>
    <xf numFmtId="49" fontId="26" fillId="0" borderId="19" xfId="7" applyNumberFormat="1" applyFont="1" applyBorder="1" applyAlignment="1">
      <alignment horizontal="center" vertical="center"/>
    </xf>
    <xf numFmtId="0" fontId="27" fillId="0" borderId="5" xfId="7" applyFont="1" applyBorder="1" applyAlignment="1">
      <alignment horizontal="left" vertical="center"/>
    </xf>
    <xf numFmtId="0" fontId="31" fillId="0" borderId="0" xfId="7" applyFont="1" applyBorder="1" applyAlignment="1">
      <alignment horizontal="left" vertical="center" wrapText="1"/>
    </xf>
    <xf numFmtId="0" fontId="3" fillId="0" borderId="0" xfId="7" applyFont="1" applyBorder="1" applyAlignment="1">
      <alignment horizontal="right"/>
    </xf>
    <xf numFmtId="0" fontId="26" fillId="0" borderId="0" xfId="7" applyFont="1" applyBorder="1" applyAlignment="1">
      <alignment horizontal="left" vertical="top"/>
    </xf>
    <xf numFmtId="0" fontId="26" fillId="0" borderId="1" xfId="7" applyFont="1" applyBorder="1" applyAlignment="1">
      <alignment horizontal="left" vertical="top" wrapText="1"/>
    </xf>
    <xf numFmtId="0" fontId="26" fillId="0" borderId="1" xfId="7" applyFont="1" applyBorder="1" applyAlignment="1"/>
    <xf numFmtId="0" fontId="26" fillId="0" borderId="19" xfId="7" applyFont="1" applyBorder="1" applyAlignment="1"/>
    <xf numFmtId="0" fontId="16" fillId="0" borderId="19" xfId="7" applyBorder="1"/>
    <xf numFmtId="0" fontId="16" fillId="0" borderId="7" xfId="7" applyBorder="1"/>
    <xf numFmtId="0" fontId="26" fillId="0" borderId="14" xfId="7" applyNumberFormat="1" applyFont="1" applyBorder="1" applyAlignment="1">
      <alignment horizontal="center" vertical="center"/>
    </xf>
    <xf numFmtId="0" fontId="26" fillId="0" borderId="11" xfId="7" applyFont="1" applyBorder="1" applyAlignment="1">
      <alignment horizontal="center" vertical="center"/>
    </xf>
    <xf numFmtId="166" fontId="4" fillId="0" borderId="25" xfId="2" applyNumberFormat="1" applyFont="1" applyFill="1" applyBorder="1" applyAlignment="1">
      <alignment horizontal="left"/>
    </xf>
    <xf numFmtId="0" fontId="18" fillId="0" borderId="0" xfId="7" applyFont="1"/>
    <xf numFmtId="1" fontId="8" fillId="0" borderId="0" xfId="9" applyNumberFormat="1" applyFont="1" applyFill="1" applyBorder="1" applyAlignment="1">
      <alignment horizontal="left" vertical="center"/>
    </xf>
    <xf numFmtId="0" fontId="7" fillId="0" borderId="0" xfId="7" applyFont="1"/>
    <xf numFmtId="0" fontId="34" fillId="0" borderId="0" xfId="10" applyFont="1" applyFill="1" applyAlignment="1">
      <alignment vertical="center"/>
    </xf>
    <xf numFmtId="166" fontId="4" fillId="0" borderId="7" xfId="10" applyNumberFormat="1" applyFont="1" applyFill="1" applyBorder="1" applyAlignment="1">
      <alignment horizontal="left" vertical="center"/>
    </xf>
    <xf numFmtId="166" fontId="4" fillId="0" borderId="15" xfId="10" applyNumberFormat="1" applyFont="1" applyFill="1" applyBorder="1" applyAlignment="1">
      <alignment horizontal="left" vertical="center"/>
    </xf>
    <xf numFmtId="166" fontId="4" fillId="0" borderId="8" xfId="10" applyNumberFormat="1" applyFont="1" applyFill="1" applyBorder="1" applyAlignment="1">
      <alignment horizontal="left" vertical="center"/>
    </xf>
    <xf numFmtId="0" fontId="4" fillId="0" borderId="2" xfId="7" applyFont="1" applyBorder="1" applyAlignment="1">
      <alignment horizontal="left" vertical="top" wrapText="1"/>
    </xf>
    <xf numFmtId="0" fontId="4" fillId="0" borderId="3" xfId="7" applyFont="1" applyBorder="1" applyAlignment="1">
      <alignment horizontal="left" vertical="top" wrapText="1"/>
    </xf>
    <xf numFmtId="0" fontId="35" fillId="0" borderId="0" xfId="7" applyFont="1"/>
    <xf numFmtId="166" fontId="4" fillId="0" borderId="7" xfId="2" applyNumberFormat="1" applyFont="1" applyFill="1" applyBorder="1" applyAlignment="1">
      <alignment horizontal="left"/>
    </xf>
    <xf numFmtId="0" fontId="3" fillId="0" borderId="22" xfId="3" applyFont="1" applyFill="1" applyBorder="1" applyAlignment="1">
      <alignment horizontal="center" wrapText="1"/>
    </xf>
    <xf numFmtId="0" fontId="4" fillId="0" borderId="7" xfId="3" applyFont="1" applyFill="1" applyBorder="1" applyAlignment="1">
      <alignment horizontal="center"/>
    </xf>
    <xf numFmtId="0" fontId="4" fillId="0" borderId="7" xfId="7" applyFont="1" applyBorder="1"/>
    <xf numFmtId="0" fontId="3" fillId="0" borderId="46" xfId="3" applyFont="1" applyFill="1" applyBorder="1" applyAlignment="1">
      <alignment horizontal="center" vertical="center" wrapText="1"/>
    </xf>
    <xf numFmtId="0" fontId="3" fillId="0" borderId="7" xfId="3" applyFont="1" applyFill="1" applyBorder="1" applyAlignment="1">
      <alignment horizontal="center" vertical="center" wrapText="1"/>
    </xf>
    <xf numFmtId="0" fontId="4" fillId="0" borderId="0" xfId="7" applyFont="1"/>
    <xf numFmtId="0" fontId="26" fillId="0" borderId="7" xfId="7" applyFont="1" applyBorder="1" applyAlignment="1">
      <alignment horizontal="left" vertical="top" wrapText="1"/>
    </xf>
    <xf numFmtId="0" fontId="10" fillId="0" borderId="0" xfId="2" applyFont="1" applyFill="1" applyBorder="1" applyAlignment="1">
      <alignment vertical="center"/>
    </xf>
    <xf numFmtId="0" fontId="7" fillId="0" borderId="0" xfId="2" applyFont="1" applyFill="1" applyBorder="1" applyAlignment="1">
      <alignment vertical="center"/>
    </xf>
    <xf numFmtId="166" fontId="3" fillId="0" borderId="0" xfId="2" applyNumberFormat="1" applyFont="1" applyFill="1" applyBorder="1" applyAlignment="1">
      <alignment horizontal="center" vertical="top" wrapText="1"/>
    </xf>
    <xf numFmtId="1" fontId="32" fillId="0" borderId="0" xfId="9" applyNumberFormat="1" applyFont="1" applyFill="1" applyBorder="1" applyAlignment="1">
      <alignment horizontal="center"/>
    </xf>
    <xf numFmtId="0" fontId="5" fillId="0" borderId="0" xfId="2" applyFont="1" applyFill="1" applyBorder="1" applyAlignment="1"/>
    <xf numFmtId="0" fontId="5" fillId="0" borderId="1" xfId="2" applyFont="1" applyFill="1" applyBorder="1" applyAlignment="1"/>
    <xf numFmtId="0" fontId="4" fillId="0" borderId="1" xfId="2" applyFont="1" applyFill="1" applyBorder="1" applyAlignment="1">
      <alignment vertical="center" wrapText="1"/>
    </xf>
    <xf numFmtId="1" fontId="3" fillId="0" borderId="22" xfId="9" applyNumberFormat="1" applyFont="1" applyFill="1" applyBorder="1" applyAlignment="1">
      <alignment horizontal="center"/>
    </xf>
    <xf numFmtId="167" fontId="11" fillId="0" borderId="16" xfId="4" applyNumberFormat="1" applyFont="1" applyBorder="1" applyAlignment="1">
      <alignment horizontal="center" vertical="center"/>
    </xf>
    <xf numFmtId="0" fontId="10" fillId="5" borderId="2" xfId="2" applyFont="1" applyFill="1" applyBorder="1" applyAlignment="1"/>
    <xf numFmtId="167" fontId="11" fillId="0" borderId="12" xfId="4" applyNumberFormat="1" applyFont="1" applyBorder="1" applyAlignment="1">
      <alignment horizontal="center" vertical="center"/>
    </xf>
    <xf numFmtId="0" fontId="10" fillId="5" borderId="10" xfId="2" applyFont="1" applyFill="1" applyBorder="1" applyAlignment="1"/>
    <xf numFmtId="167" fontId="11" fillId="0" borderId="25" xfId="4" applyNumberFormat="1" applyFont="1" applyBorder="1" applyAlignment="1">
      <alignment horizontal="center" vertical="center"/>
    </xf>
    <xf numFmtId="0" fontId="10" fillId="5" borderId="7" xfId="2" applyFont="1" applyFill="1" applyBorder="1" applyAlignment="1"/>
    <xf numFmtId="167" fontId="11" fillId="0" borderId="25" xfId="4" applyNumberFormat="1" applyFont="1" applyFill="1" applyBorder="1" applyAlignment="1">
      <alignment horizontal="center" vertical="center"/>
    </xf>
    <xf numFmtId="167" fontId="11" fillId="0" borderId="12" xfId="4" applyNumberFormat="1" applyFont="1" applyFill="1" applyBorder="1" applyAlignment="1">
      <alignment horizontal="center" vertical="center"/>
    </xf>
    <xf numFmtId="0" fontId="5" fillId="0" borderId="0" xfId="2" applyFont="1" applyFill="1" applyBorder="1"/>
    <xf numFmtId="0" fontId="4" fillId="0" borderId="0" xfId="7" applyFont="1" applyFill="1"/>
    <xf numFmtId="0" fontId="4" fillId="0" borderId="2" xfId="7" applyFont="1" applyFill="1" applyBorder="1"/>
    <xf numFmtId="0" fontId="22" fillId="0" borderId="2" xfId="7" applyFont="1" applyFill="1" applyBorder="1"/>
    <xf numFmtId="0" fontId="4" fillId="0" borderId="0" xfId="7" applyFont="1" applyFill="1" applyAlignment="1">
      <alignment vertical="center"/>
    </xf>
    <xf numFmtId="0" fontId="3" fillId="0" borderId="0" xfId="2" applyFont="1" applyFill="1" applyAlignment="1"/>
    <xf numFmtId="0" fontId="0" fillId="0" borderId="0" xfId="0" applyAlignment="1">
      <alignment horizontal="left" vertical="top"/>
    </xf>
    <xf numFmtId="0" fontId="4" fillId="0" borderId="0" xfId="7" applyFont="1" applyFill="1" applyAlignment="1"/>
    <xf numFmtId="0" fontId="6" fillId="0" borderId="0" xfId="7" applyFont="1"/>
    <xf numFmtId="0" fontId="0" fillId="0" borderId="0" xfId="0" applyBorder="1" applyAlignment="1"/>
    <xf numFmtId="0" fontId="8" fillId="0" borderId="0" xfId="7" applyFont="1"/>
    <xf numFmtId="0" fontId="8" fillId="0" borderId="0" xfId="7" applyFont="1" applyAlignment="1"/>
    <xf numFmtId="166" fontId="3" fillId="3" borderId="7" xfId="2" applyNumberFormat="1" applyFont="1" applyFill="1" applyBorder="1" applyAlignment="1">
      <alignment horizontal="center" vertical="top"/>
    </xf>
    <xf numFmtId="0" fontId="4" fillId="0" borderId="2" xfId="7" applyFont="1" applyBorder="1" applyAlignment="1">
      <alignment vertical="top" wrapText="1"/>
    </xf>
    <xf numFmtId="0" fontId="4" fillId="0" borderId="7" xfId="7" applyFont="1" applyFill="1" applyBorder="1" applyAlignment="1">
      <alignment horizontal="center" vertical="center" wrapText="1"/>
    </xf>
    <xf numFmtId="0" fontId="4" fillId="0" borderId="7" xfId="7" applyFont="1" applyBorder="1" applyAlignment="1">
      <alignment horizontal="center" vertical="center" wrapText="1"/>
    </xf>
    <xf numFmtId="0" fontId="9" fillId="0" borderId="7" xfId="7" applyFont="1" applyBorder="1"/>
    <xf numFmtId="0" fontId="12" fillId="0" borderId="0" xfId="7" applyFont="1"/>
    <xf numFmtId="0" fontId="3" fillId="0" borderId="7" xfId="7" quotePrefix="1" applyFont="1" applyBorder="1"/>
    <xf numFmtId="0" fontId="4" fillId="0" borderId="7" xfId="7" applyFont="1" applyFill="1" applyBorder="1" applyAlignment="1">
      <alignment horizontal="left" vertical="top" wrapText="1"/>
    </xf>
    <xf numFmtId="0" fontId="4" fillId="0" borderId="7" xfId="17" applyFont="1" applyFill="1" applyBorder="1" applyAlignment="1">
      <alignment horizontal="left" vertical="top" wrapText="1"/>
    </xf>
    <xf numFmtId="0" fontId="4" fillId="0" borderId="7" xfId="17" applyFont="1" applyFill="1" applyBorder="1" applyAlignment="1">
      <alignment horizontal="center" vertical="center" wrapText="1"/>
    </xf>
    <xf numFmtId="0" fontId="4" fillId="0" borderId="7" xfId="7" applyFont="1" applyBorder="1" applyAlignment="1">
      <alignment horizontal="center" vertical="center"/>
    </xf>
    <xf numFmtId="0" fontId="9" fillId="0" borderId="20" xfId="7" applyFont="1" applyBorder="1"/>
    <xf numFmtId="0" fontId="4" fillId="0" borderId="7" xfId="17" applyFont="1" applyBorder="1" applyAlignment="1">
      <alignment horizontal="left" vertical="top" wrapText="1"/>
    </xf>
    <xf numFmtId="0" fontId="3" fillId="0" borderId="7" xfId="7" applyFont="1" applyBorder="1" applyAlignment="1">
      <alignment horizontal="center" vertical="center" wrapText="1"/>
    </xf>
    <xf numFmtId="0" fontId="3" fillId="0" borderId="7" xfId="7" applyFont="1" applyBorder="1" applyAlignment="1">
      <alignment horizontal="left" vertical="center" wrapText="1"/>
    </xf>
    <xf numFmtId="166" fontId="3" fillId="0" borderId="7" xfId="7" applyNumberFormat="1" applyFont="1" applyBorder="1" applyAlignment="1">
      <alignment horizontal="left" vertical="top" wrapText="1"/>
    </xf>
    <xf numFmtId="0" fontId="3" fillId="0" borderId="0" xfId="7" applyFont="1" applyBorder="1" applyAlignment="1">
      <alignment horizontal="center" vertical="center" wrapText="1"/>
    </xf>
    <xf numFmtId="0" fontId="4" fillId="0" borderId="0" xfId="7" applyFont="1" applyBorder="1" applyAlignment="1">
      <alignment horizontal="center" vertical="center" wrapText="1"/>
    </xf>
    <xf numFmtId="0" fontId="4" fillId="0" borderId="63" xfId="7" applyFont="1" applyFill="1" applyBorder="1" applyAlignment="1">
      <alignment horizontal="left" vertical="center" wrapText="1"/>
    </xf>
    <xf numFmtId="0" fontId="4" fillId="0" borderId="20" xfId="7" applyFont="1" applyFill="1" applyBorder="1" applyAlignment="1">
      <alignment vertical="top" wrapText="1"/>
    </xf>
    <xf numFmtId="0" fontId="3" fillId="0" borderId="1" xfId="7" applyFont="1" applyFill="1" applyBorder="1"/>
    <xf numFmtId="0" fontId="7" fillId="0" borderId="0" xfId="2" applyFont="1" applyFill="1" applyBorder="1"/>
    <xf numFmtId="166" fontId="3" fillId="0" borderId="64" xfId="2" applyNumberFormat="1" applyFont="1" applyFill="1" applyBorder="1" applyAlignment="1">
      <alignment horizontal="center"/>
    </xf>
    <xf numFmtId="1" fontId="11" fillId="0" borderId="0" xfId="6" applyNumberFormat="1" applyFont="1" applyFill="1" applyBorder="1" applyAlignment="1" applyProtection="1">
      <alignment vertical="center"/>
    </xf>
    <xf numFmtId="0" fontId="10" fillId="0" borderId="0" xfId="2" applyFont="1" applyFill="1" applyBorder="1" applyAlignment="1"/>
    <xf numFmtId="0" fontId="22" fillId="0" borderId="0" xfId="0" applyFont="1" applyFill="1" applyBorder="1" applyAlignment="1">
      <alignment vertical="top"/>
    </xf>
    <xf numFmtId="0" fontId="22" fillId="0" borderId="0" xfId="0" applyFont="1" applyFill="1" applyBorder="1" applyAlignment="1">
      <alignment vertical="center"/>
    </xf>
    <xf numFmtId="0" fontId="22" fillId="0" borderId="0" xfId="0" applyFont="1" applyFill="1" applyBorder="1"/>
    <xf numFmtId="0" fontId="3" fillId="0" borderId="0" xfId="0" applyFont="1" applyFill="1" applyBorder="1"/>
    <xf numFmtId="0" fontId="22" fillId="0" borderId="0" xfId="0" applyFont="1" applyFill="1" applyBorder="1" applyAlignment="1"/>
    <xf numFmtId="0" fontId="16" fillId="0" borderId="3" xfId="7" applyFill="1" applyBorder="1"/>
    <xf numFmtId="0" fontId="10" fillId="0" borderId="2" xfId="2" applyFont="1" applyFill="1" applyBorder="1" applyAlignment="1"/>
    <xf numFmtId="0" fontId="10" fillId="0" borderId="10" xfId="2" applyFont="1" applyFill="1" applyBorder="1" applyAlignment="1"/>
    <xf numFmtId="0" fontId="16" fillId="0" borderId="7" xfId="7" applyFill="1" applyBorder="1"/>
    <xf numFmtId="0" fontId="10" fillId="0" borderId="7" xfId="2" applyFont="1" applyFill="1" applyBorder="1" applyAlignment="1"/>
    <xf numFmtId="0" fontId="41" fillId="0" borderId="0" xfId="7" applyFont="1"/>
    <xf numFmtId="0" fontId="4" fillId="0" borderId="62" xfId="2" applyFont="1" applyFill="1" applyBorder="1" applyAlignment="1">
      <alignment vertical="top" wrapText="1"/>
    </xf>
    <xf numFmtId="0" fontId="26" fillId="0" borderId="0" xfId="0" applyFont="1"/>
    <xf numFmtId="0" fontId="26" fillId="0" borderId="7" xfId="0" applyFont="1" applyBorder="1" applyAlignment="1">
      <alignment vertical="top"/>
    </xf>
    <xf numFmtId="0" fontId="26" fillId="0" borderId="7" xfId="0" applyFont="1" applyBorder="1" applyAlignment="1">
      <alignment horizontal="center" vertical="top" wrapText="1"/>
    </xf>
    <xf numFmtId="166" fontId="3" fillId="0" borderId="25" xfId="2" applyNumberFormat="1" applyFont="1" applyFill="1" applyBorder="1" applyAlignment="1">
      <alignment horizontal="left" wrapText="1"/>
    </xf>
    <xf numFmtId="166" fontId="3" fillId="0" borderId="29" xfId="2" applyNumberFormat="1" applyFont="1" applyFill="1" applyBorder="1" applyAlignment="1">
      <alignment horizontal="left" wrapText="1"/>
    </xf>
    <xf numFmtId="0" fontId="3" fillId="3" borderId="1" xfId="2" applyFont="1" applyFill="1" applyBorder="1" applyAlignment="1">
      <alignment horizontal="center" vertical="center" wrapText="1"/>
    </xf>
    <xf numFmtId="0" fontId="12" fillId="0" borderId="2" xfId="3" applyFont="1" applyBorder="1" applyAlignment="1">
      <alignment wrapText="1"/>
    </xf>
    <xf numFmtId="0" fontId="3" fillId="3" borderId="1" xfId="2" applyFont="1" applyFill="1" applyBorder="1" applyAlignment="1">
      <alignment horizontal="left" vertical="center" wrapText="1"/>
    </xf>
    <xf numFmtId="0" fontId="3" fillId="0" borderId="2" xfId="2" applyFont="1" applyFill="1" applyBorder="1" applyAlignment="1">
      <alignment horizontal="center"/>
    </xf>
    <xf numFmtId="0" fontId="3" fillId="3" borderId="27" xfId="2" applyFont="1" applyFill="1" applyBorder="1" applyAlignment="1">
      <alignment horizontal="center" vertical="center" textRotation="90" wrapText="1"/>
    </xf>
    <xf numFmtId="167" fontId="3" fillId="0" borderId="16" xfId="4" applyNumberFormat="1" applyFont="1" applyBorder="1" applyAlignment="1">
      <alignment horizontal="center" vertical="center"/>
    </xf>
    <xf numFmtId="167" fontId="4" fillId="0" borderId="26" xfId="4" applyNumberFormat="1" applyFont="1" applyBorder="1" applyAlignment="1">
      <alignment horizontal="left" vertical="center" wrapText="1"/>
    </xf>
    <xf numFmtId="167" fontId="4" fillId="0" borderId="0" xfId="4" applyNumberFormat="1" applyFont="1" applyBorder="1" applyAlignment="1">
      <alignment horizontal="left" vertical="center" wrapText="1"/>
    </xf>
    <xf numFmtId="167" fontId="4" fillId="0" borderId="26" xfId="4" applyNumberFormat="1" applyFont="1" applyFill="1" applyBorder="1" applyAlignment="1">
      <alignment horizontal="left" vertical="center" wrapText="1"/>
    </xf>
    <xf numFmtId="0" fontId="4" fillId="0" borderId="4" xfId="7" applyFont="1" applyFill="1" applyBorder="1" applyAlignment="1">
      <alignment horizontal="center" vertical="center" wrapText="1"/>
    </xf>
    <xf numFmtId="0" fontId="26" fillId="0" borderId="1" xfId="0" applyFont="1" applyBorder="1" applyAlignment="1"/>
    <xf numFmtId="0" fontId="26" fillId="0" borderId="1" xfId="0" quotePrefix="1" applyFont="1" applyBorder="1" applyAlignment="1"/>
    <xf numFmtId="0" fontId="9" fillId="0" borderId="0" xfId="7" applyFont="1"/>
    <xf numFmtId="0" fontId="9" fillId="0" borderId="0" xfId="17" applyFont="1"/>
    <xf numFmtId="0" fontId="44" fillId="0" borderId="0" xfId="7" applyFont="1"/>
    <xf numFmtId="2" fontId="21" fillId="4" borderId="3" xfId="0" applyNumberFormat="1" applyFont="1" applyFill="1" applyBorder="1" applyAlignment="1">
      <alignment wrapText="1"/>
    </xf>
    <xf numFmtId="0" fontId="21" fillId="4" borderId="3" xfId="0" applyFont="1" applyFill="1" applyBorder="1" applyAlignment="1">
      <alignment vertical="top" wrapText="1"/>
    </xf>
    <xf numFmtId="0" fontId="8" fillId="0" borderId="7" xfId="7" applyFont="1" applyBorder="1" applyAlignment="1">
      <alignment horizontal="center"/>
    </xf>
    <xf numFmtId="0" fontId="9" fillId="0" borderId="62" xfId="7" applyFont="1" applyFill="1" applyBorder="1" applyAlignment="1">
      <alignment horizontal="center" vertical="center"/>
    </xf>
    <xf numFmtId="0" fontId="9" fillId="0" borderId="7" xfId="7" applyFont="1" applyFill="1" applyBorder="1"/>
    <xf numFmtId="0" fontId="9" fillId="0" borderId="7" xfId="7" applyFont="1" applyBorder="1" applyAlignment="1">
      <alignment horizontal="center"/>
    </xf>
    <xf numFmtId="0" fontId="9" fillId="0" borderId="0" xfId="7" applyFont="1" applyFill="1" applyBorder="1"/>
    <xf numFmtId="0" fontId="9" fillId="0" borderId="0" xfId="7" applyFont="1" applyBorder="1"/>
    <xf numFmtId="2" fontId="3" fillId="3" borderId="7" xfId="2" applyNumberFormat="1" applyFont="1" applyFill="1" applyBorder="1" applyAlignment="1">
      <alignment horizontal="center" vertical="top"/>
    </xf>
    <xf numFmtId="2" fontId="3" fillId="0" borderId="7" xfId="2" applyNumberFormat="1" applyFont="1" applyFill="1" applyBorder="1" applyAlignment="1">
      <alignment horizontal="center" vertical="top"/>
    </xf>
    <xf numFmtId="2" fontId="3" fillId="3" borderId="10" xfId="2" applyNumberFormat="1" applyFont="1" applyFill="1" applyBorder="1" applyAlignment="1">
      <alignment horizontal="center" vertical="center"/>
    </xf>
    <xf numFmtId="2" fontId="3" fillId="3" borderId="72" xfId="2" applyNumberFormat="1" applyFont="1" applyFill="1" applyBorder="1" applyAlignment="1">
      <alignment horizontal="center" vertical="center"/>
    </xf>
    <xf numFmtId="2" fontId="3" fillId="3" borderId="7" xfId="2" applyNumberFormat="1" applyFont="1" applyFill="1" applyBorder="1" applyAlignment="1">
      <alignment horizontal="right" vertical="top"/>
    </xf>
    <xf numFmtId="0" fontId="26" fillId="0" borderId="7" xfId="0" applyFont="1" applyBorder="1" applyAlignment="1">
      <alignment horizontal="center" vertical="top"/>
    </xf>
    <xf numFmtId="0" fontId="19" fillId="0" borderId="0" xfId="1" applyFont="1" applyBorder="1"/>
    <xf numFmtId="0" fontId="26" fillId="0" borderId="0" xfId="0" applyFont="1" applyBorder="1" applyAlignment="1"/>
    <xf numFmtId="0" fontId="26" fillId="0" borderId="0" xfId="0" applyFont="1" applyFill="1" applyAlignment="1">
      <alignment vertical="top"/>
    </xf>
    <xf numFmtId="0" fontId="27" fillId="0" borderId="0" xfId="0" applyFont="1" applyFill="1" applyAlignment="1">
      <alignment vertical="top"/>
    </xf>
    <xf numFmtId="0" fontId="26" fillId="0" borderId="7" xfId="0" applyFont="1" applyFill="1" applyBorder="1" applyAlignment="1">
      <alignment horizontal="center" vertical="center" wrapText="1"/>
    </xf>
    <xf numFmtId="0" fontId="26" fillId="0" borderId="73" xfId="0" applyFont="1" applyFill="1" applyBorder="1" applyAlignment="1">
      <alignment horizontal="justify" vertical="center" wrapText="1"/>
    </xf>
    <xf numFmtId="0" fontId="26" fillId="0" borderId="0" xfId="0" applyFont="1" applyFill="1" applyBorder="1" applyAlignment="1">
      <alignment horizontal="justify" vertical="center" wrapText="1"/>
    </xf>
    <xf numFmtId="0" fontId="26" fillId="0" borderId="89" xfId="0" applyFont="1" applyFill="1" applyBorder="1" applyAlignment="1">
      <alignment horizontal="justify" vertical="center" wrapText="1"/>
    </xf>
    <xf numFmtId="0" fontId="26" fillId="0" borderId="79" xfId="0" applyFont="1" applyFill="1" applyBorder="1" applyAlignment="1">
      <alignment horizontal="justify" vertical="center" wrapText="1"/>
    </xf>
    <xf numFmtId="0" fontId="26" fillId="0" borderId="7" xfId="0" applyFont="1" applyFill="1" applyBorder="1" applyAlignment="1">
      <alignment vertical="center" wrapText="1"/>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top"/>
    </xf>
    <xf numFmtId="0" fontId="26" fillId="0" borderId="2" xfId="0" applyFont="1" applyFill="1" applyBorder="1" applyAlignment="1">
      <alignment horizontal="center" vertical="top"/>
    </xf>
    <xf numFmtId="0" fontId="26" fillId="0" borderId="78" xfId="0" applyFont="1" applyFill="1" applyBorder="1" applyAlignment="1">
      <alignment horizontal="center" vertical="top"/>
    </xf>
    <xf numFmtId="0" fontId="26" fillId="0" borderId="15" xfId="0" applyFont="1" applyFill="1" applyBorder="1" applyAlignment="1">
      <alignment horizontal="center" vertical="center" wrapText="1"/>
    </xf>
    <xf numFmtId="0" fontId="26" fillId="0" borderId="15" xfId="0" applyFont="1" applyFill="1" applyBorder="1" applyAlignment="1">
      <alignment vertical="center" wrapText="1"/>
    </xf>
    <xf numFmtId="0" fontId="26" fillId="0" borderId="72" xfId="0" applyFont="1" applyFill="1" applyBorder="1" applyAlignment="1">
      <alignment horizontal="justify" vertical="center" wrapText="1"/>
    </xf>
    <xf numFmtId="0" fontId="26" fillId="0" borderId="78" xfId="0" applyFont="1" applyFill="1" applyBorder="1" applyAlignment="1">
      <alignment horizontal="justify" vertical="center" wrapText="1"/>
    </xf>
    <xf numFmtId="0" fontId="26" fillId="0" borderId="80" xfId="0" applyFont="1" applyFill="1" applyBorder="1" applyAlignment="1">
      <alignment horizontal="justify" vertical="center" wrapText="1"/>
    </xf>
    <xf numFmtId="0" fontId="9" fillId="0" borderId="79" xfId="7" applyFont="1" applyBorder="1"/>
    <xf numFmtId="0" fontId="9" fillId="0" borderId="72" xfId="7" applyFont="1" applyBorder="1"/>
    <xf numFmtId="0" fontId="9" fillId="0" borderId="78" xfId="7" applyFont="1" applyBorder="1"/>
    <xf numFmtId="0" fontId="9" fillId="0" borderId="78" xfId="7" applyFont="1" applyBorder="1" applyAlignment="1">
      <alignment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7" xfId="0" applyFont="1" applyBorder="1"/>
    <xf numFmtId="0" fontId="26" fillId="4" borderId="0" xfId="7" applyFont="1" applyFill="1" applyBorder="1" applyAlignment="1">
      <alignment vertical="top" wrapText="1"/>
    </xf>
    <xf numFmtId="0" fontId="26" fillId="4" borderId="3" xfId="7" applyFont="1" applyFill="1" applyBorder="1" applyAlignment="1">
      <alignment vertical="top"/>
    </xf>
    <xf numFmtId="0" fontId="26" fillId="0" borderId="80" xfId="0" applyFont="1" applyBorder="1"/>
    <xf numFmtId="0" fontId="26" fillId="0" borderId="89" xfId="0" applyFont="1" applyBorder="1"/>
    <xf numFmtId="0" fontId="19" fillId="3" borderId="0" xfId="2" applyFont="1" applyFill="1" applyBorder="1" applyAlignment="1">
      <alignment horizontal="left" vertical="center"/>
    </xf>
    <xf numFmtId="0" fontId="11" fillId="0" borderId="0" xfId="2" applyFont="1" applyFill="1" applyBorder="1"/>
    <xf numFmtId="0" fontId="47" fillId="0" borderId="0" xfId="7" applyFont="1"/>
    <xf numFmtId="0" fontId="48" fillId="0" borderId="0" xfId="7" applyFont="1" applyAlignment="1"/>
    <xf numFmtId="0" fontId="48" fillId="0" borderId="0" xfId="7" applyFont="1"/>
    <xf numFmtId="0" fontId="10" fillId="0" borderId="0" xfId="7" applyFont="1" applyAlignment="1"/>
    <xf numFmtId="0" fontId="4" fillId="0" borderId="0" xfId="7" applyFont="1" applyAlignment="1"/>
    <xf numFmtId="0" fontId="9" fillId="0" borderId="0" xfId="7" applyFont="1" applyAlignment="1"/>
    <xf numFmtId="0" fontId="44" fillId="0" borderId="0" xfId="7" applyFont="1" applyAlignment="1"/>
    <xf numFmtId="0" fontId="9" fillId="0" borderId="7" xfId="7" applyFont="1" applyBorder="1" applyAlignment="1"/>
    <xf numFmtId="0" fontId="48" fillId="0" borderId="0" xfId="7" applyFont="1" applyFill="1"/>
    <xf numFmtId="0" fontId="47" fillId="0" borderId="0" xfId="7" applyFont="1" applyFill="1"/>
    <xf numFmtId="1" fontId="52" fillId="0" borderId="0" xfId="9" applyNumberFormat="1" applyFont="1" applyFill="1" applyBorder="1" applyAlignment="1">
      <alignment horizontal="left" vertical="center"/>
    </xf>
    <xf numFmtId="0" fontId="53" fillId="0" borderId="0" xfId="2" applyFont="1" applyFill="1" applyBorder="1" applyAlignment="1">
      <alignment vertical="center"/>
    </xf>
    <xf numFmtId="0" fontId="54" fillId="0" borderId="0" xfId="1" applyFont="1"/>
    <xf numFmtId="1" fontId="48" fillId="0" borderId="0" xfId="9" applyNumberFormat="1" applyFont="1" applyFill="1" applyBorder="1" applyAlignment="1">
      <alignment horizontal="left" vertical="center"/>
    </xf>
    <xf numFmtId="0" fontId="55" fillId="0" borderId="0" xfId="2" applyFont="1" applyFill="1" applyBorder="1"/>
    <xf numFmtId="1" fontId="55" fillId="0" borderId="0" xfId="6" applyNumberFormat="1" applyFont="1" applyFill="1" applyBorder="1" applyAlignment="1" applyProtection="1">
      <alignment vertical="center"/>
    </xf>
    <xf numFmtId="166" fontId="22" fillId="0" borderId="0" xfId="2" applyNumberFormat="1" applyFont="1" applyFill="1" applyBorder="1" applyAlignment="1">
      <alignment vertical="center"/>
    </xf>
    <xf numFmtId="0" fontId="4" fillId="0" borderId="75" xfId="2" applyFont="1" applyFill="1" applyBorder="1" applyAlignment="1"/>
    <xf numFmtId="0" fontId="4" fillId="0" borderId="89" xfId="2" applyFont="1" applyFill="1" applyBorder="1" applyAlignment="1"/>
    <xf numFmtId="0" fontId="4" fillId="0" borderId="70" xfId="2" applyFont="1" applyFill="1" applyBorder="1" applyAlignment="1"/>
    <xf numFmtId="0" fontId="56" fillId="0" borderId="0" xfId="7" applyFont="1" applyBorder="1"/>
    <xf numFmtId="0" fontId="57" fillId="0" borderId="0" xfId="7" applyFont="1"/>
    <xf numFmtId="0" fontId="58" fillId="0" borderId="0" xfId="7" applyFont="1"/>
    <xf numFmtId="0" fontId="59" fillId="0" borderId="0" xfId="0" applyFont="1" applyAlignment="1">
      <alignment horizontal="left" vertical="top"/>
    </xf>
    <xf numFmtId="0" fontId="61" fillId="0" borderId="0" xfId="0" applyFont="1" applyFill="1" applyBorder="1" applyAlignment="1">
      <alignment horizontal="left" vertical="top"/>
    </xf>
    <xf numFmtId="0" fontId="60" fillId="0" borderId="0" xfId="0" applyFont="1" applyFill="1" applyBorder="1" applyAlignment="1">
      <alignment horizontal="left" vertical="top"/>
    </xf>
    <xf numFmtId="0" fontId="59" fillId="0" borderId="0" xfId="0" applyFont="1" applyFill="1" applyBorder="1" applyAlignment="1">
      <alignment horizontal="left" vertical="top"/>
    </xf>
    <xf numFmtId="0" fontId="62" fillId="0" borderId="0" xfId="0" applyFont="1" applyFill="1" applyBorder="1" applyAlignment="1">
      <alignment horizontal="left" vertical="top" wrapText="1"/>
    </xf>
    <xf numFmtId="0" fontId="63" fillId="0" borderId="0" xfId="0" applyFont="1" applyFill="1" applyBorder="1" applyAlignment="1">
      <alignment horizontal="left" vertical="top" wrapText="1"/>
    </xf>
    <xf numFmtId="0" fontId="60" fillId="0" borderId="0" xfId="0" applyFont="1" applyAlignment="1">
      <alignment horizontal="left" vertical="top"/>
    </xf>
    <xf numFmtId="0" fontId="59" fillId="0" borderId="0" xfId="0" applyFont="1" applyAlignment="1">
      <alignment horizontal="left" vertical="top" wrapText="1"/>
    </xf>
    <xf numFmtId="0" fontId="64" fillId="0" borderId="0" xfId="0" applyFont="1" applyAlignment="1">
      <alignment horizontal="left" vertical="top"/>
    </xf>
    <xf numFmtId="0" fontId="64" fillId="0" borderId="0" xfId="0" applyFont="1" applyAlignment="1">
      <alignment horizontal="left" vertical="top" wrapText="1"/>
    </xf>
    <xf numFmtId="0" fontId="64" fillId="9" borderId="0" xfId="0" applyFont="1" applyFill="1" applyAlignment="1">
      <alignment horizontal="left" vertical="top"/>
    </xf>
    <xf numFmtId="0" fontId="65" fillId="9" borderId="0" xfId="0" applyFont="1" applyFill="1" applyAlignment="1">
      <alignment horizontal="left" vertical="top"/>
    </xf>
    <xf numFmtId="0" fontId="64" fillId="9" borderId="0" xfId="0" applyFont="1" applyFill="1" applyAlignment="1">
      <alignment horizontal="left" vertical="top" wrapText="1"/>
    </xf>
    <xf numFmtId="0" fontId="65" fillId="9" borderId="0" xfId="0" applyFont="1" applyFill="1" applyBorder="1" applyAlignment="1">
      <alignment horizontal="left" vertical="top"/>
    </xf>
    <xf numFmtId="0" fontId="65" fillId="0" borderId="0" xfId="0" applyFont="1" applyBorder="1" applyAlignment="1">
      <alignment horizontal="left" vertical="top"/>
    </xf>
    <xf numFmtId="0" fontId="64" fillId="0" borderId="0" xfId="0" applyFont="1" applyBorder="1" applyAlignment="1">
      <alignment horizontal="left" vertical="top" wrapText="1"/>
    </xf>
    <xf numFmtId="171" fontId="64" fillId="0" borderId="0" xfId="0" applyNumberFormat="1" applyFont="1" applyBorder="1" applyAlignment="1">
      <alignment horizontal="left" vertical="top" wrapText="1"/>
    </xf>
    <xf numFmtId="0" fontId="66" fillId="9" borderId="0" xfId="0" applyFont="1" applyFill="1" applyBorder="1" applyAlignment="1">
      <alignment horizontal="left" vertical="top"/>
    </xf>
    <xf numFmtId="0" fontId="64" fillId="0" borderId="0" xfId="0" applyFont="1" applyBorder="1" applyAlignment="1">
      <alignment horizontal="left" vertical="top"/>
    </xf>
    <xf numFmtId="0" fontId="66" fillId="0" borderId="0" xfId="0" applyFont="1" applyBorder="1" applyAlignment="1">
      <alignment horizontal="left" vertical="top"/>
    </xf>
    <xf numFmtId="0" fontId="67" fillId="9" borderId="0" xfId="0" applyFont="1" applyFill="1" applyBorder="1" applyAlignment="1">
      <alignment horizontal="left" vertical="top"/>
    </xf>
    <xf numFmtId="0" fontId="65" fillId="10" borderId="0" xfId="0" applyFont="1" applyFill="1" applyBorder="1" applyAlignment="1">
      <alignment horizontal="left" vertical="top"/>
    </xf>
    <xf numFmtId="0" fontId="64" fillId="10" borderId="0" xfId="0" applyFont="1" applyFill="1" applyBorder="1" applyAlignment="1">
      <alignment horizontal="left" vertical="top" wrapText="1"/>
    </xf>
    <xf numFmtId="0" fontId="67" fillId="10" borderId="0" xfId="0" applyFont="1" applyFill="1" applyBorder="1" applyAlignment="1">
      <alignment horizontal="left" vertical="top"/>
    </xf>
    <xf numFmtId="0" fontId="66" fillId="0" borderId="0" xfId="0" applyFont="1" applyBorder="1" applyAlignment="1">
      <alignment horizontal="left" vertical="top" wrapText="1"/>
    </xf>
    <xf numFmtId="0" fontId="64" fillId="10" borderId="0" xfId="0" applyFont="1" applyFill="1" applyBorder="1" applyAlignment="1">
      <alignment horizontal="left" vertical="top"/>
    </xf>
    <xf numFmtId="0" fontId="65" fillId="10" borderId="0" xfId="0" applyFont="1" applyFill="1" applyAlignment="1">
      <alignment horizontal="left" vertical="top"/>
    </xf>
    <xf numFmtId="0" fontId="65" fillId="0" borderId="0" xfId="0" applyFont="1" applyAlignment="1">
      <alignment horizontal="left" vertical="top"/>
    </xf>
    <xf numFmtId="0" fontId="66" fillId="10" borderId="0" xfId="0" applyFont="1" applyFill="1" applyAlignment="1">
      <alignment horizontal="left" vertical="top"/>
    </xf>
    <xf numFmtId="0" fontId="66" fillId="10" borderId="0" xfId="0" applyFont="1" applyFill="1" applyBorder="1" applyAlignment="1">
      <alignment horizontal="left" vertical="top"/>
    </xf>
    <xf numFmtId="0" fontId="26" fillId="0" borderId="7" xfId="0" applyFont="1" applyBorder="1" applyAlignment="1">
      <alignment horizontal="center" vertical="top" wrapText="1"/>
    </xf>
    <xf numFmtId="0" fontId="26" fillId="0" borderId="7" xfId="0" applyFont="1" applyBorder="1" applyAlignment="1">
      <alignment vertical="top" wrapText="1"/>
    </xf>
    <xf numFmtId="0" fontId="26" fillId="0" borderId="0" xfId="0" applyFont="1" applyFill="1" applyBorder="1" applyAlignment="1">
      <alignment vertical="center" wrapText="1"/>
    </xf>
    <xf numFmtId="166" fontId="3" fillId="0" borderId="7" xfId="2" applyNumberFormat="1" applyFont="1" applyFill="1" applyBorder="1" applyAlignment="1">
      <alignment horizontal="center" vertical="top"/>
    </xf>
    <xf numFmtId="0" fontId="26" fillId="0" borderId="7" xfId="7" applyFont="1" applyBorder="1" applyAlignment="1">
      <alignment horizontal="center"/>
    </xf>
    <xf numFmtId="0" fontId="68" fillId="0" borderId="0" xfId="2" applyFont="1" applyFill="1" applyBorder="1"/>
    <xf numFmtId="0" fontId="69" fillId="0" borderId="0" xfId="1" applyFont="1"/>
    <xf numFmtId="1" fontId="70" fillId="0" borderId="0" xfId="9" applyNumberFormat="1" applyFont="1" applyFill="1" applyBorder="1" applyAlignment="1">
      <alignment horizontal="center"/>
    </xf>
    <xf numFmtId="166" fontId="3" fillId="3" borderId="7" xfId="2" applyNumberFormat="1" applyFont="1" applyFill="1" applyBorder="1" applyAlignment="1">
      <alignment horizontal="left" vertical="center" wrapText="1"/>
    </xf>
    <xf numFmtId="0" fontId="4" fillId="3" borderId="0" xfId="2" applyFont="1" applyFill="1"/>
    <xf numFmtId="0" fontId="4" fillId="0" borderId="0" xfId="1" applyFont="1" applyAlignment="1"/>
    <xf numFmtId="0" fontId="3" fillId="3" borderId="0" xfId="2" applyFont="1" applyFill="1" applyBorder="1"/>
    <xf numFmtId="0" fontId="4" fillId="0" borderId="0" xfId="1" applyFont="1" applyBorder="1" applyAlignment="1">
      <alignment wrapText="1"/>
    </xf>
    <xf numFmtId="0" fontId="4" fillId="0" borderId="78" xfId="1" applyFont="1" applyBorder="1"/>
    <xf numFmtId="0" fontId="3" fillId="0" borderId="0" xfId="1" applyFont="1" applyBorder="1"/>
    <xf numFmtId="0" fontId="22" fillId="0" borderId="0" xfId="2" applyFont="1" applyFill="1" applyBorder="1" applyAlignment="1">
      <alignment horizontal="center"/>
    </xf>
    <xf numFmtId="166" fontId="3" fillId="0" borderId="89" xfId="2" applyNumberFormat="1" applyFont="1" applyFill="1" applyBorder="1" applyAlignment="1"/>
    <xf numFmtId="166" fontId="3" fillId="0" borderId="75" xfId="2" applyNumberFormat="1" applyFont="1" applyFill="1" applyBorder="1" applyAlignment="1">
      <alignment horizontal="left"/>
    </xf>
    <xf numFmtId="166" fontId="3" fillId="0" borderId="73" xfId="2" applyNumberFormat="1" applyFont="1" applyFill="1" applyBorder="1" applyAlignment="1"/>
    <xf numFmtId="0" fontId="22" fillId="0" borderId="89" xfId="2" applyFont="1" applyFill="1" applyBorder="1" applyAlignment="1">
      <alignment horizontal="center"/>
    </xf>
    <xf numFmtId="0" fontId="3" fillId="0" borderId="70" xfId="2" applyFont="1" applyFill="1" applyBorder="1" applyAlignment="1"/>
    <xf numFmtId="0" fontId="22" fillId="0" borderId="77" xfId="2" applyFont="1" applyFill="1" applyBorder="1" applyAlignment="1"/>
    <xf numFmtId="166" fontId="3" fillId="0" borderId="0" xfId="2" applyNumberFormat="1" applyFont="1" applyFill="1" applyBorder="1" applyAlignment="1">
      <alignment horizontal="left" vertical="top"/>
    </xf>
    <xf numFmtId="0" fontId="4" fillId="0" borderId="75" xfId="2" applyFont="1" applyFill="1" applyBorder="1" applyAlignment="1">
      <alignment horizontal="left"/>
    </xf>
    <xf numFmtId="0" fontId="3" fillId="0" borderId="89" xfId="0" applyFont="1" applyFill="1" applyBorder="1"/>
    <xf numFmtId="0" fontId="26" fillId="0" borderId="0" xfId="0" applyFont="1" applyFill="1" applyAlignment="1">
      <alignment horizontal="center" vertical="top"/>
    </xf>
    <xf numFmtId="0" fontId="26" fillId="0" borderId="80" xfId="0" applyFont="1" applyFill="1" applyBorder="1" applyAlignment="1">
      <alignment vertical="top" wrapText="1"/>
    </xf>
    <xf numFmtId="0" fontId="57" fillId="0" borderId="0" xfId="7" applyFont="1" applyBorder="1"/>
    <xf numFmtId="2" fontId="3" fillId="3" borderId="0" xfId="2" applyNumberFormat="1" applyFont="1" applyFill="1" applyBorder="1" applyAlignment="1">
      <alignment horizontal="center" vertical="top"/>
    </xf>
    <xf numFmtId="0" fontId="4" fillId="0" borderId="0" xfId="7" applyFont="1" applyBorder="1" applyAlignment="1">
      <alignment horizontal="center" vertical="center"/>
    </xf>
    <xf numFmtId="0" fontId="6" fillId="0" borderId="0" xfId="7" applyFont="1" applyBorder="1"/>
    <xf numFmtId="0" fontId="6" fillId="0" borderId="0" xfId="7" applyFont="1" applyFill="1" applyBorder="1" applyAlignment="1">
      <alignment horizontal="left" vertical="top" wrapText="1"/>
    </xf>
    <xf numFmtId="0" fontId="45" fillId="0" borderId="78" xfId="7" applyFont="1" applyBorder="1" applyAlignment="1">
      <alignment horizontal="left" vertical="top" wrapText="1"/>
    </xf>
    <xf numFmtId="0" fontId="46" fillId="0" borderId="78" xfId="7" applyFont="1" applyBorder="1" applyAlignment="1">
      <alignment horizontal="left" vertical="top" wrapText="1"/>
    </xf>
    <xf numFmtId="0" fontId="46" fillId="0" borderId="80" xfId="7" applyFont="1" applyBorder="1" applyAlignment="1">
      <alignment horizontal="left" vertical="top" wrapText="1"/>
    </xf>
    <xf numFmtId="0" fontId="4" fillId="0" borderId="80" xfId="7" applyFont="1" applyBorder="1" applyAlignment="1">
      <alignment horizontal="center" vertical="center"/>
    </xf>
    <xf numFmtId="166" fontId="3" fillId="0" borderId="0" xfId="2" applyNumberFormat="1" applyFont="1" applyFill="1" applyBorder="1" applyAlignment="1">
      <alignment horizontal="center" vertical="top"/>
    </xf>
    <xf numFmtId="0" fontId="0" fillId="0" borderId="0" xfId="0" applyBorder="1" applyAlignment="1">
      <alignment horizontal="left" vertical="top"/>
    </xf>
    <xf numFmtId="0" fontId="26" fillId="0" borderId="7" xfId="0" applyFont="1" applyBorder="1" applyAlignment="1">
      <alignment horizontal="center"/>
    </xf>
    <xf numFmtId="0" fontId="4" fillId="0" borderId="15" xfId="7" applyFont="1" applyFill="1" applyBorder="1" applyAlignment="1">
      <alignment horizontal="center" vertical="center" wrapText="1"/>
    </xf>
    <xf numFmtId="0" fontId="4" fillId="0" borderId="2" xfId="7" applyFont="1" applyFill="1" applyBorder="1" applyAlignment="1">
      <alignment vertical="top" wrapText="1"/>
    </xf>
    <xf numFmtId="0" fontId="10" fillId="8" borderId="0" xfId="2" applyFont="1" applyFill="1" applyBorder="1" applyAlignment="1"/>
    <xf numFmtId="0" fontId="2" fillId="0" borderId="0" xfId="18" applyFont="1" applyFill="1" applyBorder="1"/>
    <xf numFmtId="0" fontId="73" fillId="0" borderId="77" xfId="0" applyFont="1" applyBorder="1"/>
    <xf numFmtId="0" fontId="73" fillId="0" borderId="0" xfId="0" applyFont="1" applyBorder="1"/>
    <xf numFmtId="0" fontId="27" fillId="0" borderId="72" xfId="0" applyFont="1" applyBorder="1" applyAlignment="1">
      <alignment horizontal="center"/>
    </xf>
    <xf numFmtId="0" fontId="73" fillId="0" borderId="75" xfId="0" applyFont="1" applyBorder="1"/>
    <xf numFmtId="0" fontId="26" fillId="0" borderId="75" xfId="0" applyFont="1" applyBorder="1"/>
    <xf numFmtId="0" fontId="27" fillId="0" borderId="15" xfId="0" applyFont="1" applyBorder="1" applyAlignment="1">
      <alignment horizontal="center"/>
    </xf>
    <xf numFmtId="0" fontId="26" fillId="0" borderId="79" xfId="0" applyFont="1" applyBorder="1" applyAlignment="1">
      <alignment horizontal="left" vertical="top"/>
    </xf>
    <xf numFmtId="0" fontId="0" fillId="0" borderId="77" xfId="0" applyBorder="1" applyAlignment="1">
      <alignment horizontal="left" vertical="top"/>
    </xf>
    <xf numFmtId="0" fontId="26" fillId="0" borderId="77" xfId="0" applyFont="1" applyBorder="1"/>
    <xf numFmtId="0" fontId="26" fillId="0" borderId="8" xfId="0" applyFont="1" applyBorder="1"/>
    <xf numFmtId="0" fontId="26" fillId="0" borderId="62" xfId="0" applyFont="1" applyBorder="1"/>
    <xf numFmtId="0" fontId="26" fillId="0" borderId="73" xfId="0" applyFont="1" applyBorder="1"/>
    <xf numFmtId="0" fontId="27" fillId="0" borderId="7" xfId="0" applyFont="1" applyBorder="1" applyAlignment="1">
      <alignment horizontal="center"/>
    </xf>
    <xf numFmtId="0" fontId="3" fillId="0" borderId="86" xfId="7" applyFont="1" applyFill="1" applyBorder="1" applyAlignment="1">
      <alignment horizontal="center" vertical="center" wrapText="1"/>
    </xf>
    <xf numFmtId="0" fontId="4" fillId="0" borderId="76" xfId="7" applyFont="1" applyFill="1" applyBorder="1" applyAlignment="1">
      <alignment horizontal="center"/>
    </xf>
    <xf numFmtId="0" fontId="3" fillId="0" borderId="95" xfId="7" applyFont="1" applyFill="1" applyBorder="1" applyAlignment="1">
      <alignment horizontal="center" vertical="center" wrapText="1"/>
    </xf>
    <xf numFmtId="0" fontId="7" fillId="0" borderId="65" xfId="7" applyFont="1" applyFill="1" applyBorder="1" applyAlignment="1">
      <alignment horizontal="center" vertical="center"/>
    </xf>
    <xf numFmtId="0" fontId="74" fillId="0" borderId="0" xfId="7" applyFont="1"/>
    <xf numFmtId="166" fontId="3" fillId="0" borderId="92" xfId="2" applyNumberFormat="1" applyFont="1" applyFill="1" applyBorder="1" applyAlignment="1">
      <alignment horizontal="left"/>
    </xf>
    <xf numFmtId="0" fontId="4" fillId="0" borderId="7" xfId="21" applyFont="1" applyBorder="1" applyAlignment="1">
      <alignment horizontal="center" wrapText="1" shrinkToFit="1"/>
    </xf>
    <xf numFmtId="0" fontId="4" fillId="0" borderId="7" xfId="21" applyFont="1" applyFill="1" applyBorder="1"/>
    <xf numFmtId="0" fontId="48" fillId="0" borderId="0" xfId="21" applyFont="1" applyFill="1"/>
    <xf numFmtId="0" fontId="3" fillId="0" borderId="72" xfId="3" applyFont="1" applyFill="1" applyBorder="1" applyAlignment="1">
      <alignment horizontal="center" wrapText="1"/>
    </xf>
    <xf numFmtId="0" fontId="26" fillId="0" borderId="0" xfId="21" applyFont="1" applyFill="1" applyBorder="1" applyAlignment="1">
      <alignment vertical="top" wrapText="1"/>
    </xf>
    <xf numFmtId="1" fontId="32" fillId="0" borderId="0" xfId="9" applyNumberFormat="1" applyFont="1" applyFill="1" applyBorder="1" applyAlignment="1">
      <alignment horizontal="left" vertical="top"/>
    </xf>
    <xf numFmtId="0" fontId="0" fillId="0" borderId="0" xfId="0" applyBorder="1" applyAlignment="1">
      <alignment horizontal="left" vertical="top"/>
    </xf>
    <xf numFmtId="0" fontId="26" fillId="0" borderId="8" xfId="0" applyFont="1" applyBorder="1" applyAlignment="1">
      <alignment wrapText="1"/>
    </xf>
    <xf numFmtId="0" fontId="4" fillId="0" borderId="7" xfId="7" applyFont="1" applyBorder="1" applyAlignment="1">
      <alignment horizontal="left" vertical="top" wrapText="1"/>
    </xf>
    <xf numFmtId="167" fontId="3" fillId="0" borderId="92" xfId="4" applyNumberFormat="1" applyFont="1" applyBorder="1" applyAlignment="1">
      <alignment horizontal="center" vertical="center"/>
    </xf>
    <xf numFmtId="0" fontId="26" fillId="0" borderId="77" xfId="0" applyFont="1" applyBorder="1" applyAlignment="1"/>
    <xf numFmtId="0" fontId="43" fillId="0" borderId="0" xfId="7" applyFont="1" applyFill="1"/>
    <xf numFmtId="0" fontId="26" fillId="0" borderId="0" xfId="7" applyFont="1" applyFill="1"/>
    <xf numFmtId="0" fontId="26" fillId="0" borderId="0" xfId="7" applyFont="1" applyFill="1" applyAlignment="1"/>
    <xf numFmtId="0" fontId="16" fillId="0" borderId="0" xfId="7" applyFill="1"/>
    <xf numFmtId="166" fontId="3" fillId="0" borderId="6" xfId="2" applyNumberFormat="1" applyFont="1" applyFill="1" applyBorder="1" applyAlignment="1">
      <alignment horizontal="center" vertical="top"/>
    </xf>
    <xf numFmtId="0" fontId="4" fillId="0" borderId="6" xfId="7" applyFont="1" applyFill="1" applyBorder="1" applyAlignment="1">
      <alignment horizontal="center" vertical="center" wrapText="1"/>
    </xf>
    <xf numFmtId="0" fontId="26" fillId="0" borderId="0" xfId="2" applyFont="1" applyFill="1" applyBorder="1" applyAlignment="1"/>
    <xf numFmtId="166" fontId="3" fillId="0" borderId="73" xfId="2" applyNumberFormat="1" applyFont="1" applyFill="1" applyBorder="1" applyAlignment="1">
      <alignment horizontal="left"/>
    </xf>
    <xf numFmtId="166" fontId="3" fillId="0" borderId="15" xfId="7" applyNumberFormat="1" applyFont="1" applyBorder="1" applyAlignment="1">
      <alignment horizontal="left" vertical="top" wrapText="1"/>
    </xf>
    <xf numFmtId="166" fontId="3" fillId="0" borderId="62" xfId="7" applyNumberFormat="1" applyFont="1" applyBorder="1" applyAlignment="1">
      <alignment horizontal="left" vertical="top" wrapText="1"/>
    </xf>
    <xf numFmtId="0" fontId="4" fillId="0" borderId="7" xfId="7" applyFont="1" applyBorder="1" applyAlignment="1">
      <alignment horizontal="left" vertical="top" wrapText="1"/>
    </xf>
    <xf numFmtId="166" fontId="3" fillId="0" borderId="73" xfId="2" applyNumberFormat="1" applyFont="1" applyFill="1" applyBorder="1" applyAlignment="1">
      <alignment horizontal="center"/>
    </xf>
    <xf numFmtId="0" fontId="4" fillId="0" borderId="15" xfId="2" applyFont="1" applyFill="1" applyBorder="1" applyAlignment="1">
      <alignment horizontal="center"/>
    </xf>
    <xf numFmtId="166" fontId="3" fillId="0" borderId="72" xfId="2" applyNumberFormat="1" applyFont="1" applyFill="1" applyBorder="1" applyAlignment="1">
      <alignment horizontal="center" vertical="top"/>
    </xf>
    <xf numFmtId="0" fontId="4" fillId="0" borderId="62" xfId="7" applyFont="1" applyFill="1" applyBorder="1" applyAlignment="1">
      <alignment horizontal="center" vertical="center" wrapText="1"/>
    </xf>
    <xf numFmtId="0" fontId="21" fillId="0" borderId="0" xfId="0" applyFont="1" applyAlignment="1">
      <alignment wrapText="1"/>
    </xf>
    <xf numFmtId="0" fontId="9" fillId="0" borderId="0" xfId="7" applyFont="1" applyAlignment="1">
      <alignment horizontal="left"/>
    </xf>
    <xf numFmtId="0" fontId="27" fillId="0" borderId="1" xfId="0" applyFont="1" applyBorder="1" applyAlignment="1">
      <alignment wrapText="1"/>
    </xf>
    <xf numFmtId="0" fontId="9" fillId="0" borderId="78" xfId="7" applyFont="1" applyBorder="1" applyAlignment="1">
      <alignment vertical="top" wrapText="1"/>
    </xf>
    <xf numFmtId="0" fontId="4" fillId="0" borderId="79" xfId="2" applyFont="1" applyFill="1" applyBorder="1" applyAlignment="1">
      <alignment horizontal="center"/>
    </xf>
    <xf numFmtId="0" fontId="4" fillId="0" borderId="107" xfId="2" applyFont="1" applyFill="1" applyBorder="1" applyAlignment="1">
      <alignment horizontal="center"/>
    </xf>
    <xf numFmtId="166" fontId="3" fillId="0" borderId="72" xfId="2" applyNumberFormat="1" applyFont="1" applyFill="1" applyBorder="1" applyAlignment="1">
      <alignment horizontal="center"/>
    </xf>
    <xf numFmtId="0" fontId="4" fillId="2" borderId="78" xfId="21" applyFont="1" applyFill="1" applyBorder="1"/>
    <xf numFmtId="0" fontId="4" fillId="2" borderId="80" xfId="21" applyFont="1" applyFill="1" applyBorder="1"/>
    <xf numFmtId="0" fontId="64" fillId="9" borderId="0" xfId="0" applyFont="1" applyFill="1" applyBorder="1" applyAlignment="1">
      <alignment horizontal="left" vertical="top"/>
    </xf>
    <xf numFmtId="0" fontId="26" fillId="0" borderId="7" xfId="0" applyFont="1" applyFill="1" applyBorder="1" applyAlignment="1">
      <alignment horizontal="center" vertical="top"/>
    </xf>
    <xf numFmtId="0" fontId="26" fillId="0" borderId="7" xfId="0" applyFont="1" applyFill="1" applyBorder="1" applyAlignment="1">
      <alignment vertical="top"/>
    </xf>
    <xf numFmtId="2" fontId="3" fillId="3" borderId="73" xfId="2" applyNumberFormat="1" applyFont="1" applyFill="1" applyBorder="1" applyAlignment="1">
      <alignment horizontal="center" vertical="center"/>
    </xf>
    <xf numFmtId="0" fontId="4" fillId="0" borderId="15" xfId="7" applyFont="1" applyBorder="1" applyAlignment="1">
      <alignment horizontal="center" vertical="center"/>
    </xf>
    <xf numFmtId="0" fontId="4" fillId="0" borderId="62" xfId="17" applyFont="1" applyFill="1" applyBorder="1" applyAlignment="1">
      <alignment horizontal="center" vertical="center" wrapText="1"/>
    </xf>
    <xf numFmtId="0" fontId="4" fillId="0" borderId="0" xfId="7" applyFont="1" applyFill="1" applyBorder="1" applyAlignment="1">
      <alignment horizontal="center" vertical="center" wrapText="1"/>
    </xf>
    <xf numFmtId="0" fontId="27" fillId="4" borderId="89" xfId="7" applyFont="1" applyFill="1" applyBorder="1" applyAlignment="1">
      <alignment horizontal="left" vertical="top" wrapText="1"/>
    </xf>
    <xf numFmtId="0" fontId="27" fillId="4" borderId="79" xfId="7" applyFont="1" applyFill="1" applyBorder="1" applyAlignment="1">
      <alignment horizontal="left" vertical="top" wrapText="1"/>
    </xf>
    <xf numFmtId="166" fontId="3" fillId="0" borderId="15" xfId="2" applyNumberFormat="1" applyFont="1" applyFill="1" applyBorder="1" applyAlignment="1">
      <alignment horizontal="center" vertical="top"/>
    </xf>
    <xf numFmtId="0" fontId="21" fillId="0" borderId="8" xfId="0" applyFont="1" applyBorder="1" applyAlignment="1">
      <alignment horizontal="center" vertical="top"/>
    </xf>
    <xf numFmtId="0" fontId="21" fillId="0" borderId="62" xfId="0" applyFont="1" applyBorder="1" applyAlignment="1">
      <alignment horizontal="center" vertical="top"/>
    </xf>
    <xf numFmtId="0" fontId="4" fillId="0" borderId="0" xfId="7" applyFont="1" applyFill="1" applyBorder="1" applyAlignment="1">
      <alignment horizontal="left" vertical="top" wrapText="1"/>
    </xf>
    <xf numFmtId="0" fontId="0" fillId="0" borderId="0" xfId="0" applyFill="1" applyBorder="1" applyAlignment="1">
      <alignment horizontal="left" vertical="top"/>
    </xf>
    <xf numFmtId="0" fontId="4" fillId="0" borderId="89" xfId="0" applyFont="1" applyBorder="1" applyAlignment="1">
      <alignment horizontal="left" vertical="top" wrapText="1"/>
    </xf>
    <xf numFmtId="0" fontId="57" fillId="0" borderId="0" xfId="7" applyFont="1" applyAlignment="1"/>
    <xf numFmtId="0" fontId="21" fillId="0" borderId="89" xfId="0" applyFont="1" applyBorder="1" applyAlignment="1">
      <alignment horizontal="left" vertical="top" wrapText="1"/>
    </xf>
    <xf numFmtId="0" fontId="21" fillId="0" borderId="70" xfId="0" applyFont="1" applyBorder="1" applyAlignment="1">
      <alignment horizontal="left" vertical="top" wrapText="1"/>
    </xf>
    <xf numFmtId="0" fontId="9" fillId="0" borderId="89" xfId="7" applyFont="1" applyBorder="1" applyAlignment="1"/>
    <xf numFmtId="2" fontId="21" fillId="4" borderId="70" xfId="0" applyNumberFormat="1" applyFont="1" applyFill="1" applyBorder="1" applyAlignment="1">
      <alignment wrapText="1"/>
    </xf>
    <xf numFmtId="0" fontId="35" fillId="0" borderId="70" xfId="7" applyFont="1" applyBorder="1" applyAlignment="1"/>
    <xf numFmtId="0" fontId="26" fillId="4" borderId="70" xfId="7" applyFont="1" applyFill="1" applyBorder="1" applyAlignment="1">
      <alignment vertical="top"/>
    </xf>
    <xf numFmtId="0" fontId="9" fillId="0" borderId="79" xfId="7" applyFont="1" applyBorder="1" applyAlignment="1"/>
    <xf numFmtId="0" fontId="4" fillId="0" borderId="80" xfId="7" applyFont="1" applyFill="1" applyBorder="1" applyAlignment="1">
      <alignment horizontal="center" vertical="center" wrapText="1"/>
    </xf>
    <xf numFmtId="0" fontId="4" fillId="0" borderId="0" xfId="17" applyFont="1" applyFill="1" applyBorder="1" applyAlignment="1">
      <alignment horizontal="center" vertical="center" wrapText="1"/>
    </xf>
    <xf numFmtId="0" fontId="57" fillId="0" borderId="0" xfId="7" applyFont="1" applyFill="1" applyBorder="1" applyAlignment="1"/>
    <xf numFmtId="0" fontId="26" fillId="0" borderId="0" xfId="7" applyFont="1" applyFill="1" applyBorder="1" applyAlignment="1">
      <alignment horizontal="left" vertical="top" wrapText="1"/>
    </xf>
    <xf numFmtId="2" fontId="21" fillId="0" borderId="0" xfId="0" applyNumberFormat="1" applyFont="1" applyFill="1" applyBorder="1" applyAlignment="1">
      <alignment wrapText="1"/>
    </xf>
    <xf numFmtId="0" fontId="35" fillId="0" borderId="0" xfId="7" applyFont="1" applyFill="1" applyBorder="1" applyAlignment="1"/>
    <xf numFmtId="0" fontId="26" fillId="0" borderId="0" xfId="7" applyFont="1" applyFill="1" applyBorder="1" applyAlignment="1">
      <alignment vertical="top"/>
    </xf>
    <xf numFmtId="0" fontId="9" fillId="0" borderId="0" xfId="17" applyFont="1" applyFill="1" applyBorder="1"/>
    <xf numFmtId="0" fontId="9" fillId="0" borderId="80" xfId="7" applyFont="1" applyBorder="1" applyAlignment="1"/>
    <xf numFmtId="0" fontId="23" fillId="0" borderId="7" xfId="7" applyFont="1" applyBorder="1" applyAlignment="1">
      <alignment horizontal="center"/>
    </xf>
    <xf numFmtId="0" fontId="78" fillId="0" borderId="0" xfId="0" applyFont="1" applyAlignment="1">
      <alignment wrapText="1"/>
    </xf>
    <xf numFmtId="167" fontId="3" fillId="0" borderId="23" xfId="4" applyNumberFormat="1" applyFont="1" applyBorder="1" applyAlignment="1">
      <alignment horizontal="center" vertical="center"/>
    </xf>
    <xf numFmtId="0" fontId="10" fillId="5" borderId="78" xfId="2" applyFont="1" applyFill="1" applyBorder="1" applyAlignment="1"/>
    <xf numFmtId="0" fontId="8" fillId="3" borderId="0" xfId="2" applyFont="1" applyFill="1" applyBorder="1" applyAlignment="1">
      <alignment horizontal="left" vertical="center"/>
    </xf>
    <xf numFmtId="0" fontId="8" fillId="3" borderId="0" xfId="2" applyFont="1" applyFill="1" applyBorder="1"/>
    <xf numFmtId="0" fontId="9" fillId="3" borderId="0" xfId="2" applyFont="1" applyFill="1" applyBorder="1"/>
    <xf numFmtId="0" fontId="9" fillId="0" borderId="0" xfId="1" applyFont="1" applyBorder="1"/>
    <xf numFmtId="0" fontId="9" fillId="0" borderId="0" xfId="1" applyFont="1" applyBorder="1" applyAlignment="1"/>
    <xf numFmtId="0" fontId="29" fillId="0" borderId="0" xfId="0" applyFont="1" applyBorder="1"/>
    <xf numFmtId="0" fontId="9" fillId="0" borderId="0" xfId="1" applyFont="1"/>
    <xf numFmtId="16" fontId="9" fillId="0" borderId="0" xfId="1" quotePrefix="1" applyNumberFormat="1" applyFont="1" applyBorder="1" applyAlignment="1"/>
    <xf numFmtId="0" fontId="20" fillId="3" borderId="0" xfId="2" applyFont="1" applyFill="1" applyBorder="1" applyAlignment="1">
      <alignment horizontal="left" vertical="center"/>
    </xf>
    <xf numFmtId="0" fontId="20" fillId="3" borderId="0" xfId="2" applyFont="1" applyFill="1" applyBorder="1"/>
    <xf numFmtId="0" fontId="20" fillId="0" borderId="0" xfId="1" applyFont="1" applyBorder="1"/>
    <xf numFmtId="0" fontId="20" fillId="0" borderId="0" xfId="1" applyFont="1" applyBorder="1" applyAlignment="1"/>
    <xf numFmtId="166" fontId="8" fillId="3" borderId="72" xfId="2" applyNumberFormat="1" applyFont="1" applyFill="1" applyBorder="1" applyAlignment="1">
      <alignment horizontal="left" vertical="top"/>
    </xf>
    <xf numFmtId="166" fontId="8" fillId="3" borderId="72" xfId="2" applyNumberFormat="1" applyFont="1" applyFill="1" applyBorder="1" applyAlignment="1">
      <alignment horizontal="left" vertical="top" wrapText="1"/>
    </xf>
    <xf numFmtId="166" fontId="8" fillId="0" borderId="9" xfId="2" applyNumberFormat="1" applyFont="1" applyFill="1" applyBorder="1" applyAlignment="1">
      <alignment horizontal="left" wrapText="1"/>
    </xf>
    <xf numFmtId="166" fontId="8" fillId="0" borderId="72" xfId="2" applyNumberFormat="1" applyFont="1" applyFill="1" applyBorder="1" applyAlignment="1">
      <alignment horizontal="left" wrapText="1"/>
    </xf>
    <xf numFmtId="166" fontId="8" fillId="0" borderId="72" xfId="2" applyNumberFormat="1" applyFont="1" applyFill="1" applyBorder="1" applyAlignment="1">
      <alignment horizontal="center" wrapText="1"/>
    </xf>
    <xf numFmtId="166" fontId="8" fillId="0" borderId="72" xfId="2" applyNumberFormat="1" applyFont="1" applyFill="1" applyBorder="1" applyAlignment="1">
      <alignment wrapText="1"/>
    </xf>
    <xf numFmtId="166" fontId="8" fillId="0" borderId="72" xfId="2" applyNumberFormat="1" applyFont="1" applyFill="1" applyBorder="1" applyAlignment="1">
      <alignment horizontal="left"/>
    </xf>
    <xf numFmtId="166" fontId="8" fillId="0" borderId="73" xfId="2" applyNumberFormat="1" applyFont="1" applyFill="1" applyBorder="1" applyAlignment="1">
      <alignment horizontal="left"/>
    </xf>
    <xf numFmtId="0" fontId="9" fillId="0" borderId="78" xfId="2" applyFont="1" applyFill="1" applyBorder="1" applyAlignment="1">
      <alignment horizontal="left" vertical="top"/>
    </xf>
    <xf numFmtId="0" fontId="9" fillId="0" borderId="78" xfId="2" applyFont="1" applyFill="1" applyBorder="1" applyAlignment="1">
      <alignment vertical="top"/>
    </xf>
    <xf numFmtId="0" fontId="9" fillId="0" borderId="0" xfId="2" applyFont="1" applyFill="1" applyBorder="1" applyAlignment="1">
      <alignment vertical="top"/>
    </xf>
    <xf numFmtId="0" fontId="9" fillId="0" borderId="0" xfId="2" applyFont="1" applyFill="1" applyBorder="1" applyAlignment="1">
      <alignment vertical="top" wrapText="1"/>
    </xf>
    <xf numFmtId="0" fontId="9" fillId="3" borderId="78" xfId="2" applyFont="1" applyFill="1" applyBorder="1"/>
    <xf numFmtId="0" fontId="9" fillId="0" borderId="89" xfId="2" applyFont="1" applyFill="1" applyBorder="1" applyAlignment="1">
      <alignment horizontal="left" vertical="top"/>
    </xf>
    <xf numFmtId="0" fontId="9" fillId="0" borderId="0" xfId="2" applyFont="1" applyFill="1" applyBorder="1" applyAlignment="1">
      <alignment horizontal="left" vertical="top"/>
    </xf>
    <xf numFmtId="0" fontId="9" fillId="3" borderId="70" xfId="2" applyFont="1" applyFill="1" applyBorder="1" applyAlignment="1">
      <alignment horizontal="center" vertical="top"/>
    </xf>
    <xf numFmtId="0" fontId="9" fillId="0" borderId="78" xfId="1" applyFont="1" applyBorder="1"/>
    <xf numFmtId="0" fontId="9" fillId="3" borderId="70" xfId="2" applyFont="1" applyFill="1" applyBorder="1" applyAlignment="1">
      <alignment vertical="top"/>
    </xf>
    <xf numFmtId="0" fontId="9" fillId="0" borderId="0" xfId="1" applyFont="1" applyBorder="1" applyAlignment="1">
      <alignment horizontal="left" vertical="top" wrapText="1"/>
    </xf>
    <xf numFmtId="0" fontId="9" fillId="0" borderId="78" xfId="2" applyFont="1" applyFill="1" applyBorder="1" applyAlignment="1">
      <alignment horizontal="center" vertical="top" wrapText="1"/>
    </xf>
    <xf numFmtId="0" fontId="9" fillId="0" borderId="78" xfId="1" applyFont="1" applyBorder="1" applyAlignment="1">
      <alignment horizontal="left" vertical="top" wrapText="1"/>
    </xf>
    <xf numFmtId="0" fontId="80" fillId="0" borderId="78" xfId="0" applyFont="1" applyBorder="1"/>
    <xf numFmtId="0" fontId="9" fillId="0" borderId="78" xfId="0" applyFont="1" applyFill="1" applyBorder="1" applyAlignment="1">
      <alignment horizontal="center" vertical="center"/>
    </xf>
    <xf numFmtId="0" fontId="9" fillId="0" borderId="78" xfId="0" applyFont="1" applyBorder="1" applyAlignment="1">
      <alignment horizontal="center" vertical="center"/>
    </xf>
    <xf numFmtId="0" fontId="9" fillId="3" borderId="89" xfId="2" applyFont="1" applyFill="1" applyBorder="1" applyAlignment="1">
      <alignment vertical="top"/>
    </xf>
    <xf numFmtId="0" fontId="9" fillId="0" borderId="78" xfId="0" applyFont="1" applyFill="1" applyBorder="1" applyAlignment="1">
      <alignment horizontal="center"/>
    </xf>
    <xf numFmtId="0" fontId="9" fillId="3" borderId="78" xfId="2" applyFont="1" applyFill="1" applyBorder="1" applyAlignment="1">
      <alignment vertical="top"/>
    </xf>
    <xf numFmtId="0" fontId="9" fillId="0" borderId="78" xfId="1" applyFont="1" applyFill="1" applyBorder="1" applyAlignment="1">
      <alignment vertical="top"/>
    </xf>
    <xf numFmtId="0" fontId="9" fillId="0" borderId="78" xfId="0" quotePrefix="1" applyFont="1" applyBorder="1"/>
    <xf numFmtId="0" fontId="44" fillId="3" borderId="70" xfId="2" applyFont="1" applyFill="1" applyBorder="1" applyAlignment="1">
      <alignment vertical="top"/>
    </xf>
    <xf numFmtId="0" fontId="9" fillId="0" borderId="70" xfId="1" applyFont="1" applyBorder="1" applyAlignment="1">
      <alignment horizontal="center" vertical="top"/>
    </xf>
    <xf numFmtId="0" fontId="9" fillId="0" borderId="89" xfId="1" applyFont="1" applyBorder="1" applyAlignment="1">
      <alignment horizontal="center" vertical="top"/>
    </xf>
    <xf numFmtId="0" fontId="9" fillId="0" borderId="78" xfId="1" applyFont="1" applyBorder="1" applyAlignment="1">
      <alignment horizontal="center" vertical="top"/>
    </xf>
    <xf numFmtId="0" fontId="9" fillId="0" borderId="78" xfId="1" applyFont="1" applyFill="1" applyBorder="1" applyAlignment="1">
      <alignment horizontal="left" vertical="top" wrapText="1"/>
    </xf>
    <xf numFmtId="0" fontId="9" fillId="0" borderId="78" xfId="2" applyFont="1" applyFill="1" applyBorder="1" applyAlignment="1">
      <alignment horizontal="center"/>
    </xf>
    <xf numFmtId="0" fontId="9" fillId="0" borderId="70" xfId="1" applyFont="1" applyBorder="1" applyAlignment="1">
      <alignment horizontal="left" vertical="top"/>
    </xf>
    <xf numFmtId="0" fontId="9" fillId="0" borderId="89" xfId="1" applyFont="1" applyBorder="1" applyAlignment="1">
      <alignment horizontal="left" vertical="top"/>
    </xf>
    <xf numFmtId="0" fontId="9" fillId="0" borderId="78" xfId="1" applyFont="1" applyBorder="1" applyAlignment="1">
      <alignment horizontal="left" vertical="top"/>
    </xf>
    <xf numFmtId="0" fontId="80" fillId="0" borderId="78" xfId="1" applyFont="1" applyBorder="1"/>
    <xf numFmtId="0" fontId="9" fillId="0" borderId="0" xfId="1" applyFont="1" applyBorder="1" applyAlignment="1">
      <alignment horizontal="left" vertical="top"/>
    </xf>
    <xf numFmtId="0" fontId="80" fillId="0" borderId="78" xfId="1" quotePrefix="1" applyFont="1" applyFill="1" applyBorder="1" applyAlignment="1">
      <alignment horizontal="left" vertical="top" wrapText="1"/>
    </xf>
    <xf numFmtId="0" fontId="81" fillId="0" borderId="89" xfId="0" applyFont="1" applyBorder="1" applyAlignment="1"/>
    <xf numFmtId="0" fontId="9" fillId="0" borderId="80" xfId="2" applyFont="1" applyFill="1" applyBorder="1" applyAlignment="1">
      <alignment vertical="top"/>
    </xf>
    <xf numFmtId="0" fontId="9" fillId="0" borderId="71" xfId="1" applyFont="1" applyBorder="1" applyAlignment="1">
      <alignment horizontal="left" vertical="top"/>
    </xf>
    <xf numFmtId="0" fontId="9" fillId="0" borderId="79" xfId="1" applyFont="1" applyBorder="1" applyAlignment="1">
      <alignment horizontal="left" vertical="top"/>
    </xf>
    <xf numFmtId="0" fontId="9" fillId="0" borderId="80" xfId="0" applyFont="1" applyFill="1" applyBorder="1" applyAlignment="1">
      <alignment horizontal="center"/>
    </xf>
    <xf numFmtId="0" fontId="9" fillId="0" borderId="80" xfId="1" applyFont="1" applyBorder="1" applyAlignment="1">
      <alignment horizontal="left" vertical="top"/>
    </xf>
    <xf numFmtId="0" fontId="9" fillId="0" borderId="77" xfId="1" applyFont="1" applyBorder="1" applyAlignment="1">
      <alignment horizontal="left" vertical="top"/>
    </xf>
    <xf numFmtId="0" fontId="35" fillId="0" borderId="78" xfId="0" applyFont="1" applyBorder="1"/>
    <xf numFmtId="0" fontId="8" fillId="3" borderId="7" xfId="2" applyFont="1" applyFill="1" applyBorder="1" applyAlignment="1">
      <alignment horizontal="center" vertical="top"/>
    </xf>
    <xf numFmtId="0" fontId="8" fillId="0" borderId="72" xfId="2" applyFont="1" applyFill="1" applyBorder="1" applyAlignment="1">
      <alignment horizontal="center" vertical="top"/>
    </xf>
    <xf numFmtId="0" fontId="8" fillId="0" borderId="75" xfId="2" applyFont="1" applyFill="1" applyBorder="1" applyAlignment="1">
      <alignment horizontal="center" vertical="top"/>
    </xf>
    <xf numFmtId="0" fontId="8" fillId="3" borderId="73" xfId="2" applyFont="1" applyFill="1" applyBorder="1" applyAlignment="1">
      <alignment horizontal="center" vertical="top"/>
    </xf>
    <xf numFmtId="0" fontId="8" fillId="3" borderId="97" xfId="2" applyFont="1" applyFill="1" applyBorder="1" applyAlignment="1">
      <alignment horizontal="center" vertical="top" wrapText="1"/>
    </xf>
    <xf numFmtId="0" fontId="8" fillId="3" borderId="75" xfId="2" applyFont="1" applyFill="1" applyBorder="1" applyAlignment="1">
      <alignment horizontal="center" vertical="top" wrapText="1"/>
    </xf>
    <xf numFmtId="0" fontId="8" fillId="3" borderId="72" xfId="2" applyFont="1" applyFill="1" applyBorder="1" applyAlignment="1">
      <alignment horizontal="center" vertical="top" wrapText="1"/>
    </xf>
    <xf numFmtId="0" fontId="9" fillId="0" borderId="72" xfId="0" applyFont="1" applyFill="1" applyBorder="1" applyAlignment="1">
      <alignment horizontal="center"/>
    </xf>
    <xf numFmtId="0" fontId="9" fillId="0" borderId="72" xfId="2" applyFont="1" applyFill="1" applyBorder="1" applyAlignment="1">
      <alignment horizontal="center"/>
    </xf>
    <xf numFmtId="0" fontId="8" fillId="3" borderId="72" xfId="2" applyFont="1" applyFill="1" applyBorder="1" applyAlignment="1">
      <alignment horizontal="center" vertical="top"/>
    </xf>
    <xf numFmtId="0" fontId="9" fillId="0" borderId="72" xfId="1" applyFont="1" applyBorder="1"/>
    <xf numFmtId="167" fontId="8" fillId="0" borderId="108" xfId="4" applyNumberFormat="1" applyFont="1" applyBorder="1" applyAlignment="1">
      <alignment horizontal="center" vertical="center"/>
    </xf>
    <xf numFmtId="0" fontId="9" fillId="3" borderId="7" xfId="2" quotePrefix="1" applyFont="1" applyFill="1" applyBorder="1" applyAlignment="1">
      <alignment horizontal="center" vertical="center"/>
    </xf>
    <xf numFmtId="0" fontId="9" fillId="0" borderId="7" xfId="2" applyFont="1" applyFill="1" applyBorder="1" applyAlignment="1">
      <alignment vertical="center"/>
    </xf>
    <xf numFmtId="0" fontId="9" fillId="3" borderId="7" xfId="2" applyFont="1" applyFill="1" applyBorder="1" applyAlignment="1">
      <alignment vertical="center"/>
    </xf>
    <xf numFmtId="167" fontId="8" fillId="0" borderId="25" xfId="4" applyNumberFormat="1" applyFont="1" applyBorder="1" applyAlignment="1">
      <alignment horizontal="center" vertical="center"/>
    </xf>
    <xf numFmtId="0" fontId="9" fillId="3" borderId="62" xfId="2" quotePrefix="1" applyFont="1" applyFill="1" applyBorder="1" applyAlignment="1">
      <alignment horizontal="center" vertical="center"/>
    </xf>
    <xf numFmtId="0" fontId="9" fillId="0" borderId="7" xfId="2" applyFont="1" applyFill="1" applyBorder="1" applyAlignment="1">
      <alignment wrapText="1"/>
    </xf>
    <xf numFmtId="0" fontId="9" fillId="0" borderId="62" xfId="0" applyFont="1" applyFill="1" applyBorder="1" applyAlignment="1">
      <alignment wrapText="1"/>
    </xf>
    <xf numFmtId="0" fontId="9" fillId="0" borderId="7" xfId="1" applyFont="1" applyBorder="1" applyAlignment="1"/>
    <xf numFmtId="0" fontId="9" fillId="0" borderId="15" xfId="1" applyFont="1" applyBorder="1" applyAlignment="1"/>
    <xf numFmtId="0" fontId="35" fillId="0" borderId="7" xfId="0" applyFont="1" applyBorder="1"/>
    <xf numFmtId="0" fontId="9" fillId="0" borderId="7" xfId="1" applyFont="1" applyBorder="1"/>
    <xf numFmtId="167" fontId="8" fillId="0" borderId="79" xfId="4" applyNumberFormat="1" applyFont="1" applyBorder="1" applyAlignment="1">
      <alignment horizontal="center" vertical="center"/>
    </xf>
    <xf numFmtId="0" fontId="9" fillId="0" borderId="4" xfId="2" applyFont="1" applyFill="1" applyBorder="1" applyAlignment="1">
      <alignment vertical="center"/>
    </xf>
    <xf numFmtId="0" fontId="9" fillId="3" borderId="80" xfId="2" applyFont="1" applyFill="1" applyBorder="1" applyAlignment="1">
      <alignment vertical="center"/>
    </xf>
    <xf numFmtId="167" fontId="8" fillId="0" borderId="24" xfId="4" applyNumberFormat="1" applyFont="1" applyBorder="1" applyAlignment="1">
      <alignment horizontal="center" vertical="center"/>
    </xf>
    <xf numFmtId="0" fontId="9" fillId="3" borderId="4" xfId="2" applyFont="1" applyFill="1" applyBorder="1" applyAlignment="1">
      <alignment vertical="center"/>
    </xf>
    <xf numFmtId="167" fontId="8" fillId="0" borderId="15" xfId="4" applyNumberFormat="1" applyFont="1" applyBorder="1" applyAlignment="1">
      <alignment horizontal="center" vertical="center"/>
    </xf>
    <xf numFmtId="0" fontId="9" fillId="3" borderId="62" xfId="2" applyFont="1" applyFill="1" applyBorder="1" applyAlignment="1">
      <alignment vertical="center"/>
    </xf>
    <xf numFmtId="1" fontId="11" fillId="0" borderId="0" xfId="6" applyNumberFormat="1" applyFont="1" applyFill="1" applyBorder="1" applyAlignment="1" applyProtection="1">
      <alignment horizontal="center" vertical="center"/>
    </xf>
    <xf numFmtId="1" fontId="83" fillId="0" borderId="0" xfId="6" applyNumberFormat="1" applyFont="1" applyFill="1" applyBorder="1" applyAlignment="1" applyProtection="1">
      <alignment horizontal="center" vertical="center"/>
    </xf>
    <xf numFmtId="0" fontId="10" fillId="0" borderId="0" xfId="2" applyFont="1" applyFill="1" applyBorder="1"/>
    <xf numFmtId="166" fontId="10" fillId="0" borderId="0" xfId="2" applyNumberFormat="1" applyFont="1" applyFill="1" applyBorder="1" applyAlignment="1">
      <alignment horizontal="left"/>
    </xf>
    <xf numFmtId="0" fontId="10" fillId="8" borderId="0" xfId="2" applyFont="1" applyFill="1" applyBorder="1" applyAlignment="1">
      <alignment horizontal="left" wrapText="1"/>
    </xf>
    <xf numFmtId="0" fontId="10" fillId="0" borderId="0" xfId="2" applyFont="1" applyFill="1" applyBorder="1" applyAlignment="1">
      <alignment horizontal="left"/>
    </xf>
    <xf numFmtId="1" fontId="10" fillId="8" borderId="0" xfId="6" applyNumberFormat="1" applyFont="1" applyFill="1" applyBorder="1" applyAlignment="1" applyProtection="1">
      <alignment horizontal="left" vertical="center" wrapText="1"/>
    </xf>
    <xf numFmtId="0" fontId="11" fillId="0" borderId="0" xfId="2" applyFont="1" applyFill="1" applyBorder="1" applyAlignment="1">
      <alignment horizontal="center"/>
    </xf>
    <xf numFmtId="1" fontId="11" fillId="8" borderId="0" xfId="6" applyNumberFormat="1" applyFont="1" applyFill="1" applyBorder="1" applyAlignment="1" applyProtection="1">
      <alignment horizontal="center"/>
    </xf>
    <xf numFmtId="1" fontId="83" fillId="0" borderId="0" xfId="6" applyNumberFormat="1" applyFont="1" applyFill="1" applyBorder="1" applyAlignment="1" applyProtection="1">
      <alignment horizontal="center"/>
    </xf>
    <xf numFmtId="0" fontId="85" fillId="0" borderId="0" xfId="1" applyFont="1" applyFill="1" applyBorder="1" applyAlignment="1">
      <alignment horizontal="left" vertical="top"/>
    </xf>
    <xf numFmtId="168" fontId="10" fillId="0" borderId="0" xfId="2" applyNumberFormat="1" applyFont="1" applyFill="1" applyBorder="1"/>
    <xf numFmtId="0" fontId="86" fillId="0" borderId="0" xfId="2" applyFont="1" applyFill="1" applyBorder="1" applyAlignment="1">
      <alignment vertical="center"/>
    </xf>
    <xf numFmtId="0" fontId="86" fillId="3" borderId="0" xfId="2" applyFont="1" applyFill="1"/>
    <xf numFmtId="0" fontId="88" fillId="3" borderId="0" xfId="2" applyFont="1" applyFill="1"/>
    <xf numFmtId="0" fontId="86" fillId="0" borderId="0" xfId="2" applyFont="1" applyFill="1" applyAlignment="1">
      <alignment vertical="center"/>
    </xf>
    <xf numFmtId="1" fontId="87" fillId="0" borderId="0" xfId="6" applyNumberFormat="1" applyFont="1" applyFill="1" applyBorder="1" applyAlignment="1" applyProtection="1">
      <alignment horizontal="left" vertical="center"/>
    </xf>
    <xf numFmtId="0" fontId="87" fillId="0" borderId="0" xfId="2" applyFont="1" applyFill="1" applyBorder="1" applyAlignment="1">
      <alignment vertical="center"/>
    </xf>
    <xf numFmtId="0" fontId="87" fillId="0" borderId="0" xfId="2" applyFont="1" applyFill="1" applyAlignment="1">
      <alignment vertical="center"/>
    </xf>
    <xf numFmtId="0" fontId="86" fillId="0" borderId="0" xfId="2" applyFont="1" applyFill="1" applyBorder="1"/>
    <xf numFmtId="1" fontId="89" fillId="0" borderId="0" xfId="6" applyNumberFormat="1" applyFont="1" applyFill="1" applyBorder="1" applyAlignment="1" applyProtection="1">
      <alignment horizontal="center"/>
    </xf>
    <xf numFmtId="0" fontId="89" fillId="0" borderId="0" xfId="2" applyFont="1" applyFill="1" applyBorder="1"/>
    <xf numFmtId="0" fontId="89" fillId="0" borderId="0" xfId="2" applyFont="1" applyFill="1"/>
    <xf numFmtId="0" fontId="86" fillId="0" borderId="0" xfId="2" applyFont="1" applyFill="1" applyBorder="1" applyAlignment="1"/>
    <xf numFmtId="166" fontId="86" fillId="0" borderId="39" xfId="2" applyNumberFormat="1" applyFont="1" applyFill="1" applyBorder="1" applyAlignment="1">
      <alignment horizontal="left"/>
    </xf>
    <xf numFmtId="166" fontId="86" fillId="0" borderId="43" xfId="2" applyNumberFormat="1" applyFont="1" applyFill="1" applyBorder="1" applyAlignment="1">
      <alignment horizontal="left"/>
    </xf>
    <xf numFmtId="166" fontId="86" fillId="0" borderId="82" xfId="2" applyNumberFormat="1" applyFont="1" applyFill="1" applyBorder="1" applyAlignment="1">
      <alignment horizontal="left"/>
    </xf>
    <xf numFmtId="166" fontId="86" fillId="0" borderId="72" xfId="2" applyNumberFormat="1" applyFont="1" applyFill="1" applyBorder="1" applyAlignment="1">
      <alignment horizontal="left"/>
    </xf>
    <xf numFmtId="0" fontId="86" fillId="0" borderId="37" xfId="2" applyFont="1" applyFill="1" applyBorder="1" applyAlignment="1"/>
    <xf numFmtId="0" fontId="86" fillId="0" borderId="85" xfId="2" applyFont="1" applyFill="1" applyBorder="1" applyAlignment="1"/>
    <xf numFmtId="0" fontId="86" fillId="0" borderId="78" xfId="2" applyFont="1" applyFill="1" applyBorder="1" applyAlignment="1"/>
    <xf numFmtId="0" fontId="86" fillId="0" borderId="40" xfId="2" applyFont="1" applyFill="1" applyBorder="1" applyAlignment="1"/>
    <xf numFmtId="0" fontId="86" fillId="0" borderId="32" xfId="2" applyFont="1" applyFill="1" applyBorder="1" applyAlignment="1"/>
    <xf numFmtId="0" fontId="86" fillId="0" borderId="40" xfId="2" applyFont="1" applyFill="1" applyBorder="1" applyAlignment="1">
      <alignment horizontal="center"/>
    </xf>
    <xf numFmtId="0" fontId="86" fillId="0" borderId="86" xfId="2" applyFont="1" applyFill="1" applyBorder="1" applyAlignment="1"/>
    <xf numFmtId="1" fontId="86" fillId="8" borderId="87" xfId="6" applyNumberFormat="1" applyFont="1" applyFill="1" applyBorder="1" applyAlignment="1" applyProtection="1">
      <alignment horizontal="left" vertical="center" wrapText="1"/>
    </xf>
    <xf numFmtId="0" fontId="87" fillId="0" borderId="0" xfId="2" applyFont="1" applyFill="1" applyBorder="1" applyAlignment="1">
      <alignment horizontal="center"/>
    </xf>
    <xf numFmtId="0" fontId="87" fillId="0" borderId="81" xfId="2" applyFont="1" applyFill="1" applyBorder="1" applyAlignment="1">
      <alignment horizontal="center" vertical="center"/>
    </xf>
    <xf numFmtId="0" fontId="87" fillId="0" borderId="82" xfId="2" applyFont="1" applyFill="1" applyBorder="1" applyAlignment="1">
      <alignment horizontal="center" vertical="center"/>
    </xf>
    <xf numFmtId="0" fontId="87" fillId="0" borderId="81" xfId="2" applyFont="1" applyFill="1" applyBorder="1" applyAlignment="1">
      <alignment horizontal="center"/>
    </xf>
    <xf numFmtId="0" fontId="87" fillId="0" borderId="82" xfId="2" applyFont="1" applyFill="1" applyBorder="1" applyAlignment="1">
      <alignment horizontal="center"/>
    </xf>
    <xf numFmtId="1" fontId="87" fillId="8" borderId="88" xfId="6" applyNumberFormat="1" applyFont="1" applyFill="1" applyBorder="1" applyAlignment="1" applyProtection="1">
      <alignment horizontal="center"/>
    </xf>
    <xf numFmtId="0" fontId="87" fillId="0" borderId="81" xfId="2" applyFont="1" applyFill="1" applyBorder="1" applyAlignment="1">
      <alignment horizontal="left" vertical="center"/>
    </xf>
    <xf numFmtId="0" fontId="86" fillId="8" borderId="64" xfId="2" applyFont="1" applyFill="1" applyBorder="1" applyAlignment="1"/>
    <xf numFmtId="0" fontId="86" fillId="8" borderId="8" xfId="2" applyFont="1" applyFill="1" applyBorder="1" applyAlignment="1"/>
    <xf numFmtId="0" fontId="86" fillId="8" borderId="50" xfId="2" applyFont="1" applyFill="1" applyBorder="1" applyAlignment="1"/>
    <xf numFmtId="0" fontId="86" fillId="8" borderId="7" xfId="2" applyFont="1" applyFill="1" applyBorder="1" applyAlignment="1"/>
    <xf numFmtId="0" fontId="87" fillId="0" borderId="7" xfId="2" applyFont="1" applyFill="1" applyBorder="1" applyAlignment="1">
      <alignment horizontal="left" vertical="center"/>
    </xf>
    <xf numFmtId="0" fontId="86" fillId="8" borderId="49" xfId="2" applyFont="1" applyFill="1" applyBorder="1" applyAlignment="1"/>
    <xf numFmtId="0" fontId="86" fillId="8" borderId="0" xfId="2" applyFont="1" applyFill="1" applyBorder="1" applyAlignment="1"/>
    <xf numFmtId="1" fontId="91" fillId="0" borderId="0" xfId="6" applyNumberFormat="1" applyFont="1" applyFill="1" applyBorder="1" applyAlignment="1" applyProtection="1">
      <alignment horizontal="center"/>
    </xf>
    <xf numFmtId="0" fontId="92" fillId="0" borderId="0" xfId="2" applyFont="1" applyFill="1" applyBorder="1"/>
    <xf numFmtId="0" fontId="92" fillId="0" borderId="0" xfId="2" applyFont="1" applyFill="1"/>
    <xf numFmtId="1" fontId="91" fillId="0" borderId="8" xfId="6" applyNumberFormat="1" applyFont="1" applyFill="1" applyBorder="1" applyAlignment="1" applyProtection="1">
      <alignment horizontal="center"/>
    </xf>
    <xf numFmtId="0" fontId="92" fillId="0" borderId="8" xfId="2" applyFont="1" applyFill="1" applyBorder="1"/>
    <xf numFmtId="0" fontId="86" fillId="0" borderId="8" xfId="2" applyFont="1" applyFill="1" applyBorder="1"/>
    <xf numFmtId="1" fontId="86" fillId="0" borderId="0" xfId="6" applyNumberFormat="1" applyFont="1" applyFill="1" applyBorder="1" applyAlignment="1" applyProtection="1">
      <alignment horizontal="left" vertical="center"/>
    </xf>
    <xf numFmtId="0" fontId="93" fillId="0" borderId="5" xfId="1" applyFont="1" applyFill="1" applyBorder="1" applyAlignment="1">
      <alignment horizontal="left" vertical="top"/>
    </xf>
    <xf numFmtId="166" fontId="86" fillId="0" borderId="7" xfId="2" applyNumberFormat="1" applyFont="1" applyFill="1" applyBorder="1" applyAlignment="1">
      <alignment horizontal="left"/>
    </xf>
    <xf numFmtId="166" fontId="86" fillId="0" borderId="62" xfId="2" applyNumberFormat="1" applyFont="1" applyFill="1" applyBorder="1" applyAlignment="1">
      <alignment horizontal="left"/>
    </xf>
    <xf numFmtId="166" fontId="86" fillId="0" borderId="15" xfId="2" applyNumberFormat="1" applyFont="1" applyFill="1" applyBorder="1" applyAlignment="1">
      <alignment horizontal="left"/>
    </xf>
    <xf numFmtId="0" fontId="86" fillId="0" borderId="78" xfId="2" applyFont="1" applyFill="1" applyBorder="1" applyAlignment="1">
      <alignment vertical="top" wrapText="1"/>
    </xf>
    <xf numFmtId="0" fontId="86" fillId="0" borderId="78" xfId="2" applyFont="1" applyFill="1" applyBorder="1"/>
    <xf numFmtId="0" fontId="86" fillId="0" borderId="38" xfId="2" applyFont="1" applyFill="1" applyBorder="1" applyAlignment="1">
      <alignment vertical="top" wrapText="1"/>
    </xf>
    <xf numFmtId="0" fontId="86" fillId="0" borderId="78" xfId="7" quotePrefix="1" applyFont="1" applyFill="1" applyBorder="1" applyAlignment="1">
      <alignment vertical="top" wrapText="1"/>
    </xf>
    <xf numFmtId="0" fontId="86" fillId="0" borderId="38" xfId="7" quotePrefix="1" applyFont="1" applyFill="1" applyBorder="1" applyAlignment="1">
      <alignment vertical="top" wrapText="1"/>
    </xf>
    <xf numFmtId="0" fontId="87" fillId="0" borderId="72" xfId="2" applyFont="1" applyFill="1" applyBorder="1" applyAlignment="1">
      <alignment horizontal="center"/>
    </xf>
    <xf numFmtId="0" fontId="87" fillId="0" borderId="94" xfId="2" applyFont="1" applyFill="1" applyBorder="1" applyAlignment="1">
      <alignment horizontal="center"/>
    </xf>
    <xf numFmtId="0" fontId="87" fillId="0" borderId="83" xfId="2" applyFont="1" applyFill="1" applyBorder="1" applyAlignment="1">
      <alignment horizontal="center"/>
    </xf>
    <xf numFmtId="0" fontId="87" fillId="0" borderId="66" xfId="2" applyFont="1" applyFill="1" applyBorder="1" applyAlignment="1">
      <alignment horizontal="center"/>
    </xf>
    <xf numFmtId="0" fontId="87" fillId="0" borderId="7" xfId="2" applyFont="1" applyFill="1" applyBorder="1" applyAlignment="1">
      <alignment horizontal="center"/>
    </xf>
    <xf numFmtId="0" fontId="92" fillId="0" borderId="7" xfId="2" applyFont="1" applyFill="1" applyBorder="1" applyAlignment="1"/>
    <xf numFmtId="0" fontId="86" fillId="0" borderId="49" xfId="2" applyFont="1" applyFill="1" applyBorder="1" applyAlignment="1"/>
    <xf numFmtId="0" fontId="92" fillId="0" borderId="64" xfId="2" applyFont="1" applyFill="1" applyBorder="1" applyAlignment="1"/>
    <xf numFmtId="0" fontId="86" fillId="0" borderId="8" xfId="2" applyFont="1" applyFill="1" applyBorder="1" applyAlignment="1"/>
    <xf numFmtId="0" fontId="86" fillId="0" borderId="7" xfId="2" applyFont="1" applyFill="1" applyBorder="1" applyAlignment="1"/>
    <xf numFmtId="0" fontId="86" fillId="0" borderId="62" xfId="2" applyFont="1" applyFill="1" applyBorder="1" applyAlignment="1"/>
    <xf numFmtId="0" fontId="11" fillId="0" borderId="0" xfId="2" applyFont="1"/>
    <xf numFmtId="0" fontId="10" fillId="8" borderId="0" xfId="18" applyFont="1" applyFill="1"/>
    <xf numFmtId="0" fontId="10" fillId="0" borderId="0" xfId="18" applyFont="1"/>
    <xf numFmtId="0" fontId="10" fillId="0" borderId="0" xfId="18" applyFont="1" applyFill="1" applyBorder="1"/>
    <xf numFmtId="1" fontId="11" fillId="8" borderId="0" xfId="20" applyNumberFormat="1" applyFont="1" applyFill="1" applyBorder="1" applyAlignment="1" applyProtection="1">
      <alignment horizontal="left" vertical="center"/>
    </xf>
    <xf numFmtId="0" fontId="85" fillId="3" borderId="77" xfId="2" applyFont="1" applyFill="1" applyBorder="1"/>
    <xf numFmtId="0" fontId="85" fillId="0" borderId="0" xfId="2" applyFont="1" applyFill="1" applyBorder="1"/>
    <xf numFmtId="166" fontId="10" fillId="0" borderId="76" xfId="2" applyNumberFormat="1" applyFont="1" applyFill="1" applyBorder="1" applyAlignment="1">
      <alignment horizontal="left"/>
    </xf>
    <xf numFmtId="166" fontId="10" fillId="0" borderId="99" xfId="2" applyNumberFormat="1" applyFont="1" applyFill="1" applyBorder="1" applyAlignment="1">
      <alignment horizontal="left"/>
    </xf>
    <xf numFmtId="0" fontId="10" fillId="0" borderId="0" xfId="18" applyFont="1" applyFill="1" applyBorder="1" applyAlignment="1">
      <alignment horizontal="left" vertical="top" wrapText="1"/>
    </xf>
    <xf numFmtId="0" fontId="10" fillId="0" borderId="85" xfId="18" applyFont="1" applyFill="1" applyBorder="1"/>
    <xf numFmtId="0" fontId="10" fillId="0" borderId="31" xfId="18" applyFont="1" applyFill="1" applyBorder="1"/>
    <xf numFmtId="0" fontId="10" fillId="0" borderId="0" xfId="18" applyFont="1" applyFill="1"/>
    <xf numFmtId="0" fontId="10" fillId="0" borderId="90" xfId="18" applyFont="1" applyFill="1" applyBorder="1" applyAlignment="1">
      <alignment horizontal="left" vertical="top" wrapText="1"/>
    </xf>
    <xf numFmtId="0" fontId="11" fillId="0" borderId="90" xfId="18" applyFont="1" applyFill="1" applyBorder="1" applyAlignment="1">
      <alignment vertical="top" wrapText="1"/>
    </xf>
    <xf numFmtId="0" fontId="11" fillId="0" borderId="0" xfId="18" applyFont="1" applyFill="1" applyBorder="1" applyAlignment="1">
      <alignment vertical="top" wrapText="1"/>
    </xf>
    <xf numFmtId="0" fontId="10" fillId="0" borderId="90" xfId="18" applyFont="1" applyFill="1" applyBorder="1" applyAlignment="1">
      <alignment horizontal="left"/>
    </xf>
    <xf numFmtId="0" fontId="10" fillId="0" borderId="0" xfId="18" applyFont="1" applyFill="1" applyBorder="1" applyAlignment="1">
      <alignment horizontal="left"/>
    </xf>
    <xf numFmtId="0" fontId="11" fillId="8" borderId="0" xfId="18" applyFont="1" applyFill="1"/>
    <xf numFmtId="0" fontId="11" fillId="0" borderId="36" xfId="18" applyFont="1" applyFill="1" applyBorder="1" applyAlignment="1">
      <alignment horizontal="center"/>
    </xf>
    <xf numFmtId="0" fontId="11" fillId="0" borderId="100" xfId="18" applyFont="1" applyFill="1" applyBorder="1" applyAlignment="1">
      <alignment horizontal="center" vertical="center" wrapText="1"/>
    </xf>
    <xf numFmtId="0" fontId="11" fillId="0" borderId="0" xfId="18" applyFont="1" applyFill="1" applyBorder="1" applyAlignment="1">
      <alignment horizontal="center" vertical="center" wrapText="1"/>
    </xf>
    <xf numFmtId="0" fontId="11" fillId="0" borderId="42" xfId="18" applyFont="1" applyFill="1" applyBorder="1" applyAlignment="1">
      <alignment horizontal="center"/>
    </xf>
    <xf numFmtId="0" fontId="11" fillId="0" borderId="98" xfId="18" applyFont="1" applyFill="1" applyBorder="1" applyAlignment="1">
      <alignment horizontal="center" vertical="center" wrapText="1"/>
    </xf>
    <xf numFmtId="0" fontId="11" fillId="8" borderId="84" xfId="2" applyFont="1" applyFill="1" applyBorder="1" applyAlignment="1">
      <alignment horizontal="center"/>
    </xf>
    <xf numFmtId="0" fontId="10" fillId="0" borderId="90" xfId="18" applyFont="1" applyFill="1" applyBorder="1" applyAlignment="1">
      <alignment horizontal="center"/>
    </xf>
    <xf numFmtId="0" fontId="10" fillId="0" borderId="0" xfId="18" applyFont="1" applyFill="1" applyBorder="1" applyAlignment="1">
      <alignment horizontal="center"/>
    </xf>
    <xf numFmtId="0" fontId="11" fillId="8" borderId="36" xfId="2" applyFont="1" applyFill="1" applyBorder="1" applyAlignment="1">
      <alignment horizontal="center"/>
    </xf>
    <xf numFmtId="0" fontId="10" fillId="0" borderId="55" xfId="18" applyFont="1" applyFill="1" applyBorder="1" applyAlignment="1">
      <alignment horizontal="center"/>
    </xf>
    <xf numFmtId="0" fontId="10" fillId="0" borderId="45" xfId="18" applyFont="1" applyBorder="1"/>
    <xf numFmtId="0" fontId="10" fillId="0" borderId="55" xfId="18" applyFont="1" applyBorder="1"/>
    <xf numFmtId="0" fontId="96" fillId="0" borderId="0" xfId="0" applyFont="1" applyBorder="1"/>
    <xf numFmtId="0" fontId="90" fillId="0" borderId="0" xfId="0" applyFont="1" applyAlignment="1"/>
    <xf numFmtId="0" fontId="87" fillId="0" borderId="0" xfId="0" applyFont="1" applyFill="1" applyBorder="1"/>
    <xf numFmtId="0" fontId="99" fillId="0" borderId="0" xfId="0" applyFont="1" applyFill="1" applyBorder="1"/>
    <xf numFmtId="0" fontId="100" fillId="0" borderId="0" xfId="0" applyFont="1" applyFill="1" applyBorder="1" applyAlignment="1">
      <alignment horizontal="left" vertical="center" wrapText="1"/>
    </xf>
    <xf numFmtId="0" fontId="86" fillId="0" borderId="0" xfId="0" applyFont="1" applyFill="1" applyBorder="1" applyAlignment="1">
      <alignment horizontal="center" vertical="center"/>
    </xf>
    <xf numFmtId="0" fontId="96" fillId="0" borderId="0" xfId="0" applyFont="1" applyBorder="1" applyAlignment="1">
      <alignment horizontal="center" vertical="center" wrapText="1"/>
    </xf>
    <xf numFmtId="0" fontId="102" fillId="0" borderId="0" xfId="0" applyFont="1" applyBorder="1" applyAlignment="1">
      <alignment vertical="top" wrapText="1"/>
    </xf>
    <xf numFmtId="0" fontId="102" fillId="0" borderId="0" xfId="0" applyFont="1" applyBorder="1"/>
    <xf numFmtId="0" fontId="96" fillId="0" borderId="0" xfId="0" applyFont="1" applyBorder="1" applyAlignment="1">
      <alignment vertical="top"/>
    </xf>
    <xf numFmtId="0" fontId="96" fillId="0" borderId="7" xfId="0" applyFont="1" applyBorder="1" applyAlignment="1">
      <alignment horizontal="center" vertical="top"/>
    </xf>
    <xf numFmtId="0" fontId="86" fillId="0" borderId="7" xfId="0" applyFont="1" applyBorder="1" applyAlignment="1">
      <alignment horizontal="left" vertical="top" wrapText="1"/>
    </xf>
    <xf numFmtId="0" fontId="84" fillId="0" borderId="0" xfId="0" applyFont="1"/>
    <xf numFmtId="0" fontId="90" fillId="0" borderId="0" xfId="0" applyFont="1"/>
    <xf numFmtId="0" fontId="95" fillId="0" borderId="0" xfId="0" applyFont="1"/>
    <xf numFmtId="0" fontId="96" fillId="0" borderId="0" xfId="0" applyFont="1"/>
    <xf numFmtId="0" fontId="90" fillId="0" borderId="0" xfId="0" applyFont="1" applyAlignment="1">
      <alignment horizontal="left" vertical="top"/>
    </xf>
    <xf numFmtId="0" fontId="90" fillId="0" borderId="7" xfId="0" applyFont="1" applyBorder="1" applyAlignment="1">
      <alignment horizontal="center" vertical="top"/>
    </xf>
    <xf numFmtId="0" fontId="86" fillId="0" borderId="72" xfId="0" applyFont="1" applyBorder="1" applyAlignment="1">
      <alignment horizontal="left" vertical="top" wrapText="1"/>
    </xf>
    <xf numFmtId="0" fontId="103" fillId="0" borderId="72" xfId="0" applyFont="1" applyBorder="1" applyAlignment="1">
      <alignment horizontal="center" vertical="top"/>
    </xf>
    <xf numFmtId="0" fontId="103" fillId="0" borderId="7" xfId="0" applyFont="1" applyBorder="1" applyAlignment="1">
      <alignment horizontal="center" vertical="top"/>
    </xf>
    <xf numFmtId="0" fontId="105" fillId="0" borderId="0" xfId="3" applyFont="1" applyFill="1" applyAlignment="1">
      <alignment wrapText="1"/>
    </xf>
    <xf numFmtId="0" fontId="105" fillId="0" borderId="0" xfId="3" applyFont="1" applyFill="1" applyAlignment="1">
      <alignment horizontal="center"/>
    </xf>
    <xf numFmtId="0" fontId="105" fillId="0" borderId="0" xfId="3" applyFont="1" applyFill="1"/>
    <xf numFmtId="0" fontId="34" fillId="0" borderId="8" xfId="3" applyFont="1" applyFill="1" applyBorder="1" applyAlignment="1">
      <alignment wrapText="1"/>
    </xf>
    <xf numFmtId="166" fontId="94" fillId="0" borderId="25" xfId="2" applyNumberFormat="1" applyFont="1" applyFill="1" applyBorder="1" applyAlignment="1">
      <alignment horizontal="left"/>
    </xf>
    <xf numFmtId="166" fontId="94" fillId="0" borderId="15" xfId="2" applyNumberFormat="1" applyFont="1" applyFill="1" applyBorder="1" applyAlignment="1">
      <alignment horizontal="center"/>
    </xf>
    <xf numFmtId="0" fontId="94" fillId="0" borderId="89" xfId="3" applyFont="1" applyFill="1" applyBorder="1" applyAlignment="1">
      <alignment vertical="top" wrapText="1"/>
    </xf>
    <xf numFmtId="0" fontId="94" fillId="0" borderId="79" xfId="3" applyFont="1" applyFill="1" applyBorder="1" applyAlignment="1">
      <alignment wrapText="1"/>
    </xf>
    <xf numFmtId="0" fontId="94" fillId="0" borderId="4" xfId="3" applyFont="1" applyFill="1" applyBorder="1" applyAlignment="1">
      <alignment wrapText="1"/>
    </xf>
    <xf numFmtId="0" fontId="94" fillId="0" borderId="0" xfId="3" applyFont="1" applyFill="1" applyBorder="1" applyAlignment="1">
      <alignment wrapText="1"/>
    </xf>
    <xf numFmtId="0" fontId="94" fillId="0" borderId="80" xfId="3" applyFont="1" applyFill="1" applyBorder="1" applyAlignment="1">
      <alignment wrapText="1"/>
    </xf>
    <xf numFmtId="0" fontId="94" fillId="0" borderId="89" xfId="3" applyFont="1" applyFill="1" applyBorder="1" applyAlignment="1">
      <alignment wrapText="1"/>
    </xf>
    <xf numFmtId="0" fontId="94" fillId="0" borderId="3" xfId="3" applyFont="1" applyFill="1" applyBorder="1" applyAlignment="1">
      <alignment wrapText="1"/>
    </xf>
    <xf numFmtId="0" fontId="34" fillId="0" borderId="44" xfId="3" applyFont="1" applyFill="1" applyBorder="1" applyAlignment="1">
      <alignment vertical="top" wrapText="1"/>
    </xf>
    <xf numFmtId="0" fontId="34" fillId="0" borderId="45" xfId="3" applyFont="1" applyFill="1" applyBorder="1" applyAlignment="1">
      <alignment horizontal="center" vertical="top"/>
    </xf>
    <xf numFmtId="0" fontId="34" fillId="0" borderId="72" xfId="3" applyFont="1" applyFill="1" applyBorder="1" applyAlignment="1">
      <alignment horizontal="center" vertical="top" wrapText="1"/>
    </xf>
    <xf numFmtId="0" fontId="34" fillId="0" borderId="73" xfId="3" applyFont="1" applyFill="1" applyBorder="1" applyAlignment="1">
      <alignment horizontal="center" vertical="top" wrapText="1"/>
    </xf>
    <xf numFmtId="0" fontId="107" fillId="0" borderId="7" xfId="3" applyFont="1" applyFill="1" applyBorder="1" applyAlignment="1">
      <alignment horizontal="center"/>
    </xf>
    <xf numFmtId="0" fontId="107" fillId="0" borderId="7" xfId="3" applyFont="1" applyFill="1" applyBorder="1"/>
    <xf numFmtId="0" fontId="94" fillId="0" borderId="7" xfId="3" applyFont="1" applyFill="1" applyBorder="1" applyAlignment="1">
      <alignment horizontal="center"/>
    </xf>
    <xf numFmtId="0" fontId="94" fillId="0" borderId="7" xfId="3" applyFont="1" applyFill="1" applyBorder="1"/>
    <xf numFmtId="0" fontId="77" fillId="0" borderId="0" xfId="0" applyFont="1" applyAlignment="1">
      <alignment horizontal="center"/>
    </xf>
    <xf numFmtId="0" fontId="110" fillId="0" borderId="0" xfId="0" applyFont="1" applyAlignment="1">
      <alignment horizontal="left"/>
    </xf>
    <xf numFmtId="0" fontId="77" fillId="0" borderId="0" xfId="0" applyFont="1"/>
    <xf numFmtId="0" fontId="77" fillId="0" borderId="0" xfId="0" applyFont="1" applyAlignment="1">
      <alignment wrapText="1"/>
    </xf>
    <xf numFmtId="0" fontId="34" fillId="0" borderId="0" xfId="21" applyFont="1" applyFill="1"/>
    <xf numFmtId="1" fontId="34" fillId="0" borderId="0" xfId="9" applyNumberFormat="1" applyFont="1" applyFill="1" applyBorder="1" applyAlignment="1">
      <alignment horizontal="left" vertical="center"/>
    </xf>
    <xf numFmtId="166" fontId="94" fillId="0" borderId="7" xfId="2" applyNumberFormat="1" applyFont="1" applyFill="1" applyBorder="1" applyAlignment="1">
      <alignment horizontal="left"/>
    </xf>
    <xf numFmtId="0" fontId="34" fillId="0" borderId="28" xfId="3" applyFont="1" applyFill="1" applyBorder="1" applyAlignment="1">
      <alignment horizontal="center" vertical="center" wrapText="1"/>
    </xf>
    <xf numFmtId="0" fontId="94" fillId="0" borderId="80" xfId="3" applyFont="1" applyFill="1" applyBorder="1" applyAlignment="1">
      <alignment horizontal="left" vertical="center"/>
    </xf>
    <xf numFmtId="0" fontId="94" fillId="0" borderId="7" xfId="3" applyFont="1" applyFill="1" applyBorder="1" applyAlignment="1">
      <alignment horizontal="left" vertical="center"/>
    </xf>
    <xf numFmtId="0" fontId="34" fillId="0" borderId="7" xfId="3" applyFont="1" applyFill="1" applyBorder="1" applyAlignment="1">
      <alignment horizontal="center" vertical="center" wrapText="1"/>
    </xf>
    <xf numFmtId="1" fontId="87" fillId="0" borderId="0" xfId="9" applyNumberFormat="1" applyFont="1" applyFill="1" applyBorder="1" applyAlignment="1">
      <alignment horizontal="left" vertical="center"/>
    </xf>
    <xf numFmtId="0" fontId="72" fillId="0" borderId="0" xfId="7" applyFont="1" applyFill="1"/>
    <xf numFmtId="0" fontId="86" fillId="0" borderId="0" xfId="7" applyFont="1" applyFill="1"/>
    <xf numFmtId="0" fontId="87" fillId="0" borderId="0" xfId="7" applyFont="1" applyFill="1"/>
    <xf numFmtId="166" fontId="87" fillId="0" borderId="61" xfId="2" applyNumberFormat="1" applyFont="1" applyFill="1" applyBorder="1" applyAlignment="1">
      <alignment horizontal="left" vertical="center"/>
    </xf>
    <xf numFmtId="0" fontId="86" fillId="0" borderId="60" xfId="7" applyFont="1" applyFill="1" applyBorder="1" applyAlignment="1">
      <alignment vertical="center"/>
    </xf>
    <xf numFmtId="0" fontId="86" fillId="0" borderId="60" xfId="7" applyFont="1" applyFill="1" applyBorder="1" applyAlignment="1">
      <alignment vertical="top"/>
    </xf>
    <xf numFmtId="0" fontId="86" fillId="0" borderId="59" xfId="7" applyFont="1" applyFill="1" applyBorder="1" applyAlignment="1">
      <alignment vertical="center"/>
    </xf>
    <xf numFmtId="166" fontId="87" fillId="0" borderId="57" xfId="2" applyNumberFormat="1" applyFont="1" applyFill="1" applyBorder="1" applyAlignment="1">
      <alignment horizontal="left" vertical="center"/>
    </xf>
    <xf numFmtId="0" fontId="86" fillId="0" borderId="0" xfId="7" applyFont="1" applyFill="1" applyBorder="1" applyAlignment="1">
      <alignment vertical="center"/>
    </xf>
    <xf numFmtId="0" fontId="118" fillId="0" borderId="0" xfId="7" applyFont="1" applyFill="1" applyBorder="1" applyAlignment="1"/>
    <xf numFmtId="0" fontId="118" fillId="0" borderId="70" xfId="7" applyFont="1" applyFill="1" applyBorder="1" applyAlignment="1"/>
    <xf numFmtId="166" fontId="87" fillId="0" borderId="58" xfId="2" applyNumberFormat="1" applyFont="1" applyFill="1" applyBorder="1" applyAlignment="1">
      <alignment horizontal="left" vertical="center"/>
    </xf>
    <xf numFmtId="0" fontId="87" fillId="0" borderId="0" xfId="7" applyFont="1" applyFill="1" applyBorder="1" applyAlignment="1">
      <alignment vertical="center" wrapText="1"/>
    </xf>
    <xf numFmtId="166" fontId="87" fillId="0" borderId="39" xfId="2" applyNumberFormat="1" applyFont="1" applyFill="1" applyBorder="1" applyAlignment="1">
      <alignment horizontal="left" vertical="center"/>
    </xf>
    <xf numFmtId="166" fontId="87" fillId="0" borderId="45" xfId="2" applyNumberFormat="1" applyFont="1" applyFill="1" applyBorder="1" applyAlignment="1">
      <alignment horizontal="left" vertical="center"/>
    </xf>
    <xf numFmtId="0" fontId="87" fillId="0" borderId="0" xfId="7" applyFont="1" applyFill="1" applyBorder="1" applyAlignment="1">
      <alignment wrapText="1"/>
    </xf>
    <xf numFmtId="0" fontId="86" fillId="0" borderId="37" xfId="7" applyFont="1" applyFill="1" applyBorder="1"/>
    <xf numFmtId="0" fontId="86" fillId="0" borderId="63" xfId="7" applyFont="1" applyFill="1" applyBorder="1"/>
    <xf numFmtId="0" fontId="86" fillId="0" borderId="56" xfId="13" applyNumberFormat="1" applyFont="1" applyFill="1" applyBorder="1" applyAlignment="1" applyProtection="1">
      <alignment horizontal="center" vertical="center" wrapText="1"/>
    </xf>
    <xf numFmtId="0" fontId="86" fillId="0" borderId="35" xfId="13" applyNumberFormat="1" applyFont="1" applyFill="1" applyBorder="1" applyAlignment="1" applyProtection="1">
      <alignment horizontal="left" vertical="center" wrapText="1"/>
    </xf>
    <xf numFmtId="0" fontId="86" fillId="0" borderId="36" xfId="7" applyFont="1" applyFill="1" applyBorder="1" applyAlignment="1">
      <alignment horizontal="left" vertical="top"/>
    </xf>
    <xf numFmtId="0" fontId="86" fillId="0" borderId="55" xfId="7" applyFont="1" applyFill="1" applyBorder="1" applyAlignment="1">
      <alignment horizontal="left" vertical="top" wrapText="1"/>
    </xf>
    <xf numFmtId="0" fontId="86" fillId="0" borderId="35" xfId="12" applyFont="1" applyFill="1" applyBorder="1" applyAlignment="1">
      <alignment vertical="center" wrapText="1"/>
    </xf>
    <xf numFmtId="0" fontId="87" fillId="0" borderId="36" xfId="7" applyFont="1" applyFill="1" applyBorder="1" applyAlignment="1">
      <alignment horizontal="left" vertical="top"/>
    </xf>
    <xf numFmtId="0" fontId="86" fillId="0" borderId="34" xfId="12" applyFont="1" applyFill="1" applyBorder="1" applyAlignment="1">
      <alignment vertical="center" wrapText="1"/>
    </xf>
    <xf numFmtId="0" fontId="86" fillId="0" borderId="36" xfId="7" applyFont="1" applyFill="1" applyBorder="1" applyAlignment="1">
      <alignment horizontal="left" vertical="top" wrapText="1"/>
    </xf>
    <xf numFmtId="0" fontId="86" fillId="0" borderId="35" xfId="12" applyFont="1" applyFill="1" applyBorder="1" applyAlignment="1">
      <alignment horizontal="left" vertical="center" wrapText="1"/>
    </xf>
    <xf numFmtId="0" fontId="86" fillId="0" borderId="55" xfId="7" applyFont="1" applyFill="1" applyBorder="1" applyAlignment="1">
      <alignment horizontal="left" vertical="top"/>
    </xf>
    <xf numFmtId="0" fontId="86" fillId="0" borderId="54" xfId="13" applyNumberFormat="1" applyFont="1" applyFill="1" applyBorder="1" applyAlignment="1" applyProtection="1">
      <alignment horizontal="center" vertical="center" wrapText="1"/>
    </xf>
    <xf numFmtId="0" fontId="86" fillId="0" borderId="53" xfId="12" applyFont="1" applyFill="1" applyBorder="1" applyAlignment="1">
      <alignment horizontal="left" vertical="center" wrapText="1"/>
    </xf>
    <xf numFmtId="0" fontId="86" fillId="0" borderId="52" xfId="7" applyFont="1" applyFill="1" applyBorder="1" applyAlignment="1">
      <alignment horizontal="left" vertical="top" wrapText="1"/>
    </xf>
    <xf numFmtId="0" fontId="86" fillId="0" borderId="51" xfId="7" applyFont="1" applyFill="1" applyBorder="1" applyAlignment="1">
      <alignment horizontal="left" vertical="top" wrapText="1"/>
    </xf>
    <xf numFmtId="0" fontId="86" fillId="0" borderId="0" xfId="7" applyFont="1" applyFill="1" applyBorder="1"/>
    <xf numFmtId="0" fontId="90" fillId="0" borderId="0" xfId="0" applyFont="1" applyAlignment="1">
      <alignment vertical="top" wrapText="1"/>
    </xf>
    <xf numFmtId="0" fontId="90" fillId="0" borderId="0" xfId="0" applyFont="1" applyAlignment="1">
      <alignment wrapText="1"/>
    </xf>
    <xf numFmtId="0" fontId="90" fillId="0" borderId="0" xfId="0" applyFont="1" applyAlignment="1"/>
    <xf numFmtId="0" fontId="116" fillId="0" borderId="7" xfId="0" applyFont="1" applyFill="1" applyBorder="1" applyAlignment="1">
      <alignment horizontal="left" wrapText="1"/>
    </xf>
    <xf numFmtId="0" fontId="0" fillId="0" borderId="0" xfId="0" applyFont="1" applyAlignment="1"/>
    <xf numFmtId="0" fontId="123" fillId="0" borderId="0" xfId="0" applyFont="1" applyFill="1" applyBorder="1" applyAlignment="1">
      <alignment horizontal="left" vertical="center" wrapText="1"/>
    </xf>
    <xf numFmtId="166" fontId="8" fillId="0" borderId="73" xfId="2" applyNumberFormat="1" applyFont="1" applyFill="1" applyBorder="1" applyAlignment="1">
      <alignment horizontal="left" wrapText="1"/>
    </xf>
    <xf numFmtId="0" fontId="9" fillId="0" borderId="0" xfId="2" applyFont="1" applyFill="1" applyBorder="1" applyAlignment="1">
      <alignment horizontal="left" vertical="top" wrapText="1"/>
    </xf>
    <xf numFmtId="0" fontId="9" fillId="0" borderId="78" xfId="2" applyFont="1" applyFill="1" applyBorder="1" applyAlignment="1">
      <alignment vertical="top" wrapText="1"/>
    </xf>
    <xf numFmtId="0" fontId="9" fillId="0" borderId="78" xfId="1" applyFont="1" applyBorder="1" applyAlignment="1">
      <alignment horizontal="left" vertical="top" wrapText="1"/>
    </xf>
    <xf numFmtId="0" fontId="35" fillId="0" borderId="78" xfId="0" applyFont="1" applyBorder="1" applyAlignment="1">
      <alignment horizontal="center"/>
    </xf>
    <xf numFmtId="0" fontId="9" fillId="0" borderId="0" xfId="0" applyFont="1" applyBorder="1" applyAlignment="1"/>
    <xf numFmtId="0" fontId="26" fillId="0" borderId="0" xfId="0" applyFont="1" applyFill="1" applyBorder="1" applyAlignment="1">
      <alignment vertical="top"/>
    </xf>
    <xf numFmtId="166" fontId="3" fillId="0" borderId="50" xfId="2" applyNumberFormat="1" applyFont="1" applyFill="1" applyBorder="1" applyAlignment="1">
      <alignment horizontal="center"/>
    </xf>
    <xf numFmtId="0" fontId="124" fillId="0" borderId="0" xfId="0" applyFont="1"/>
    <xf numFmtId="0" fontId="26" fillId="6" borderId="0" xfId="0" applyFont="1" applyFill="1" applyBorder="1" applyAlignment="1">
      <alignment horizontal="center" vertical="top"/>
    </xf>
    <xf numFmtId="0" fontId="82" fillId="0" borderId="0" xfId="1" applyFont="1" applyFill="1" applyBorder="1"/>
    <xf numFmtId="0" fontId="72" fillId="0" borderId="0" xfId="1" applyFont="1" applyFill="1" applyBorder="1"/>
    <xf numFmtId="0" fontId="82" fillId="0" borderId="0" xfId="2" applyFont="1" applyFill="1" applyBorder="1" applyAlignment="1">
      <alignment vertical="center"/>
    </xf>
    <xf numFmtId="0" fontId="72" fillId="0" borderId="0" xfId="2" applyFont="1" applyFill="1" applyBorder="1" applyAlignment="1">
      <alignment vertical="center"/>
    </xf>
    <xf numFmtId="0" fontId="72" fillId="0" borderId="0" xfId="2" applyFont="1" applyFill="1" applyBorder="1" applyAlignment="1">
      <alignment horizontal="center" vertical="center"/>
    </xf>
    <xf numFmtId="0" fontId="72" fillId="0" borderId="73" xfId="2" applyFont="1" applyFill="1" applyBorder="1" applyAlignment="1">
      <alignment vertical="center"/>
    </xf>
    <xf numFmtId="0" fontId="72" fillId="0" borderId="75" xfId="2" applyFont="1" applyFill="1" applyBorder="1" applyAlignment="1">
      <alignment horizontal="center" vertical="center"/>
    </xf>
    <xf numFmtId="0" fontId="72" fillId="0" borderId="74" xfId="1" applyFont="1" applyFill="1" applyBorder="1"/>
    <xf numFmtId="0" fontId="72" fillId="0" borderId="89" xfId="2" applyFont="1" applyFill="1" applyBorder="1" applyAlignment="1">
      <alignment vertical="center"/>
    </xf>
    <xf numFmtId="0" fontId="72" fillId="0" borderId="70" xfId="1" applyFont="1" applyFill="1" applyBorder="1"/>
    <xf numFmtId="0" fontId="72" fillId="0" borderId="89" xfId="2" applyFont="1" applyFill="1" applyBorder="1" applyAlignment="1">
      <alignment horizontal="center" vertical="center"/>
    </xf>
    <xf numFmtId="0" fontId="72" fillId="0" borderId="89" xfId="1" applyFont="1" applyFill="1" applyBorder="1"/>
    <xf numFmtId="0" fontId="72" fillId="0" borderId="79" xfId="1" applyFont="1" applyFill="1" applyBorder="1"/>
    <xf numFmtId="0" fontId="72" fillId="0" borderId="77" xfId="2" applyFont="1" applyFill="1" applyBorder="1" applyAlignment="1">
      <alignment horizontal="center" vertical="center"/>
    </xf>
    <xf numFmtId="0" fontId="72" fillId="0" borderId="0" xfId="0" applyFont="1" applyFill="1" applyBorder="1" applyAlignment="1">
      <alignment vertical="top" wrapText="1"/>
    </xf>
    <xf numFmtId="0" fontId="72" fillId="0" borderId="0" xfId="0" applyFont="1" applyFill="1" applyBorder="1" applyAlignment="1">
      <alignment vertical="center"/>
    </xf>
    <xf numFmtId="0" fontId="72" fillId="0" borderId="0" xfId="0" applyFont="1" applyFill="1" applyBorder="1"/>
    <xf numFmtId="0" fontId="72" fillId="0" borderId="75" xfId="1" applyFont="1" applyFill="1" applyBorder="1"/>
    <xf numFmtId="0" fontId="72" fillId="0" borderId="77" xfId="1" applyFont="1" applyFill="1" applyBorder="1"/>
    <xf numFmtId="0" fontId="82" fillId="0" borderId="71" xfId="1" quotePrefix="1" applyFont="1" applyFill="1" applyBorder="1"/>
    <xf numFmtId="0" fontId="82" fillId="0" borderId="0" xfId="1" quotePrefix="1" applyFont="1" applyFill="1" applyBorder="1"/>
    <xf numFmtId="0" fontId="56" fillId="0" borderId="0" xfId="1" applyFont="1" applyFill="1" applyBorder="1"/>
    <xf numFmtId="0" fontId="56" fillId="0" borderId="0" xfId="1" applyFont="1" applyFill="1" applyBorder="1" applyAlignment="1">
      <alignment horizontal="left" vertical="top"/>
    </xf>
    <xf numFmtId="0" fontId="0" fillId="0" borderId="77" xfId="0" applyBorder="1" applyAlignment="1"/>
    <xf numFmtId="0" fontId="0" fillId="0" borderId="77" xfId="0" applyFont="1" applyBorder="1" applyAlignment="1"/>
    <xf numFmtId="166" fontId="8" fillId="3" borderId="75" xfId="2" applyNumberFormat="1" applyFont="1" applyFill="1" applyBorder="1" applyAlignment="1">
      <alignment horizontal="left" vertical="top"/>
    </xf>
    <xf numFmtId="0" fontId="8" fillId="0" borderId="7" xfId="2" applyFont="1" applyFill="1" applyBorder="1" applyAlignment="1">
      <alignment horizontal="center" vertical="top"/>
    </xf>
    <xf numFmtId="0" fontId="9" fillId="0" borderId="0" xfId="1" applyFont="1" applyFill="1" applyBorder="1" applyAlignment="1">
      <alignment vertical="top"/>
    </xf>
    <xf numFmtId="0" fontId="9" fillId="0" borderId="0" xfId="1" applyFont="1" applyFill="1" applyBorder="1" applyAlignment="1">
      <alignment horizontal="left" vertical="top" wrapText="1"/>
    </xf>
    <xf numFmtId="0" fontId="9" fillId="0" borderId="0" xfId="1" quotePrefix="1" applyFont="1" applyFill="1" applyBorder="1" applyAlignment="1">
      <alignment horizontal="left" vertical="top" wrapText="1"/>
    </xf>
    <xf numFmtId="0" fontId="9" fillId="0" borderId="70" xfId="2" applyFont="1" applyFill="1" applyBorder="1" applyAlignment="1">
      <alignment vertical="top"/>
    </xf>
    <xf numFmtId="0" fontId="8" fillId="0" borderId="72" xfId="2" applyFont="1" applyFill="1" applyBorder="1" applyAlignment="1">
      <alignment horizontal="left" vertical="top"/>
    </xf>
    <xf numFmtId="0" fontId="8" fillId="0" borderId="0" xfId="2" applyFont="1" applyFill="1" applyBorder="1" applyAlignment="1">
      <alignment horizontal="left" vertical="top" wrapText="1"/>
    </xf>
    <xf numFmtId="166" fontId="8" fillId="3" borderId="0" xfId="2" applyNumberFormat="1" applyFont="1" applyFill="1" applyBorder="1" applyAlignment="1">
      <alignment horizontal="left" vertical="top" wrapText="1"/>
    </xf>
    <xf numFmtId="167" fontId="8" fillId="0" borderId="112" xfId="4" applyNumberFormat="1" applyFont="1" applyBorder="1" applyAlignment="1">
      <alignment horizontal="center" vertical="center"/>
    </xf>
    <xf numFmtId="167" fontId="8" fillId="0" borderId="113" xfId="4" applyNumberFormat="1" applyFont="1" applyBorder="1" applyAlignment="1">
      <alignment horizontal="center" vertical="center"/>
    </xf>
    <xf numFmtId="0" fontId="80" fillId="0" borderId="0" xfId="1" quotePrefix="1" applyFont="1" applyFill="1" applyBorder="1" applyAlignment="1">
      <alignment horizontal="left" vertical="top" wrapText="1"/>
    </xf>
    <xf numFmtId="0" fontId="8" fillId="0" borderId="0" xfId="2" applyFont="1" applyFill="1" applyBorder="1" applyAlignment="1">
      <alignment horizontal="center" vertical="top"/>
    </xf>
    <xf numFmtId="0" fontId="9" fillId="0" borderId="6" xfId="2" applyFont="1" applyFill="1" applyBorder="1" applyAlignment="1">
      <alignment vertical="center"/>
    </xf>
    <xf numFmtId="0" fontId="9" fillId="0" borderId="80" xfId="2" applyFont="1" applyFill="1" applyBorder="1" applyAlignment="1">
      <alignment vertical="center"/>
    </xf>
    <xf numFmtId="0" fontId="8" fillId="0" borderId="0" xfId="2" applyFont="1" applyFill="1" applyBorder="1" applyAlignment="1">
      <alignment horizontal="left" vertical="top"/>
    </xf>
    <xf numFmtId="0" fontId="0" fillId="0" borderId="6" xfId="0" applyBorder="1" applyAlignment="1"/>
    <xf numFmtId="0" fontId="9" fillId="0" borderId="70" xfId="0" applyFont="1" applyBorder="1" applyAlignment="1">
      <alignment wrapText="1"/>
    </xf>
    <xf numFmtId="0" fontId="9" fillId="0" borderId="70" xfId="1" applyFont="1" applyBorder="1" applyAlignment="1">
      <alignment horizontal="left" vertical="top" wrapText="1"/>
    </xf>
    <xf numFmtId="0" fontId="9" fillId="0" borderId="70" xfId="1" applyFont="1" applyFill="1" applyBorder="1" applyAlignment="1">
      <alignment vertical="top"/>
    </xf>
    <xf numFmtId="0" fontId="9" fillId="0" borderId="70" xfId="2" applyFont="1" applyFill="1" applyBorder="1" applyAlignment="1">
      <alignment vertical="top" wrapText="1"/>
    </xf>
    <xf numFmtId="0" fontId="23" fillId="3" borderId="0" xfId="2" applyFont="1" applyFill="1" applyBorder="1"/>
    <xf numFmtId="0" fontId="128" fillId="0" borderId="0" xfId="0" applyFont="1" applyBorder="1" applyAlignment="1">
      <alignment wrapText="1"/>
    </xf>
    <xf numFmtId="0" fontId="4" fillId="3" borderId="7" xfId="2" applyFont="1" applyFill="1" applyBorder="1" applyAlignment="1">
      <alignment horizontal="center" vertical="top"/>
    </xf>
    <xf numFmtId="0" fontId="26" fillId="0" borderId="7" xfId="0" applyFont="1" applyBorder="1" applyAlignment="1"/>
    <xf numFmtId="0" fontId="0" fillId="0" borderId="73" xfId="0" applyBorder="1" applyAlignment="1">
      <alignment horizontal="left" vertical="top"/>
    </xf>
    <xf numFmtId="0" fontId="0" fillId="0" borderId="75" xfId="0" applyBorder="1" applyAlignment="1">
      <alignment horizontal="left" vertical="top"/>
    </xf>
    <xf numFmtId="0" fontId="26" fillId="0" borderId="80" xfId="0" applyFont="1" applyBorder="1" applyAlignment="1"/>
    <xf numFmtId="0" fontId="26" fillId="0" borderId="80" xfId="0" applyFont="1" applyBorder="1" applyAlignment="1">
      <alignment horizontal="center"/>
    </xf>
    <xf numFmtId="0" fontId="131" fillId="0" borderId="0" xfId="18" applyFont="1" applyFill="1" applyBorder="1"/>
    <xf numFmtId="0" fontId="132" fillId="0" borderId="0" xfId="0" applyFont="1"/>
    <xf numFmtId="0" fontId="132" fillId="0" borderId="0" xfId="0" applyFont="1" applyBorder="1"/>
    <xf numFmtId="0" fontId="127" fillId="0" borderId="8" xfId="0" applyFont="1" applyBorder="1" applyAlignment="1">
      <alignment wrapText="1"/>
    </xf>
    <xf numFmtId="0" fontId="85" fillId="12" borderId="77" xfId="2" applyFont="1" applyFill="1" applyBorder="1"/>
    <xf numFmtId="166" fontId="10" fillId="12" borderId="101" xfId="2" applyNumberFormat="1" applyFont="1" applyFill="1" applyBorder="1" applyAlignment="1">
      <alignment horizontal="left"/>
    </xf>
    <xf numFmtId="166" fontId="10" fillId="12" borderId="35" xfId="2" applyNumberFormat="1" applyFont="1" applyFill="1" applyBorder="1" applyAlignment="1">
      <alignment horizontal="left" vertical="top"/>
    </xf>
    <xf numFmtId="166" fontId="10" fillId="12" borderId="36" xfId="2" applyNumberFormat="1" applyFont="1" applyFill="1" applyBorder="1" applyAlignment="1">
      <alignment horizontal="left" vertical="top"/>
    </xf>
    <xf numFmtId="166" fontId="10" fillId="12" borderId="76" xfId="2" applyNumberFormat="1" applyFont="1" applyFill="1" applyBorder="1" applyAlignment="1">
      <alignment horizontal="left"/>
    </xf>
    <xf numFmtId="166" fontId="10" fillId="12" borderId="36" xfId="2" applyNumberFormat="1" applyFont="1" applyFill="1" applyBorder="1" applyAlignment="1">
      <alignment horizontal="left"/>
    </xf>
    <xf numFmtId="0" fontId="10" fillId="12" borderId="31" xfId="18" applyFont="1" applyFill="1" applyBorder="1" applyAlignment="1">
      <alignment horizontal="left" vertical="top" wrapText="1"/>
    </xf>
    <xf numFmtId="0" fontId="10" fillId="12" borderId="0" xfId="18" applyFont="1" applyFill="1"/>
    <xf numFmtId="0" fontId="10" fillId="12" borderId="31" xfId="18" applyFont="1" applyFill="1" applyBorder="1"/>
    <xf numFmtId="0" fontId="10" fillId="12" borderId="84" xfId="18" applyFont="1" applyFill="1" applyBorder="1" applyAlignment="1">
      <alignment vertical="top" wrapText="1"/>
    </xf>
    <xf numFmtId="0" fontId="10" fillId="12" borderId="84" xfId="18" applyFont="1" applyFill="1" applyBorder="1"/>
    <xf numFmtId="0" fontId="10" fillId="12" borderId="84" xfId="18" applyFont="1" applyFill="1" applyBorder="1" applyAlignment="1">
      <alignment horizontal="left" vertical="top" wrapText="1"/>
    </xf>
    <xf numFmtId="0" fontId="10" fillId="12" borderId="89" xfId="18" applyFont="1" applyFill="1" applyBorder="1" applyAlignment="1">
      <alignment horizontal="left" vertical="top" wrapText="1"/>
    </xf>
    <xf numFmtId="0" fontId="10" fillId="12" borderId="85" xfId="18" applyFont="1" applyFill="1" applyBorder="1" applyAlignment="1">
      <alignment horizontal="left" vertical="top" wrapText="1"/>
    </xf>
    <xf numFmtId="0" fontId="10" fillId="12" borderId="84" xfId="2" applyFont="1" applyFill="1" applyBorder="1" applyAlignment="1"/>
    <xf numFmtId="0" fontId="11" fillId="12" borderId="89" xfId="18" applyFont="1" applyFill="1" applyBorder="1" applyAlignment="1">
      <alignment vertical="top" wrapText="1"/>
    </xf>
    <xf numFmtId="0" fontId="11" fillId="12" borderId="85" xfId="18" applyFont="1" applyFill="1" applyBorder="1" applyAlignment="1">
      <alignment vertical="top" wrapText="1"/>
    </xf>
    <xf numFmtId="0" fontId="10" fillId="12" borderId="89" xfId="18" applyFont="1" applyFill="1" applyBorder="1" applyAlignment="1">
      <alignment horizontal="left"/>
    </xf>
    <xf numFmtId="0" fontId="10" fillId="12" borderId="78" xfId="18" applyFont="1" applyFill="1" applyBorder="1"/>
    <xf numFmtId="0" fontId="10" fillId="12" borderId="31" xfId="18" quotePrefix="1" applyFont="1" applyFill="1" applyBorder="1" applyAlignment="1">
      <alignment vertical="top" wrapText="1"/>
    </xf>
    <xf numFmtId="0" fontId="10" fillId="12" borderId="85" xfId="18" applyFont="1" applyFill="1" applyBorder="1" applyAlignment="1">
      <alignment horizontal="left"/>
    </xf>
    <xf numFmtId="0" fontId="10" fillId="12" borderId="40" xfId="18" applyFont="1" applyFill="1" applyBorder="1" applyAlignment="1">
      <alignment vertical="top" wrapText="1"/>
    </xf>
    <xf numFmtId="0" fontId="10" fillId="12" borderId="80" xfId="18" applyFont="1" applyFill="1" applyBorder="1"/>
    <xf numFmtId="0" fontId="11" fillId="12" borderId="104" xfId="18" applyFont="1" applyFill="1" applyBorder="1" applyAlignment="1">
      <alignment horizontal="center" vertical="center" wrapText="1"/>
    </xf>
    <xf numFmtId="0" fontId="10" fillId="12" borderId="89" xfId="18" applyFont="1" applyFill="1" applyBorder="1" applyAlignment="1">
      <alignment horizontal="center"/>
    </xf>
    <xf numFmtId="0" fontId="10" fillId="13" borderId="84" xfId="18" applyFont="1" applyFill="1" applyBorder="1"/>
    <xf numFmtId="0" fontId="10" fillId="13" borderId="40" xfId="18" applyFont="1" applyFill="1" applyBorder="1"/>
    <xf numFmtId="0" fontId="10" fillId="12" borderId="85" xfId="18" applyFont="1" applyFill="1" applyBorder="1" applyAlignment="1">
      <alignment horizontal="center"/>
    </xf>
    <xf numFmtId="0" fontId="10" fillId="13" borderId="91" xfId="18" applyFont="1" applyFill="1" applyBorder="1"/>
    <xf numFmtId="0" fontId="10" fillId="12" borderId="105" xfId="18" applyFont="1" applyFill="1" applyBorder="1" applyAlignment="1">
      <alignment horizontal="center"/>
    </xf>
    <xf numFmtId="0" fontId="10" fillId="13" borderId="36" xfId="18" applyFont="1" applyFill="1" applyBorder="1"/>
    <xf numFmtId="0" fontId="10" fillId="12" borderId="76" xfId="18" applyFont="1" applyFill="1" applyBorder="1" applyAlignment="1">
      <alignment horizontal="center"/>
    </xf>
    <xf numFmtId="0" fontId="10" fillId="12" borderId="36" xfId="18" applyFont="1" applyFill="1" applyBorder="1" applyAlignment="1">
      <alignment vertical="top"/>
    </xf>
    <xf numFmtId="0" fontId="10" fillId="13" borderId="31" xfId="18" applyFont="1" applyFill="1" applyBorder="1"/>
    <xf numFmtId="0" fontId="10" fillId="12" borderId="106" xfId="18" applyFont="1" applyFill="1" applyBorder="1"/>
    <xf numFmtId="0" fontId="10" fillId="12" borderId="82" xfId="18" applyFont="1" applyFill="1" applyBorder="1"/>
    <xf numFmtId="0" fontId="10" fillId="13" borderId="69" xfId="18" applyFont="1" applyFill="1" applyBorder="1"/>
    <xf numFmtId="0" fontId="10" fillId="12" borderId="105" xfId="18" applyFont="1" applyFill="1" applyBorder="1"/>
    <xf numFmtId="0" fontId="10" fillId="12" borderId="76" xfId="18" applyFont="1" applyFill="1" applyBorder="1"/>
    <xf numFmtId="0" fontId="10" fillId="12" borderId="36" xfId="18" applyFont="1" applyFill="1" applyBorder="1"/>
    <xf numFmtId="0" fontId="10" fillId="13" borderId="0" xfId="18" applyFont="1" applyFill="1"/>
    <xf numFmtId="0" fontId="10" fillId="0" borderId="84" xfId="18" applyFont="1" applyFill="1" applyBorder="1"/>
    <xf numFmtId="0" fontId="10" fillId="0" borderId="36" xfId="18" applyFont="1" applyFill="1" applyBorder="1"/>
    <xf numFmtId="0" fontId="10" fillId="0" borderId="35" xfId="18" applyFont="1" applyFill="1" applyBorder="1"/>
    <xf numFmtId="166" fontId="10" fillId="12" borderId="82" xfId="2" applyNumberFormat="1" applyFont="1" applyFill="1" applyBorder="1" applyAlignment="1">
      <alignment horizontal="left"/>
    </xf>
    <xf numFmtId="0" fontId="10" fillId="12" borderId="78" xfId="18" applyFont="1" applyFill="1" applyBorder="1" applyAlignment="1">
      <alignment horizontal="left" vertical="top" wrapText="1"/>
    </xf>
    <xf numFmtId="0" fontId="10" fillId="12" borderId="78" xfId="18" applyFont="1" applyFill="1" applyBorder="1" applyAlignment="1">
      <alignment wrapText="1"/>
    </xf>
    <xf numFmtId="0" fontId="10" fillId="12" borderId="84" xfId="18" applyFont="1" applyFill="1" applyBorder="1" applyAlignment="1">
      <alignment vertical="top"/>
    </xf>
    <xf numFmtId="0" fontId="0" fillId="0" borderId="116" xfId="0" applyBorder="1" applyAlignment="1">
      <alignment vertical="top"/>
    </xf>
    <xf numFmtId="0" fontId="134" fillId="0" borderId="0" xfId="0" applyFont="1"/>
    <xf numFmtId="0" fontId="90" fillId="0" borderId="7" xfId="0" applyFont="1" applyBorder="1"/>
    <xf numFmtId="0" fontId="26" fillId="0" borderId="0" xfId="0" applyFont="1" applyFill="1" applyBorder="1" applyAlignment="1"/>
    <xf numFmtId="0" fontId="26" fillId="0" borderId="0" xfId="0" applyFont="1" applyFill="1" applyBorder="1" applyAlignment="1">
      <alignment wrapText="1"/>
    </xf>
    <xf numFmtId="4" fontId="26" fillId="0" borderId="0" xfId="0" applyNumberFormat="1" applyFont="1" applyFill="1" applyBorder="1" applyAlignment="1">
      <alignment vertical="top"/>
    </xf>
    <xf numFmtId="4" fontId="26" fillId="0" borderId="0" xfId="0" applyNumberFormat="1" applyFont="1" applyFill="1" applyBorder="1" applyAlignment="1"/>
    <xf numFmtId="0" fontId="136" fillId="0" borderId="0" xfId="0" applyFont="1" applyFill="1" applyBorder="1" applyAlignment="1">
      <alignment horizontal="left" wrapText="1"/>
    </xf>
    <xf numFmtId="0" fontId="136" fillId="0" borderId="7" xfId="0" applyFont="1" applyFill="1" applyBorder="1" applyAlignment="1">
      <alignment horizontal="left" wrapText="1"/>
    </xf>
    <xf numFmtId="0" fontId="135" fillId="0" borderId="0" xfId="0" applyFont="1" applyFill="1" applyBorder="1" applyAlignment="1">
      <alignment vertical="center" wrapText="1"/>
    </xf>
    <xf numFmtId="0" fontId="136" fillId="0" borderId="0" xfId="0" applyFont="1" applyFill="1" applyBorder="1" applyAlignment="1">
      <alignment horizontal="left"/>
    </xf>
    <xf numFmtId="0" fontId="136" fillId="0" borderId="0" xfId="0" applyFont="1" applyFill="1" applyBorder="1" applyAlignment="1">
      <alignment horizontal="left" vertical="top" wrapText="1"/>
    </xf>
    <xf numFmtId="0" fontId="26" fillId="0" borderId="0" xfId="0" applyFont="1" applyFill="1" applyAlignment="1">
      <alignment horizontal="left" vertical="top"/>
    </xf>
    <xf numFmtId="0" fontId="136" fillId="0" borderId="72" xfId="0" applyFont="1" applyFill="1" applyBorder="1" applyAlignment="1">
      <alignment horizontal="left" wrapText="1"/>
    </xf>
    <xf numFmtId="0" fontId="136" fillId="0" borderId="0" xfId="0" applyFont="1" applyFill="1" applyBorder="1" applyAlignment="1">
      <alignment horizontal="center"/>
    </xf>
    <xf numFmtId="0" fontId="137" fillId="0" borderId="78" xfId="0" applyFont="1" applyFill="1" applyBorder="1" applyAlignment="1">
      <alignment horizontal="left" wrapText="1"/>
    </xf>
    <xf numFmtId="0" fontId="124" fillId="0" borderId="0" xfId="0" applyFont="1" applyFill="1" applyAlignment="1">
      <alignment vertical="top"/>
    </xf>
    <xf numFmtId="0" fontId="136" fillId="0" borderId="80" xfId="0" applyFont="1" applyFill="1" applyBorder="1" applyAlignment="1">
      <alignment horizontal="left" wrapText="1"/>
    </xf>
    <xf numFmtId="16" fontId="136" fillId="0" borderId="0" xfId="0" quotePrefix="1" applyNumberFormat="1" applyFont="1" applyFill="1" applyBorder="1" applyAlignment="1">
      <alignment horizontal="left"/>
    </xf>
    <xf numFmtId="0" fontId="138" fillId="0" borderId="0" xfId="0" applyFont="1" applyFill="1" applyBorder="1" applyAlignment="1">
      <alignment horizontal="left" wrapText="1"/>
    </xf>
    <xf numFmtId="0" fontId="136" fillId="0" borderId="78" xfId="0" applyFont="1" applyFill="1" applyBorder="1" applyAlignment="1">
      <alignment horizontal="left" wrapText="1"/>
    </xf>
    <xf numFmtId="0" fontId="138" fillId="0" borderId="80" xfId="0" applyFont="1" applyFill="1" applyBorder="1" applyAlignment="1">
      <alignment horizontal="left" wrapText="1"/>
    </xf>
    <xf numFmtId="4" fontId="136" fillId="0" borderId="0" xfId="0" applyNumberFormat="1" applyFont="1" applyFill="1" applyBorder="1" applyAlignment="1">
      <alignment horizontal="center"/>
    </xf>
    <xf numFmtId="0" fontId="26" fillId="0" borderId="0" xfId="0" quotePrefix="1" applyFont="1" applyFill="1" applyBorder="1" applyAlignment="1"/>
    <xf numFmtId="0" fontId="56" fillId="0" borderId="0" xfId="0" applyFont="1" applyFill="1" applyBorder="1" applyAlignment="1"/>
    <xf numFmtId="4" fontId="56" fillId="0" borderId="0" xfId="0" applyNumberFormat="1" applyFont="1" applyFill="1" applyBorder="1" applyAlignment="1"/>
    <xf numFmtId="0" fontId="126" fillId="0" borderId="0" xfId="0" applyFont="1" applyBorder="1" applyAlignment="1">
      <alignment vertical="top"/>
    </xf>
    <xf numFmtId="0" fontId="34" fillId="0" borderId="0" xfId="3" applyFont="1" applyFill="1" applyAlignment="1">
      <alignment vertical="top"/>
    </xf>
    <xf numFmtId="0" fontId="105" fillId="0" borderId="0" xfId="3" applyFont="1" applyFill="1" applyAlignment="1">
      <alignment vertical="top"/>
    </xf>
    <xf numFmtId="0" fontId="34" fillId="0" borderId="15" xfId="3" applyFont="1" applyFill="1" applyBorder="1" applyAlignment="1">
      <alignment vertical="top"/>
    </xf>
    <xf numFmtId="166" fontId="94" fillId="0" borderId="25" xfId="2" applyNumberFormat="1" applyFont="1" applyFill="1" applyBorder="1" applyAlignment="1">
      <alignment horizontal="left" vertical="top"/>
    </xf>
    <xf numFmtId="0" fontId="34" fillId="0" borderId="72" xfId="3" applyFont="1" applyFill="1" applyBorder="1" applyAlignment="1">
      <alignment horizontal="center" vertical="center" wrapText="1"/>
    </xf>
    <xf numFmtId="0" fontId="57" fillId="0" borderId="0" xfId="3" applyFont="1" applyFill="1" applyAlignment="1">
      <alignment vertical="top"/>
    </xf>
    <xf numFmtId="0" fontId="57" fillId="0" borderId="0" xfId="3" applyFont="1" applyFill="1" applyAlignment="1">
      <alignment wrapText="1"/>
    </xf>
    <xf numFmtId="0" fontId="57" fillId="0" borderId="0" xfId="3" applyFont="1" applyFill="1" applyAlignment="1">
      <alignment horizontal="center"/>
    </xf>
    <xf numFmtId="0" fontId="57" fillId="0" borderId="0" xfId="3" applyFont="1" applyFill="1"/>
    <xf numFmtId="0" fontId="141" fillId="0" borderId="0" xfId="0" applyFont="1"/>
    <xf numFmtId="0" fontId="4" fillId="0" borderId="70" xfId="7" applyFont="1" applyBorder="1" applyAlignment="1">
      <alignment horizontal="left" vertical="top" wrapText="1"/>
    </xf>
    <xf numFmtId="0" fontId="3" fillId="0" borderId="70" xfId="7" applyFont="1" applyBorder="1" applyAlignment="1">
      <alignment horizontal="left" vertical="top" wrapText="1"/>
    </xf>
    <xf numFmtId="0" fontId="131" fillId="0" borderId="0" xfId="7" applyFont="1" applyAlignment="1">
      <alignment vertical="top"/>
    </xf>
    <xf numFmtId="1" fontId="56" fillId="0" borderId="0" xfId="11" applyNumberFormat="1" applyFont="1" applyFill="1" applyBorder="1" applyAlignment="1">
      <alignment horizontal="left" vertical="top"/>
    </xf>
    <xf numFmtId="0" fontId="56" fillId="0" borderId="0" xfId="10" applyFont="1" applyFill="1" applyBorder="1" applyAlignment="1">
      <alignment horizontal="center" vertical="top"/>
    </xf>
    <xf numFmtId="0" fontId="56" fillId="0" borderId="0" xfId="7" applyFont="1" applyAlignment="1">
      <alignment vertical="top"/>
    </xf>
    <xf numFmtId="0" fontId="136" fillId="14" borderId="72" xfId="0" applyFont="1" applyFill="1" applyBorder="1" applyAlignment="1">
      <alignment horizontal="left" wrapText="1"/>
    </xf>
    <xf numFmtId="0" fontId="26" fillId="0" borderId="0" xfId="0" applyFont="1" applyFill="1" applyBorder="1" applyAlignment="1">
      <alignment vertical="top" wrapText="1"/>
    </xf>
    <xf numFmtId="0" fontId="26" fillId="0" borderId="0" xfId="0" applyFont="1" applyFill="1" applyBorder="1" applyAlignment="1">
      <alignment vertical="top"/>
    </xf>
    <xf numFmtId="0" fontId="4" fillId="0" borderId="0" xfId="1" applyFont="1" applyFill="1" applyBorder="1"/>
    <xf numFmtId="0" fontId="19" fillId="0" borderId="0" xfId="1" applyFont="1" applyFill="1" applyBorder="1"/>
    <xf numFmtId="166" fontId="3" fillId="0" borderId="7" xfId="2" applyNumberFormat="1" applyFont="1" applyFill="1" applyBorder="1" applyAlignment="1">
      <alignment horizontal="left"/>
    </xf>
    <xf numFmtId="0" fontId="71" fillId="0" borderId="78" xfId="0" applyFont="1" applyFill="1" applyBorder="1" applyAlignment="1">
      <alignment horizontal="left"/>
    </xf>
    <xf numFmtId="0" fontId="4" fillId="0" borderId="78" xfId="1" applyFont="1" applyFill="1" applyBorder="1"/>
    <xf numFmtId="0" fontId="17" fillId="0" borderId="78" xfId="1" applyFont="1" applyFill="1" applyBorder="1"/>
    <xf numFmtId="0" fontId="4" fillId="0" borderId="80" xfId="1" applyFont="1" applyFill="1" applyBorder="1"/>
    <xf numFmtId="0" fontId="17" fillId="0" borderId="80" xfId="1" applyFont="1" applyFill="1" applyBorder="1"/>
    <xf numFmtId="0" fontId="4" fillId="0" borderId="7" xfId="1" applyFont="1" applyFill="1" applyBorder="1" applyAlignment="1">
      <alignment horizontal="center"/>
    </xf>
    <xf numFmtId="0" fontId="4" fillId="0" borderId="7" xfId="1" applyFont="1" applyFill="1" applyBorder="1"/>
    <xf numFmtId="0" fontId="17" fillId="0" borderId="7" xfId="1" applyFont="1" applyFill="1" applyBorder="1"/>
    <xf numFmtId="0" fontId="26" fillId="0" borderId="15" xfId="0" applyFont="1" applyFill="1" applyBorder="1" applyAlignment="1">
      <alignment vertical="top" wrapText="1"/>
    </xf>
    <xf numFmtId="0" fontId="26" fillId="0" borderId="7" xfId="0" applyFont="1" applyFill="1" applyBorder="1" applyAlignment="1">
      <alignment vertical="top" wrapText="1"/>
    </xf>
    <xf numFmtId="0" fontId="134" fillId="0" borderId="0" xfId="0" applyFont="1" applyFill="1"/>
    <xf numFmtId="0" fontId="96" fillId="0" borderId="7" xfId="0" applyFont="1" applyFill="1" applyBorder="1" applyAlignment="1">
      <alignment horizontal="center" vertical="top"/>
    </xf>
    <xf numFmtId="0" fontId="86" fillId="0" borderId="72" xfId="0" applyFont="1" applyFill="1" applyBorder="1" applyAlignment="1">
      <alignment horizontal="left" vertical="top" wrapText="1"/>
    </xf>
    <xf numFmtId="0" fontId="103" fillId="0" borderId="72" xfId="0" applyFont="1" applyFill="1" applyBorder="1" applyAlignment="1">
      <alignment horizontal="center" vertical="top"/>
    </xf>
    <xf numFmtId="0" fontId="86" fillId="4" borderId="0" xfId="7" applyFont="1" applyFill="1"/>
    <xf numFmtId="49" fontId="26" fillId="0" borderId="5" xfId="7" applyNumberFormat="1" applyFont="1" applyBorder="1" applyAlignment="1">
      <alignment horizontal="center" vertical="center"/>
    </xf>
    <xf numFmtId="0" fontId="26" fillId="0" borderId="5" xfId="7" applyFont="1" applyBorder="1" applyAlignment="1">
      <alignment horizontal="left" vertical="center" wrapText="1"/>
    </xf>
    <xf numFmtId="0" fontId="26" fillId="0" borderId="79" xfId="7" applyFont="1" applyBorder="1"/>
    <xf numFmtId="0" fontId="26" fillId="0" borderId="70" xfId="7" applyFont="1" applyBorder="1" applyAlignment="1"/>
    <xf numFmtId="0" fontId="4" fillId="0" borderId="89" xfId="2" applyFont="1" applyFill="1" applyBorder="1" applyAlignment="1">
      <alignment horizontal="center"/>
    </xf>
    <xf numFmtId="0" fontId="4" fillId="0" borderId="0" xfId="2" applyFont="1" applyFill="1" applyBorder="1" applyAlignment="1">
      <alignment horizontal="center"/>
    </xf>
    <xf numFmtId="0" fontId="26" fillId="0" borderId="72" xfId="0" applyFont="1" applyFill="1" applyBorder="1" applyAlignment="1">
      <alignment vertical="top" wrapText="1"/>
    </xf>
    <xf numFmtId="0" fontId="64" fillId="14" borderId="0" xfId="0" applyFont="1" applyFill="1" applyBorder="1" applyAlignment="1">
      <alignment horizontal="left" vertical="top" wrapText="1"/>
    </xf>
    <xf numFmtId="0" fontId="66" fillId="15" borderId="0" xfId="0" applyFont="1" applyFill="1" applyBorder="1" applyAlignment="1">
      <alignment horizontal="left" vertical="top" wrapText="1"/>
    </xf>
    <xf numFmtId="1" fontId="91" fillId="0" borderId="15" xfId="6" applyNumberFormat="1" applyFont="1" applyFill="1" applyBorder="1" applyAlignment="1" applyProtection="1">
      <alignment horizontal="left" vertical="top"/>
    </xf>
    <xf numFmtId="0" fontId="92" fillId="0" borderId="62" xfId="2" applyFont="1" applyFill="1" applyBorder="1"/>
    <xf numFmtId="0" fontId="86" fillId="8" borderId="62" xfId="2" applyFont="1" applyFill="1" applyBorder="1" applyAlignment="1"/>
    <xf numFmtId="0" fontId="6" fillId="0" borderId="0" xfId="0" applyFont="1" applyFill="1" applyAlignment="1">
      <alignment vertical="top"/>
    </xf>
    <xf numFmtId="0" fontId="19" fillId="0" borderId="0" xfId="1" applyFont="1" applyBorder="1" applyAlignment="1">
      <alignment horizontal="left" vertical="top"/>
    </xf>
    <xf numFmtId="0" fontId="26" fillId="0" borderId="15" xfId="0" applyFont="1" applyFill="1" applyBorder="1" applyAlignment="1">
      <alignment horizontal="center" vertical="top" wrapText="1"/>
    </xf>
    <xf numFmtId="0" fontId="26" fillId="0" borderId="80" xfId="0" applyFont="1" applyFill="1" applyBorder="1" applyAlignment="1">
      <alignment horizontal="center" vertical="top" wrapText="1"/>
    </xf>
    <xf numFmtId="0" fontId="26" fillId="0" borderId="0" xfId="0" applyFont="1" applyFill="1" applyBorder="1" applyAlignment="1">
      <alignment horizontal="center" vertical="top" wrapText="1"/>
    </xf>
    <xf numFmtId="0" fontId="26" fillId="0" borderId="0" xfId="0" applyFont="1" applyBorder="1" applyAlignment="1">
      <alignment horizontal="justify" vertical="center"/>
    </xf>
    <xf numFmtId="0" fontId="133" fillId="0" borderId="0" xfId="2" applyFont="1" applyFill="1" applyBorder="1" applyAlignment="1"/>
    <xf numFmtId="0" fontId="26" fillId="0" borderId="70" xfId="0" applyFont="1" applyBorder="1"/>
    <xf numFmtId="0" fontId="26" fillId="0" borderId="79" xfId="0" applyFont="1" applyBorder="1"/>
    <xf numFmtId="0" fontId="26" fillId="0" borderId="4" xfId="0" applyFont="1" applyBorder="1"/>
    <xf numFmtId="168" fontId="26" fillId="0" borderId="73" xfId="0" applyNumberFormat="1" applyFont="1" applyBorder="1"/>
    <xf numFmtId="0" fontId="26" fillId="0" borderId="75" xfId="0" applyFont="1" applyBorder="1" applyAlignment="1"/>
    <xf numFmtId="0" fontId="26" fillId="0" borderId="97" xfId="0" applyFont="1" applyBorder="1"/>
    <xf numFmtId="0" fontId="26" fillId="0" borderId="5" xfId="0" applyFont="1" applyBorder="1"/>
    <xf numFmtId="0" fontId="26" fillId="0" borderId="5" xfId="0" quotePrefix="1" applyFont="1" applyBorder="1"/>
    <xf numFmtId="0" fontId="26" fillId="0" borderId="0" xfId="0" quotePrefix="1" applyFont="1" applyBorder="1"/>
    <xf numFmtId="0" fontId="77" fillId="0" borderId="117" xfId="0" applyFont="1" applyBorder="1" applyAlignment="1">
      <alignment horizontal="center"/>
    </xf>
    <xf numFmtId="0" fontId="144" fillId="0" borderId="118" xfId="0" applyFont="1" applyBorder="1" applyAlignment="1">
      <alignment horizontal="left" vertical="top"/>
    </xf>
    <xf numFmtId="0" fontId="77" fillId="0" borderId="119" xfId="0" applyFont="1" applyBorder="1"/>
    <xf numFmtId="0" fontId="77" fillId="0" borderId="117" xfId="0" applyFont="1" applyBorder="1"/>
    <xf numFmtId="0" fontId="77" fillId="0" borderId="5" xfId="0" applyFont="1" applyBorder="1" applyAlignment="1">
      <alignment horizontal="center"/>
    </xf>
    <xf numFmtId="0" fontId="77" fillId="0" borderId="4" xfId="0" applyFont="1" applyBorder="1"/>
    <xf numFmtId="0" fontId="77" fillId="0" borderId="80" xfId="0" applyFont="1" applyBorder="1"/>
    <xf numFmtId="0" fontId="5" fillId="0" borderId="117" xfId="0" applyFont="1" applyFill="1" applyBorder="1" applyAlignment="1">
      <alignment horizontal="left" vertical="top" wrapText="1"/>
    </xf>
    <xf numFmtId="0" fontId="77" fillId="0" borderId="0" xfId="0" applyFont="1" applyFill="1" applyBorder="1" applyAlignment="1">
      <alignment wrapText="1"/>
    </xf>
    <xf numFmtId="0" fontId="83" fillId="0" borderId="117" xfId="0" applyFont="1" applyFill="1" applyBorder="1" applyAlignment="1">
      <alignment horizontal="left" vertical="top" wrapText="1"/>
    </xf>
    <xf numFmtId="0" fontId="77" fillId="0" borderId="117" xfId="0" applyFont="1" applyBorder="1" applyAlignment="1">
      <alignment horizontal="center" vertical="center"/>
    </xf>
    <xf numFmtId="0" fontId="5" fillId="0" borderId="117" xfId="0" applyFont="1" applyFill="1" applyBorder="1" applyAlignment="1">
      <alignment vertical="top" wrapText="1"/>
    </xf>
    <xf numFmtId="0" fontId="144" fillId="0" borderId="121" xfId="0" applyFont="1" applyBorder="1" applyAlignment="1">
      <alignment horizontal="left" vertical="top"/>
    </xf>
    <xf numFmtId="0" fontId="144" fillId="0" borderId="122" xfId="0" applyFont="1" applyBorder="1" applyAlignment="1">
      <alignment horizontal="left" vertical="top"/>
    </xf>
    <xf numFmtId="0" fontId="5" fillId="0" borderId="117" xfId="2" applyFont="1" applyFill="1" applyBorder="1" applyAlignment="1">
      <alignment wrapText="1"/>
    </xf>
    <xf numFmtId="0" fontId="77" fillId="0" borderId="117" xfId="0" applyFont="1" applyBorder="1" applyAlignment="1">
      <alignment wrapText="1"/>
    </xf>
    <xf numFmtId="0" fontId="77" fillId="0" borderId="117" xfId="0" applyFont="1" applyFill="1" applyBorder="1" applyAlignment="1">
      <alignment vertical="top" wrapText="1"/>
    </xf>
    <xf numFmtId="168" fontId="26" fillId="0" borderId="123" xfId="0" applyNumberFormat="1" applyFont="1" applyBorder="1"/>
    <xf numFmtId="0" fontId="26" fillId="0" borderId="89" xfId="0" applyFont="1" applyFill="1" applyBorder="1"/>
    <xf numFmtId="0" fontId="26" fillId="0" borderId="79" xfId="0" applyFont="1" applyFill="1" applyBorder="1"/>
    <xf numFmtId="0" fontId="26" fillId="0" borderId="0" xfId="0" applyFont="1" applyFill="1"/>
    <xf numFmtId="0" fontId="6" fillId="0" borderId="15" xfId="0" applyFont="1" applyFill="1" applyBorder="1" applyAlignment="1">
      <alignment vertical="top" wrapText="1"/>
    </xf>
    <xf numFmtId="0" fontId="6" fillId="0" borderId="0" xfId="7" applyFont="1" applyFill="1"/>
    <xf numFmtId="0" fontId="26" fillId="0" borderId="19" xfId="7" applyFont="1" applyFill="1" applyBorder="1"/>
    <xf numFmtId="0" fontId="26" fillId="0" borderId="5" xfId="7" applyFont="1" applyFill="1" applyBorder="1"/>
    <xf numFmtId="0" fontId="26" fillId="0" borderId="5" xfId="7" applyFont="1" applyFill="1" applyBorder="1" applyAlignment="1"/>
    <xf numFmtId="0" fontId="150" fillId="0" borderId="7" xfId="0" applyFont="1" applyFill="1" applyBorder="1" applyAlignment="1">
      <alignment horizontal="center" vertical="top"/>
    </xf>
    <xf numFmtId="0" fontId="4" fillId="0" borderId="0" xfId="0" applyFont="1" applyFill="1" applyBorder="1" applyAlignment="1">
      <alignment horizontal="left"/>
    </xf>
    <xf numFmtId="0" fontId="4" fillId="0" borderId="7" xfId="0" applyFont="1" applyFill="1" applyBorder="1" applyAlignment="1">
      <alignment horizontal="left" wrapText="1"/>
    </xf>
    <xf numFmtId="0" fontId="87" fillId="0" borderId="5" xfId="1" applyFont="1" applyFill="1" applyBorder="1" applyAlignment="1">
      <alignment horizontal="left" vertical="top"/>
    </xf>
    <xf numFmtId="0" fontId="87" fillId="0" borderId="0" xfId="1" applyFont="1" applyFill="1" applyBorder="1" applyAlignment="1">
      <alignment horizontal="left" vertical="top"/>
    </xf>
    <xf numFmtId="0" fontId="151" fillId="0" borderId="2" xfId="0" applyFont="1" applyFill="1" applyBorder="1" applyAlignment="1">
      <alignment wrapText="1"/>
    </xf>
    <xf numFmtId="0" fontId="26" fillId="0" borderId="128" xfId="0" applyFont="1" applyBorder="1"/>
    <xf numFmtId="0" fontId="4" fillId="0" borderId="0" xfId="0" applyFont="1" applyFill="1" applyBorder="1"/>
    <xf numFmtId="0" fontId="26" fillId="0" borderId="124" xfId="0" applyFont="1" applyBorder="1"/>
    <xf numFmtId="0" fontId="4" fillId="0" borderId="130" xfId="2" applyFont="1" applyFill="1" applyBorder="1" applyAlignment="1"/>
    <xf numFmtId="0" fontId="26" fillId="0" borderId="130" xfId="0" applyFont="1" applyBorder="1"/>
    <xf numFmtId="49" fontId="26" fillId="0" borderId="124" xfId="0" applyNumberFormat="1" applyFont="1" applyBorder="1"/>
    <xf numFmtId="0" fontId="26" fillId="0" borderId="125" xfId="0" applyFont="1" applyBorder="1"/>
    <xf numFmtId="0" fontId="124" fillId="0" borderId="0" xfId="0" applyFont="1" applyBorder="1" applyAlignment="1">
      <alignment wrapText="1"/>
    </xf>
    <xf numFmtId="0" fontId="4" fillId="0" borderId="0" xfId="2" applyFont="1" applyFill="1" applyBorder="1" applyAlignment="1">
      <alignment vertical="top" wrapText="1"/>
    </xf>
    <xf numFmtId="0" fontId="26" fillId="0" borderId="0" xfId="0" applyFont="1" applyBorder="1" applyAlignment="1">
      <alignment vertical="top" wrapText="1"/>
    </xf>
    <xf numFmtId="0" fontId="4" fillId="0" borderId="127" xfId="2" applyFont="1" applyFill="1" applyBorder="1" applyAlignment="1"/>
    <xf numFmtId="0" fontId="26" fillId="0" borderId="120" xfId="0" applyFont="1" applyBorder="1"/>
    <xf numFmtId="0" fontId="26" fillId="0" borderId="126" xfId="0" applyFont="1" applyBorder="1"/>
    <xf numFmtId="166" fontId="3" fillId="14" borderId="75" xfId="2" applyNumberFormat="1" applyFont="1" applyFill="1" applyBorder="1" applyAlignment="1">
      <alignment horizontal="left"/>
    </xf>
    <xf numFmtId="166" fontId="3" fillId="14" borderId="123" xfId="2" applyNumberFormat="1" applyFont="1" applyFill="1" applyBorder="1" applyAlignment="1">
      <alignment horizontal="left"/>
    </xf>
    <xf numFmtId="0" fontId="27" fillId="14" borderId="123" xfId="0" applyFont="1" applyFill="1" applyBorder="1" applyAlignment="1">
      <alignment horizontal="left" vertical="top"/>
    </xf>
    <xf numFmtId="0" fontId="27" fillId="14" borderId="89" xfId="0" applyFont="1" applyFill="1" applyBorder="1" applyAlignment="1">
      <alignment horizontal="left" vertical="top"/>
    </xf>
    <xf numFmtId="0" fontId="40" fillId="0" borderId="0" xfId="0" applyFont="1"/>
    <xf numFmtId="0" fontId="10" fillId="14" borderId="0" xfId="7" applyFont="1" applyFill="1" applyAlignment="1"/>
    <xf numFmtId="0" fontId="9" fillId="14" borderId="0" xfId="7" applyFont="1" applyFill="1" applyAlignment="1">
      <alignment horizontal="left"/>
    </xf>
    <xf numFmtId="0" fontId="153" fillId="14" borderId="134" xfId="0" applyFont="1" applyFill="1" applyBorder="1" applyAlignment="1">
      <alignment horizontal="left"/>
    </xf>
    <xf numFmtId="0" fontId="153" fillId="14" borderId="126" xfId="0" applyFont="1" applyFill="1" applyBorder="1" applyAlignment="1">
      <alignment horizontal="left"/>
    </xf>
    <xf numFmtId="1" fontId="11" fillId="0" borderId="127" xfId="11" quotePrefix="1" applyNumberFormat="1" applyFont="1" applyFill="1" applyBorder="1" applyAlignment="1">
      <alignment horizontal="center"/>
    </xf>
    <xf numFmtId="1" fontId="11" fillId="0" borderId="135" xfId="11" quotePrefix="1" applyNumberFormat="1" applyFont="1" applyFill="1" applyBorder="1" applyAlignment="1">
      <alignment horizontal="center"/>
    </xf>
    <xf numFmtId="0" fontId="3" fillId="0" borderId="131" xfId="7" applyFont="1" applyBorder="1" applyAlignment="1">
      <alignment horizontal="left" vertical="top" wrapText="1"/>
    </xf>
    <xf numFmtId="0" fontId="10" fillId="0" borderId="134" xfId="10" applyFont="1" applyFill="1" applyBorder="1" applyAlignment="1">
      <alignment vertical="center"/>
    </xf>
    <xf numFmtId="0" fontId="10" fillId="0" borderId="134" xfId="10" applyFont="1" applyFill="1" applyBorder="1" applyAlignment="1">
      <alignment horizontal="right" vertical="center"/>
    </xf>
    <xf numFmtId="0" fontId="7" fillId="0" borderId="134" xfId="7" applyFont="1" applyBorder="1"/>
    <xf numFmtId="0" fontId="124" fillId="4" borderId="7" xfId="0" applyFont="1" applyFill="1" applyBorder="1" applyAlignment="1">
      <alignment vertical="center" wrapText="1"/>
    </xf>
    <xf numFmtId="0" fontId="26" fillId="4" borderId="0" xfId="0" applyFont="1" applyFill="1" applyAlignment="1">
      <alignment vertical="top"/>
    </xf>
    <xf numFmtId="0" fontId="26" fillId="4" borderId="126" xfId="0" applyFont="1" applyFill="1" applyBorder="1" applyAlignment="1">
      <alignment vertical="top"/>
    </xf>
    <xf numFmtId="0" fontId="26" fillId="4" borderId="0" xfId="0" applyFont="1" applyFill="1" applyBorder="1" applyAlignment="1">
      <alignment vertical="top"/>
    </xf>
    <xf numFmtId="0" fontId="26" fillId="4" borderId="7" xfId="0" applyFont="1" applyFill="1" applyBorder="1" applyAlignment="1">
      <alignment vertical="top" wrapText="1"/>
    </xf>
    <xf numFmtId="0" fontId="26" fillId="4" borderId="0" xfId="0" quotePrefix="1" applyFont="1" applyFill="1" applyAlignment="1">
      <alignment vertical="top"/>
    </xf>
    <xf numFmtId="0" fontId="26" fillId="4" borderId="7" xfId="0" applyFont="1" applyFill="1" applyBorder="1" applyAlignment="1">
      <alignment vertical="top"/>
    </xf>
    <xf numFmtId="0" fontId="4" fillId="0" borderId="0" xfId="7" applyFont="1" applyFill="1" applyBorder="1" applyAlignment="1">
      <alignment horizontal="left" vertical="top" wrapText="1"/>
    </xf>
    <xf numFmtId="0" fontId="26" fillId="0" borderId="72" xfId="0" applyFont="1" applyFill="1" applyBorder="1" applyAlignment="1">
      <alignment vertical="top" wrapText="1"/>
    </xf>
    <xf numFmtId="166" fontId="157" fillId="0" borderId="0" xfId="2" applyNumberFormat="1" applyFont="1" applyFill="1" applyBorder="1" applyAlignment="1">
      <alignment horizontal="left" vertical="top"/>
    </xf>
    <xf numFmtId="0" fontId="157" fillId="0" borderId="0" xfId="2" applyFont="1" applyFill="1" applyBorder="1" applyAlignment="1"/>
    <xf numFmtId="0" fontId="157" fillId="0" borderId="0" xfId="0" applyFont="1"/>
    <xf numFmtId="0" fontId="157" fillId="0" borderId="5" xfId="0" quotePrefix="1" applyFont="1" applyBorder="1"/>
    <xf numFmtId="0" fontId="94" fillId="0" borderId="134" xfId="3" applyFont="1" applyFill="1" applyBorder="1" applyAlignment="1">
      <alignment horizontal="center"/>
    </xf>
    <xf numFmtId="0" fontId="94" fillId="0" borderId="134" xfId="3" applyFont="1" applyFill="1" applyBorder="1"/>
    <xf numFmtId="0" fontId="162" fillId="0" borderId="7" xfId="7" applyFont="1" applyBorder="1" applyAlignment="1">
      <alignment horizontal="center"/>
    </xf>
    <xf numFmtId="0" fontId="162" fillId="0" borderId="6" xfId="0" applyFont="1" applyBorder="1" applyAlignment="1">
      <alignment horizontal="center" vertical="center"/>
    </xf>
    <xf numFmtId="0" fontId="9" fillId="0" borderId="134" xfId="7" applyFont="1" applyBorder="1"/>
    <xf numFmtId="0" fontId="4" fillId="0" borderId="134" xfId="7" applyFont="1" applyFill="1" applyBorder="1" applyAlignment="1">
      <alignment horizontal="left" vertical="top" wrapText="1"/>
    </xf>
    <xf numFmtId="0" fontId="4" fillId="0" borderId="134" xfId="17" applyFont="1" applyFill="1" applyBorder="1" applyAlignment="1">
      <alignment horizontal="left" vertical="top" wrapText="1"/>
    </xf>
    <xf numFmtId="0" fontId="3" fillId="0" borderId="7" xfId="7" quotePrefix="1" applyFont="1" applyBorder="1" applyAlignment="1">
      <alignment horizontal="left"/>
    </xf>
    <xf numFmtId="0" fontId="3" fillId="0" borderId="134" xfId="7" quotePrefix="1" applyFont="1" applyBorder="1" applyAlignment="1">
      <alignment horizontal="left"/>
    </xf>
    <xf numFmtId="0" fontId="162" fillId="0" borderId="7" xfId="7" applyFont="1" applyBorder="1"/>
    <xf numFmtId="0" fontId="162" fillId="0" borderId="134" xfId="7" applyFont="1" applyBorder="1"/>
    <xf numFmtId="0" fontId="155" fillId="14" borderId="0" xfId="0" applyFont="1" applyFill="1"/>
    <xf numFmtId="1" fontId="163" fillId="0" borderId="22" xfId="9" applyNumberFormat="1" applyFont="1" applyFill="1" applyBorder="1" applyAlignment="1">
      <alignment horizontal="center"/>
    </xf>
    <xf numFmtId="0" fontId="71" fillId="0" borderId="77" xfId="0" applyFont="1" applyBorder="1" applyAlignment="1"/>
    <xf numFmtId="0" fontId="173" fillId="0" borderId="0" xfId="0" applyFont="1" applyBorder="1" applyAlignment="1">
      <alignment vertical="center"/>
    </xf>
    <xf numFmtId="0" fontId="173" fillId="0" borderId="0" xfId="0" quotePrefix="1" applyFont="1" applyBorder="1" applyAlignment="1"/>
    <xf numFmtId="0" fontId="173" fillId="0" borderId="89" xfId="0" applyFont="1" applyBorder="1" applyAlignment="1">
      <alignment vertical="center"/>
    </xf>
    <xf numFmtId="0" fontId="173" fillId="0" borderId="0" xfId="1" applyFont="1" applyBorder="1" applyAlignment="1">
      <alignment horizontal="left" vertical="top"/>
    </xf>
    <xf numFmtId="0" fontId="96" fillId="0" borderId="0" xfId="2" applyFont="1" applyFill="1" applyBorder="1" applyAlignment="1"/>
    <xf numFmtId="0" fontId="51" fillId="0" borderId="0" xfId="2" applyFont="1" applyFill="1" applyBorder="1" applyAlignment="1"/>
    <xf numFmtId="0" fontId="96" fillId="0" borderId="37" xfId="2" applyFont="1" applyFill="1" applyBorder="1" applyAlignment="1"/>
    <xf numFmtId="0" fontId="96" fillId="0" borderId="37" xfId="2" applyFont="1" applyFill="1" applyBorder="1" applyAlignment="1">
      <alignment vertical="top" wrapText="1"/>
    </xf>
    <xf numFmtId="0" fontId="96" fillId="0" borderId="37" xfId="2" applyFont="1" applyFill="1" applyBorder="1" applyAlignment="1">
      <alignment horizontal="left" vertical="top" wrapText="1"/>
    </xf>
    <xf numFmtId="0" fontId="96" fillId="0" borderId="85" xfId="2" applyFont="1" applyFill="1" applyBorder="1" applyAlignment="1"/>
    <xf numFmtId="0" fontId="96" fillId="0" borderId="78" xfId="2" applyFont="1" applyFill="1" applyBorder="1" applyAlignment="1"/>
    <xf numFmtId="0" fontId="51" fillId="8" borderId="0" xfId="2" applyFont="1" applyFill="1" applyBorder="1" applyAlignment="1">
      <alignment horizontal="left" wrapText="1"/>
    </xf>
    <xf numFmtId="0" fontId="0" fillId="0" borderId="73" xfId="0" applyFont="1" applyBorder="1" applyAlignment="1">
      <alignment horizontal="left" vertical="top"/>
    </xf>
    <xf numFmtId="0" fontId="0" fillId="0" borderId="75" xfId="0" applyFont="1" applyBorder="1" applyAlignment="1">
      <alignment horizontal="left" vertical="top"/>
    </xf>
    <xf numFmtId="0" fontId="149" fillId="0" borderId="75" xfId="0" applyFont="1" applyBorder="1"/>
    <xf numFmtId="0" fontId="0" fillId="0" borderId="77" xfId="0" applyFont="1" applyBorder="1" applyAlignment="1">
      <alignment horizontal="left" vertical="top"/>
    </xf>
    <xf numFmtId="0" fontId="177" fillId="12" borderId="0" xfId="18" applyFont="1" applyFill="1"/>
    <xf numFmtId="0" fontId="51" fillId="12" borderId="31" xfId="18" applyFont="1" applyFill="1" applyBorder="1"/>
    <xf numFmtId="166" fontId="27" fillId="17" borderId="89" xfId="2" applyNumberFormat="1" applyFont="1" applyFill="1" applyBorder="1" applyAlignment="1">
      <alignment horizontal="left"/>
    </xf>
    <xf numFmtId="166" fontId="27" fillId="17" borderId="89" xfId="2" applyNumberFormat="1" applyFont="1" applyFill="1" applyBorder="1" applyAlignment="1"/>
    <xf numFmtId="0" fontId="133" fillId="17" borderId="0" xfId="2" applyFont="1" applyFill="1" applyBorder="1" applyAlignment="1"/>
    <xf numFmtId="0" fontId="4" fillId="17" borderId="0" xfId="0" applyFont="1" applyFill="1" applyBorder="1" applyAlignment="1">
      <alignment horizontal="left" vertical="top" wrapText="1"/>
    </xf>
    <xf numFmtId="0" fontId="4" fillId="17" borderId="70" xfId="0" applyFont="1" applyFill="1" applyBorder="1" applyAlignment="1">
      <alignment horizontal="left" vertical="top" wrapText="1"/>
    </xf>
    <xf numFmtId="166" fontId="27" fillId="17" borderId="79" xfId="2" applyNumberFormat="1" applyFont="1" applyFill="1" applyBorder="1" applyAlignment="1">
      <alignment horizontal="left"/>
    </xf>
    <xf numFmtId="166" fontId="3" fillId="17" borderId="77" xfId="2" applyNumberFormat="1" applyFont="1" applyFill="1" applyBorder="1" applyAlignment="1">
      <alignment horizontal="left"/>
    </xf>
    <xf numFmtId="0" fontId="3" fillId="17" borderId="77" xfId="2" applyFont="1" applyFill="1" applyBorder="1" applyAlignment="1"/>
    <xf numFmtId="166" fontId="3" fillId="17" borderId="89" xfId="2" applyNumberFormat="1" applyFont="1" applyFill="1" applyBorder="1" applyAlignment="1"/>
    <xf numFmtId="166" fontId="3" fillId="17" borderId="79" xfId="2" applyNumberFormat="1" applyFont="1" applyFill="1" applyBorder="1" applyAlignment="1">
      <alignment horizontal="left"/>
    </xf>
    <xf numFmtId="166" fontId="27" fillId="0" borderId="0" xfId="2" applyNumberFormat="1" applyFont="1" applyFill="1" applyAlignment="1"/>
    <xf numFmtId="49" fontId="178" fillId="0" borderId="0" xfId="0" applyNumberFormat="1" applyFont="1" applyBorder="1"/>
    <xf numFmtId="0" fontId="26" fillId="0" borderId="0" xfId="0" applyFont="1" applyFill="1" applyBorder="1"/>
    <xf numFmtId="0" fontId="40" fillId="0" borderId="0" xfId="0" applyFont="1" applyFill="1" applyBorder="1"/>
    <xf numFmtId="0" fontId="40" fillId="0" borderId="0" xfId="2" applyFont="1" applyFill="1" applyBorder="1" applyAlignment="1"/>
    <xf numFmtId="0" fontId="26" fillId="0" borderId="128" xfId="0" applyFont="1" applyFill="1" applyBorder="1"/>
    <xf numFmtId="0" fontId="4" fillId="0" borderId="72" xfId="0" applyFont="1" applyFill="1" applyBorder="1" applyAlignment="1">
      <alignment horizontal="left" wrapText="1"/>
    </xf>
    <xf numFmtId="0" fontId="3" fillId="0" borderId="80" xfId="0" applyFont="1" applyFill="1" applyBorder="1" applyAlignment="1">
      <alignment wrapText="1"/>
    </xf>
    <xf numFmtId="0" fontId="4" fillId="0" borderId="72" xfId="0" applyFont="1" applyFill="1" applyBorder="1" applyAlignment="1">
      <alignment horizontal="left" vertical="top" wrapText="1"/>
    </xf>
    <xf numFmtId="0" fontId="3" fillId="0" borderId="80" xfId="0" applyFont="1" applyFill="1" applyBorder="1" applyAlignment="1">
      <alignment horizontal="left" wrapText="1"/>
    </xf>
    <xf numFmtId="0" fontId="4" fillId="0" borderId="80" xfId="0" applyFont="1" applyFill="1" applyBorder="1" applyAlignment="1">
      <alignment horizontal="left" wrapText="1"/>
    </xf>
    <xf numFmtId="0" fontId="3" fillId="0" borderId="0" xfId="0" applyFont="1" applyFill="1" applyBorder="1" applyAlignment="1">
      <alignment horizontal="left" wrapText="1"/>
    </xf>
    <xf numFmtId="0" fontId="4" fillId="0" borderId="0" xfId="0" applyFont="1" applyFill="1" applyBorder="1" applyAlignment="1">
      <alignment horizontal="left" wrapText="1"/>
    </xf>
    <xf numFmtId="0" fontId="4" fillId="0" borderId="0" xfId="0" applyFont="1" applyFill="1" applyBorder="1" applyAlignment="1">
      <alignment wrapText="1"/>
    </xf>
    <xf numFmtId="0" fontId="3" fillId="0" borderId="72" xfId="0" applyFont="1" applyFill="1" applyBorder="1" applyAlignment="1">
      <alignment horizontal="left" wrapText="1"/>
    </xf>
    <xf numFmtId="0" fontId="4" fillId="0" borderId="80" xfId="0" applyFont="1" applyFill="1" applyBorder="1" applyAlignment="1">
      <alignment wrapText="1"/>
    </xf>
    <xf numFmtId="0" fontId="3" fillId="0" borderId="0" xfId="0" applyFont="1" applyFill="1" applyBorder="1" applyAlignment="1">
      <alignment horizontal="center" wrapText="1"/>
    </xf>
    <xf numFmtId="0" fontId="22" fillId="0" borderId="0" xfId="0" applyFont="1" applyFill="1" applyBorder="1" applyAlignment="1">
      <alignment horizontal="left" wrapText="1"/>
    </xf>
    <xf numFmtId="0" fontId="4" fillId="0" borderId="78" xfId="0" applyFont="1" applyFill="1" applyBorder="1" applyAlignment="1">
      <alignment horizontal="left" wrapText="1"/>
    </xf>
    <xf numFmtId="0" fontId="22" fillId="0" borderId="80" xfId="0" applyFont="1" applyFill="1" applyBorder="1" applyAlignment="1">
      <alignment horizontal="left" wrapText="1"/>
    </xf>
    <xf numFmtId="0" fontId="4" fillId="4" borderId="80" xfId="0" applyFont="1" applyFill="1" applyBorder="1" applyAlignment="1">
      <alignment horizontal="left" wrapText="1"/>
    </xf>
    <xf numFmtId="0" fontId="4" fillId="4" borderId="7" xfId="0" applyFont="1" applyFill="1" applyBorder="1" applyAlignment="1">
      <alignment horizontal="left" wrapText="1"/>
    </xf>
    <xf numFmtId="0" fontId="4" fillId="4" borderId="0" xfId="0" applyFont="1" applyFill="1" applyBorder="1" applyAlignment="1">
      <alignment horizontal="left" wrapText="1"/>
    </xf>
    <xf numFmtId="0" fontId="106" fillId="0" borderId="0" xfId="21" applyFont="1" applyFill="1"/>
    <xf numFmtId="0" fontId="105" fillId="0" borderId="0" xfId="21" applyFont="1" applyFill="1"/>
    <xf numFmtId="0" fontId="130" fillId="0" borderId="0" xfId="21" applyFont="1" applyFill="1" applyAlignment="1">
      <alignment vertical="top"/>
    </xf>
    <xf numFmtId="0" fontId="57" fillId="0" borderId="0" xfId="21" applyFont="1" applyFill="1"/>
    <xf numFmtId="0" fontId="106" fillId="0" borderId="0" xfId="21" applyFont="1" applyFill="1" applyAlignment="1">
      <alignment vertical="top"/>
    </xf>
    <xf numFmtId="166" fontId="94" fillId="0" borderId="8" xfId="2" applyNumberFormat="1" applyFont="1" applyFill="1" applyBorder="1" applyAlignment="1">
      <alignment horizontal="center" wrapText="1"/>
    </xf>
    <xf numFmtId="166" fontId="94" fillId="0" borderId="7" xfId="2" applyNumberFormat="1" applyFont="1" applyFill="1" applyBorder="1" applyAlignment="1">
      <alignment horizontal="center" wrapText="1"/>
    </xf>
    <xf numFmtId="0" fontId="34" fillId="0" borderId="72" xfId="21" applyFont="1" applyFill="1" applyBorder="1" applyAlignment="1">
      <alignment horizontal="center" vertical="top"/>
    </xf>
    <xf numFmtId="0" fontId="161" fillId="0" borderId="7" xfId="0" applyFont="1" applyFill="1" applyBorder="1" applyAlignment="1">
      <alignment vertical="top"/>
    </xf>
    <xf numFmtId="0" fontId="104" fillId="0" borderId="7" xfId="0" applyFont="1" applyFill="1" applyBorder="1" applyAlignment="1">
      <alignment wrapText="1"/>
    </xf>
    <xf numFmtId="0" fontId="108" fillId="0" borderId="7" xfId="21" applyFont="1" applyFill="1" applyBorder="1"/>
    <xf numFmtId="0" fontId="108" fillId="0" borderId="0" xfId="21" applyFont="1" applyFill="1"/>
    <xf numFmtId="0" fontId="105" fillId="0" borderId="7" xfId="21" applyFont="1" applyFill="1" applyBorder="1"/>
    <xf numFmtId="0" fontId="104" fillId="0" borderId="7" xfId="0" applyFont="1" applyFill="1" applyBorder="1" applyAlignment="1">
      <alignment horizontal="left" vertical="top" wrapText="1"/>
    </xf>
    <xf numFmtId="0" fontId="104" fillId="0" borderId="7" xfId="0" applyFont="1" applyFill="1" applyBorder="1" applyAlignment="1">
      <alignment vertical="center" wrapText="1"/>
    </xf>
    <xf numFmtId="0" fontId="161" fillId="0" borderId="7" xfId="0" applyFont="1" applyFill="1" applyBorder="1" applyAlignment="1">
      <alignment wrapText="1"/>
    </xf>
    <xf numFmtId="0" fontId="161" fillId="0" borderId="134" xfId="0" applyFont="1" applyFill="1" applyBorder="1" applyAlignment="1">
      <alignment vertical="top"/>
    </xf>
    <xf numFmtId="0" fontId="161" fillId="0" borderId="134" xfId="0" applyFont="1" applyFill="1" applyBorder="1" applyAlignment="1">
      <alignment wrapText="1"/>
    </xf>
    <xf numFmtId="0" fontId="105" fillId="0" borderId="134" xfId="21" applyFont="1" applyFill="1" applyBorder="1"/>
    <xf numFmtId="0" fontId="109" fillId="0" borderId="7" xfId="0" applyFont="1" applyFill="1" applyBorder="1" applyAlignment="1">
      <alignment wrapText="1"/>
    </xf>
    <xf numFmtId="0" fontId="139" fillId="0" borderId="0" xfId="22" applyFont="1" applyFill="1" applyBorder="1" applyAlignment="1">
      <alignment vertical="top"/>
    </xf>
    <xf numFmtId="0" fontId="29" fillId="0" borderId="0" xfId="7" applyFont="1" applyAlignment="1"/>
    <xf numFmtId="0" fontId="4" fillId="0" borderId="2" xfId="7" applyFont="1" applyFill="1" applyBorder="1" applyAlignment="1">
      <alignment horizontal="left" vertical="top" wrapText="1"/>
    </xf>
    <xf numFmtId="0" fontId="48" fillId="0" borderId="0" xfId="7" applyFont="1" applyFill="1" applyBorder="1" applyAlignment="1">
      <alignment horizontal="left" vertical="top" wrapText="1"/>
    </xf>
    <xf numFmtId="0" fontId="4" fillId="0" borderId="78" xfId="3" applyFont="1" applyFill="1" applyBorder="1" applyAlignment="1">
      <alignment horizontal="left" wrapText="1"/>
    </xf>
    <xf numFmtId="0" fontId="96" fillId="0" borderId="35" xfId="13" applyNumberFormat="1" applyFont="1" applyFill="1" applyBorder="1" applyAlignment="1" applyProtection="1">
      <alignment horizontal="left" vertical="center" wrapText="1"/>
    </xf>
    <xf numFmtId="0" fontId="8" fillId="0" borderId="0" xfId="2" applyFont="1" applyFill="1" applyBorder="1"/>
    <xf numFmtId="0" fontId="9" fillId="0" borderId="0" xfId="1" applyFont="1" applyFill="1" applyBorder="1" applyAlignment="1">
      <alignment horizontal="left" wrapText="1"/>
    </xf>
    <xf numFmtId="0" fontId="20" fillId="0" borderId="0" xfId="2" applyFont="1" applyFill="1" applyBorder="1"/>
    <xf numFmtId="0" fontId="143" fillId="0" borderId="0" xfId="23" applyFont="1" applyFill="1" applyAlignment="1">
      <alignment vertical="top" wrapText="1"/>
    </xf>
    <xf numFmtId="166" fontId="29" fillId="0" borderId="72" xfId="2" applyNumberFormat="1" applyFont="1" applyFill="1" applyBorder="1" applyAlignment="1">
      <alignment horizontal="left"/>
    </xf>
    <xf numFmtId="0" fontId="35" fillId="0" borderId="78" xfId="0" applyFont="1" applyBorder="1" applyAlignment="1">
      <alignment vertical="center" wrapText="1"/>
    </xf>
    <xf numFmtId="0" fontId="35" fillId="0" borderId="89" xfId="0" applyFont="1" applyBorder="1" applyAlignment="1"/>
    <xf numFmtId="0" fontId="35" fillId="0" borderId="0" xfId="0" applyFont="1" applyBorder="1" applyAlignment="1"/>
    <xf numFmtId="0" fontId="35" fillId="0" borderId="0" xfId="0" applyFont="1" applyBorder="1" applyAlignment="1">
      <alignment vertical="center"/>
    </xf>
    <xf numFmtId="0" fontId="35" fillId="0" borderId="78" xfId="1" applyFont="1" applyBorder="1"/>
    <xf numFmtId="0" fontId="35" fillId="0" borderId="78" xfId="1" applyFont="1" applyBorder="1" applyAlignment="1">
      <alignment horizontal="left" vertical="top" wrapText="1"/>
    </xf>
    <xf numFmtId="0" fontId="35" fillId="0" borderId="89" xfId="1" applyFont="1" applyBorder="1"/>
    <xf numFmtId="0" fontId="35" fillId="0" borderId="78" xfId="0" applyFont="1" applyBorder="1" applyAlignment="1"/>
    <xf numFmtId="0" fontId="35" fillId="0" borderId="0" xfId="1" applyFont="1" applyBorder="1"/>
    <xf numFmtId="0" fontId="35" fillId="0" borderId="78" xfId="0" quotePrefix="1" applyFont="1" applyBorder="1" applyAlignment="1">
      <alignment vertical="center" wrapText="1"/>
    </xf>
    <xf numFmtId="0" fontId="35" fillId="0" borderId="78" xfId="1" quotePrefix="1" applyFont="1" applyBorder="1"/>
    <xf numFmtId="0" fontId="96" fillId="0" borderId="0" xfId="0" applyFont="1" applyFill="1" applyBorder="1"/>
    <xf numFmtId="0" fontId="95" fillId="0" borderId="0" xfId="0" applyFont="1" applyFill="1" applyBorder="1" applyAlignment="1">
      <alignment wrapText="1"/>
    </xf>
    <xf numFmtId="0" fontId="90" fillId="0" borderId="0" xfId="0" applyFont="1" applyFill="1" applyAlignment="1"/>
    <xf numFmtId="0" fontId="27" fillId="0" borderId="0" xfId="0" applyFont="1" applyFill="1" applyBorder="1" applyAlignment="1">
      <alignment wrapText="1"/>
    </xf>
    <xf numFmtId="0" fontId="21" fillId="0" borderId="7" xfId="0" applyFont="1" applyFill="1" applyBorder="1" applyAlignment="1">
      <alignment horizontal="center" vertical="center" wrapText="1"/>
    </xf>
    <xf numFmtId="0" fontId="21" fillId="0" borderId="7" xfId="0" applyFont="1" applyFill="1" applyBorder="1" applyAlignment="1">
      <alignment horizontal="left" wrapText="1"/>
    </xf>
    <xf numFmtId="0" fontId="121" fillId="0" borderId="0" xfId="0" applyFont="1" applyFill="1" applyBorder="1"/>
    <xf numFmtId="0" fontId="0" fillId="0" borderId="0" xfId="0" applyFont="1" applyFill="1" applyAlignment="1"/>
    <xf numFmtId="0" fontId="122" fillId="0" borderId="0" xfId="0" applyFont="1" applyFill="1" applyBorder="1" applyAlignment="1">
      <alignment wrapText="1"/>
    </xf>
    <xf numFmtId="0" fontId="72" fillId="0" borderId="7" xfId="0" applyFont="1" applyFill="1" applyBorder="1" applyAlignment="1">
      <alignment horizontal="center" vertical="center"/>
    </xf>
    <xf numFmtId="0" fontId="143" fillId="0" borderId="0" xfId="0" applyFont="1" applyFill="1" applyBorder="1" applyAlignment="1">
      <alignment vertical="top" wrapText="1"/>
    </xf>
    <xf numFmtId="0" fontId="72" fillId="0" borderId="78" xfId="0" applyFont="1" applyFill="1" applyBorder="1" applyAlignment="1">
      <alignment horizontal="left" vertical="top" wrapText="1"/>
    </xf>
    <xf numFmtId="0" fontId="72" fillId="0" borderId="80" xfId="0" applyFont="1" applyFill="1" applyBorder="1" applyAlignment="1">
      <alignment horizontal="left" vertical="center" wrapText="1"/>
    </xf>
    <xf numFmtId="0" fontId="154" fillId="0" borderId="7" xfId="0" applyFont="1" applyFill="1" applyBorder="1" applyAlignment="1">
      <alignment horizontal="left" vertical="center" wrapText="1"/>
    </xf>
    <xf numFmtId="0" fontId="72" fillId="0" borderId="7" xfId="0" applyFont="1" applyFill="1" applyBorder="1" applyAlignment="1">
      <alignment horizontal="left" vertical="center" wrapText="1"/>
    </xf>
    <xf numFmtId="0" fontId="72" fillId="0" borderId="7" xfId="0" applyFont="1" applyFill="1" applyBorder="1"/>
    <xf numFmtId="0" fontId="98" fillId="0" borderId="0" xfId="0" applyFont="1" applyFill="1" applyBorder="1"/>
    <xf numFmtId="0" fontId="96" fillId="0" borderId="0" xfId="0" applyFont="1" applyFill="1" applyAlignment="1">
      <alignment horizontal="left" vertical="center"/>
    </xf>
    <xf numFmtId="0" fontId="96" fillId="0" borderId="7" xfId="0" applyFont="1" applyFill="1" applyBorder="1"/>
    <xf numFmtId="0" fontId="86" fillId="0" borderId="7" xfId="0" applyFont="1" applyFill="1" applyBorder="1" applyAlignment="1">
      <alignment horizontal="center" vertical="center"/>
    </xf>
    <xf numFmtId="0" fontId="86" fillId="0" borderId="0" xfId="0" applyFont="1" applyFill="1" applyBorder="1" applyAlignment="1">
      <alignment horizontal="center" vertical="center" textRotation="90"/>
    </xf>
    <xf numFmtId="0" fontId="86" fillId="0" borderId="7" xfId="0" applyFont="1" applyFill="1" applyBorder="1" applyAlignment="1">
      <alignment wrapText="1"/>
    </xf>
    <xf numFmtId="0" fontId="86" fillId="0" borderId="7" xfId="0" applyFont="1" applyFill="1" applyBorder="1" applyAlignment="1"/>
    <xf numFmtId="0" fontId="96" fillId="0" borderId="7" xfId="0" applyFont="1" applyFill="1" applyBorder="1" applyAlignment="1"/>
    <xf numFmtId="0" fontId="86" fillId="0" borderId="0" xfId="0" applyFont="1" applyFill="1" applyBorder="1" applyAlignment="1">
      <alignment wrapText="1"/>
    </xf>
    <xf numFmtId="0" fontId="86" fillId="0" borderId="0" xfId="0" applyFont="1" applyFill="1" applyBorder="1" applyAlignment="1"/>
    <xf numFmtId="0" fontId="96" fillId="0" borderId="0" xfId="0" applyFont="1" applyFill="1" applyBorder="1" applyAlignment="1"/>
    <xf numFmtId="0" fontId="96" fillId="0" borderId="0" xfId="0" applyFont="1" applyFill="1" applyBorder="1" applyAlignment="1">
      <alignment wrapText="1"/>
    </xf>
    <xf numFmtId="0" fontId="101" fillId="0" borderId="0" xfId="0" applyFont="1" applyFill="1" applyBorder="1"/>
    <xf numFmtId="0" fontId="96" fillId="0" borderId="7" xfId="0" applyFont="1" applyFill="1" applyBorder="1" applyAlignment="1">
      <alignment horizontal="center" vertical="center" wrapText="1"/>
    </xf>
    <xf numFmtId="0" fontId="96" fillId="0" borderId="7" xfId="0" applyFont="1" applyFill="1" applyBorder="1" applyAlignment="1">
      <alignment wrapText="1"/>
    </xf>
    <xf numFmtId="0" fontId="86" fillId="0" borderId="7" xfId="0" applyFont="1" applyFill="1" applyBorder="1" applyAlignment="1">
      <alignment vertical="top" wrapText="1"/>
    </xf>
    <xf numFmtId="0" fontId="96" fillId="0" borderId="7" xfId="0" applyFont="1" applyFill="1" applyBorder="1" applyAlignment="1">
      <alignment horizontal="center"/>
    </xf>
    <xf numFmtId="0" fontId="96" fillId="0" borderId="0" xfId="0" applyFont="1" applyFill="1" applyBorder="1" applyAlignment="1">
      <alignment horizontal="center"/>
    </xf>
    <xf numFmtId="0" fontId="96" fillId="0" borderId="7" xfId="0" applyFont="1" applyFill="1" applyBorder="1" applyAlignment="1">
      <alignment horizontal="center" wrapText="1"/>
    </xf>
    <xf numFmtId="0" fontId="95" fillId="0" borderId="0" xfId="0" applyFont="1" applyFill="1" applyBorder="1"/>
    <xf numFmtId="0" fontId="101" fillId="0" borderId="0" xfId="0" applyFont="1" applyFill="1" applyBorder="1" applyAlignment="1">
      <alignment wrapText="1"/>
    </xf>
    <xf numFmtId="0" fontId="96" fillId="0" borderId="0" xfId="0" applyFont="1" applyFill="1" applyBorder="1" applyAlignment="1">
      <alignment horizontal="center" vertical="center"/>
    </xf>
    <xf numFmtId="0" fontId="96" fillId="0" borderId="0" xfId="0" applyFont="1" applyFill="1" applyBorder="1" applyAlignment="1">
      <alignment horizontal="center" vertical="center" wrapText="1"/>
    </xf>
    <xf numFmtId="0" fontId="96" fillId="0" borderId="0" xfId="0" applyFont="1" applyFill="1" applyBorder="1" applyAlignment="1">
      <alignment textRotation="255"/>
    </xf>
    <xf numFmtId="0" fontId="90" fillId="0" borderId="7" xfId="0" applyFont="1" applyFill="1" applyBorder="1" applyAlignment="1">
      <alignment horizontal="center" vertical="center" wrapText="1"/>
    </xf>
    <xf numFmtId="0" fontId="86" fillId="0" borderId="7" xfId="0" applyFont="1" applyFill="1" applyBorder="1" applyAlignment="1">
      <alignment horizontal="left" vertical="top" wrapText="1"/>
    </xf>
    <xf numFmtId="0" fontId="86" fillId="0" borderId="78" xfId="0" applyFont="1" applyFill="1" applyBorder="1" applyAlignment="1">
      <alignment horizontal="left" vertical="top" wrapText="1"/>
    </xf>
    <xf numFmtId="0" fontId="96" fillId="0" borderId="7" xfId="0" applyFont="1" applyFill="1" applyBorder="1" applyAlignment="1">
      <alignment vertical="top" wrapText="1"/>
    </xf>
    <xf numFmtId="0" fontId="96" fillId="0" borderId="7" xfId="0" applyFont="1" applyFill="1" applyBorder="1" applyAlignment="1">
      <alignment vertical="top"/>
    </xf>
    <xf numFmtId="0" fontId="96" fillId="0" borderId="0" xfId="0" applyFont="1" applyFill="1" applyAlignment="1">
      <alignment vertical="top"/>
    </xf>
    <xf numFmtId="0" fontId="96" fillId="0" borderId="0" xfId="0" applyFont="1" applyFill="1" applyBorder="1" applyAlignment="1">
      <alignment vertical="top"/>
    </xf>
    <xf numFmtId="0" fontId="48" fillId="0" borderId="0" xfId="7" applyFont="1" applyFill="1" applyAlignment="1"/>
    <xf numFmtId="0" fontId="10" fillId="0" borderId="0" xfId="7" applyFont="1" applyFill="1" applyAlignment="1"/>
    <xf numFmtId="0" fontId="9" fillId="0" borderId="0" xfId="7" applyFont="1" applyFill="1"/>
    <xf numFmtId="0" fontId="8" fillId="0" borderId="0" xfId="7" applyFont="1" applyFill="1"/>
    <xf numFmtId="0" fontId="56" fillId="0" borderId="0" xfId="7" applyFont="1" applyFill="1"/>
    <xf numFmtId="0" fontId="4" fillId="0" borderId="0" xfId="7" applyFont="1" applyFill="1" applyAlignment="1">
      <alignment horizontal="left" wrapText="1"/>
    </xf>
    <xf numFmtId="0" fontId="3" fillId="0" borderId="10" xfId="2" applyFont="1" applyFill="1" applyBorder="1" applyAlignment="1">
      <alignment horizontal="center" vertical="center"/>
    </xf>
    <xf numFmtId="166" fontId="145" fillId="0" borderId="72" xfId="2" applyNumberFormat="1" applyFont="1" applyFill="1" applyBorder="1" applyAlignment="1">
      <alignment horizontal="center" vertical="top"/>
    </xf>
    <xf numFmtId="168" fontId="3" fillId="0" borderId="72" xfId="2" applyNumberFormat="1" applyFont="1" applyFill="1" applyBorder="1" applyAlignment="1">
      <alignment horizontal="center" vertical="center"/>
    </xf>
    <xf numFmtId="166" fontId="3" fillId="0" borderId="62" xfId="2" applyNumberFormat="1" applyFont="1" applyFill="1" applyBorder="1" applyAlignment="1">
      <alignment horizontal="center" vertical="top"/>
    </xf>
    <xf numFmtId="0" fontId="3" fillId="0" borderId="10" xfId="2" applyFont="1" applyFill="1" applyBorder="1" applyAlignment="1">
      <alignment vertical="center" wrapText="1"/>
    </xf>
    <xf numFmtId="0" fontId="146" fillId="0" borderId="72" xfId="7" applyFont="1" applyFill="1" applyBorder="1" applyAlignment="1">
      <alignment horizontal="left" vertical="top" wrapText="1"/>
    </xf>
    <xf numFmtId="0" fontId="4" fillId="0" borderId="78" xfId="7" applyFont="1" applyFill="1" applyBorder="1" applyAlignment="1">
      <alignment horizontal="left" vertical="top" wrapText="1"/>
    </xf>
    <xf numFmtId="0" fontId="21" fillId="0" borderId="2" xfId="0" applyFont="1" applyFill="1" applyBorder="1" applyAlignment="1">
      <alignment horizontal="left" vertical="top" wrapText="1"/>
    </xf>
    <xf numFmtId="0" fontId="146" fillId="0" borderId="0" xfId="7" applyFont="1" applyFill="1" applyBorder="1" applyAlignment="1">
      <alignment horizontal="left" vertical="top" wrapText="1"/>
    </xf>
    <xf numFmtId="0" fontId="26" fillId="0" borderId="78" xfId="0" applyFont="1" applyFill="1" applyBorder="1"/>
    <xf numFmtId="0" fontId="4" fillId="0" borderId="78" xfId="0" applyFont="1" applyFill="1" applyBorder="1" applyAlignment="1">
      <alignment wrapText="1"/>
    </xf>
    <xf numFmtId="0" fontId="4" fillId="0" borderId="78" xfId="0" applyFont="1" applyFill="1" applyBorder="1" applyAlignment="1">
      <alignment horizontal="left" vertical="top"/>
    </xf>
    <xf numFmtId="0" fontId="4" fillId="0" borderId="2" xfId="7" applyFont="1" applyFill="1" applyBorder="1" applyAlignment="1">
      <alignment horizontal="center" vertical="top" wrapText="1"/>
    </xf>
    <xf numFmtId="0" fontId="146" fillId="0" borderId="89" xfId="7" applyFont="1" applyFill="1" applyBorder="1" applyAlignment="1">
      <alignment horizontal="left" vertical="top" wrapText="1"/>
    </xf>
    <xf numFmtId="0" fontId="4" fillId="0" borderId="20" xfId="7" applyFont="1" applyFill="1" applyBorder="1" applyAlignment="1">
      <alignment horizontal="center" vertical="top" wrapText="1"/>
    </xf>
    <xf numFmtId="0" fontId="146" fillId="0" borderId="89" xfId="7" applyFont="1" applyFill="1" applyBorder="1"/>
    <xf numFmtId="0" fontId="4" fillId="0" borderId="80" xfId="7" applyFont="1" applyFill="1" applyBorder="1"/>
    <xf numFmtId="0" fontId="4" fillId="0" borderId="78" xfId="0" quotePrefix="1" applyFont="1" applyFill="1" applyBorder="1" applyAlignment="1">
      <alignment horizontal="left" vertical="top"/>
    </xf>
    <xf numFmtId="0" fontId="4" fillId="0" borderId="78" xfId="7" applyFont="1" applyFill="1" applyBorder="1"/>
    <xf numFmtId="0" fontId="9" fillId="0" borderId="2" xfId="7" applyFont="1" applyFill="1" applyBorder="1" applyAlignment="1">
      <alignment horizontal="left" vertical="top" wrapText="1"/>
    </xf>
    <xf numFmtId="0" fontId="4" fillId="0" borderId="20" xfId="7" applyFont="1" applyFill="1" applyBorder="1" applyAlignment="1">
      <alignment horizontal="center"/>
    </xf>
    <xf numFmtId="0" fontId="146" fillId="0" borderId="7" xfId="7" applyFont="1" applyFill="1" applyBorder="1" applyAlignment="1">
      <alignment horizontal="center" vertical="center" wrapText="1"/>
    </xf>
    <xf numFmtId="0" fontId="4" fillId="0" borderId="7" xfId="7" applyFont="1" applyFill="1" applyBorder="1" applyAlignment="1">
      <alignment horizontal="center"/>
    </xf>
    <xf numFmtId="0" fontId="8" fillId="0" borderId="7" xfId="7" quotePrefix="1" applyFont="1" applyFill="1" applyBorder="1" applyAlignment="1">
      <alignment horizontal="center" vertical="center"/>
    </xf>
    <xf numFmtId="0" fontId="4" fillId="0" borderId="7" xfId="7" applyFont="1" applyFill="1" applyBorder="1"/>
    <xf numFmtId="0" fontId="146" fillId="0" borderId="78" xfId="7" applyFont="1" applyFill="1" applyBorder="1"/>
    <xf numFmtId="0" fontId="4" fillId="0" borderId="0" xfId="7" applyFont="1" applyFill="1" applyBorder="1"/>
    <xf numFmtId="0" fontId="4" fillId="0" borderId="6" xfId="7" applyFont="1" applyFill="1" applyBorder="1"/>
    <xf numFmtId="0" fontId="146" fillId="0" borderId="7" xfId="7" applyFont="1" applyFill="1" applyBorder="1"/>
    <xf numFmtId="0" fontId="4" fillId="0" borderId="62" xfId="7" applyFont="1" applyFill="1" applyBorder="1"/>
    <xf numFmtId="0" fontId="57" fillId="0" borderId="0" xfId="7" applyFont="1" applyFill="1" applyAlignment="1"/>
    <xf numFmtId="0" fontId="4" fillId="0" borderId="1" xfId="7" applyFont="1" applyFill="1" applyBorder="1"/>
    <xf numFmtId="0" fontId="4" fillId="0" borderId="20" xfId="7" applyFont="1" applyFill="1" applyBorder="1"/>
    <xf numFmtId="0" fontId="4" fillId="0" borderId="132" xfId="21" applyFont="1" applyFill="1" applyBorder="1" applyAlignment="1">
      <alignment wrapText="1"/>
    </xf>
    <xf numFmtId="0" fontId="4" fillId="0" borderId="133" xfId="21" applyFont="1" applyFill="1" applyBorder="1" applyAlignment="1">
      <alignment wrapText="1"/>
    </xf>
    <xf numFmtId="0" fontId="4" fillId="0" borderId="0" xfId="7" applyFont="1" applyFill="1" applyBorder="1" applyAlignment="1">
      <alignment horizontal="left"/>
    </xf>
    <xf numFmtId="0" fontId="35" fillId="0" borderId="0" xfId="21" applyFont="1" applyFill="1"/>
    <xf numFmtId="0" fontId="35" fillId="0" borderId="0" xfId="21" applyFont="1" applyFill="1" applyBorder="1"/>
    <xf numFmtId="0" fontId="2" fillId="0" borderId="0" xfId="21" applyFill="1"/>
    <xf numFmtId="0" fontId="2" fillId="0" borderId="0" xfId="21" applyFont="1" applyFill="1"/>
    <xf numFmtId="0" fontId="9" fillId="0" borderId="0" xfId="2" applyFont="1" applyFill="1" applyBorder="1" applyAlignment="1"/>
    <xf numFmtId="166" fontId="3" fillId="0" borderId="0" xfId="2" applyNumberFormat="1" applyFont="1" applyFill="1" applyBorder="1" applyAlignment="1">
      <alignment horizontal="left"/>
    </xf>
    <xf numFmtId="0" fontId="35" fillId="0" borderId="62" xfId="21" applyFont="1" applyFill="1" applyBorder="1"/>
    <xf numFmtId="0" fontId="26" fillId="0" borderId="78" xfId="21" applyFont="1" applyFill="1" applyBorder="1" applyAlignment="1">
      <alignment wrapText="1"/>
    </xf>
    <xf numFmtId="0" fontId="75" fillId="0" borderId="7" xfId="0" applyFont="1" applyFill="1" applyBorder="1" applyAlignment="1">
      <alignment horizontal="left"/>
    </xf>
    <xf numFmtId="0" fontId="2" fillId="0" borderId="80" xfId="21" applyFill="1" applyBorder="1" applyAlignment="1">
      <alignment horizontal="center" vertical="center" wrapText="1"/>
    </xf>
    <xf numFmtId="0" fontId="26" fillId="0" borderId="7" xfId="21" applyFont="1" applyFill="1" applyBorder="1"/>
    <xf numFmtId="0" fontId="4" fillId="0" borderId="7" xfId="21" applyFont="1" applyFill="1" applyBorder="1" applyAlignment="1">
      <alignment horizontal="center" wrapText="1"/>
    </xf>
    <xf numFmtId="0" fontId="36" fillId="0" borderId="0" xfId="21" applyFont="1" applyFill="1"/>
    <xf numFmtId="0" fontId="75" fillId="0" borderId="134" xfId="0" applyFont="1" applyFill="1" applyBorder="1" applyAlignment="1">
      <alignment horizontal="left"/>
    </xf>
    <xf numFmtId="0" fontId="168" fillId="0" borderId="134" xfId="0" applyFont="1" applyFill="1" applyBorder="1" applyAlignment="1">
      <alignment horizontal="left"/>
    </xf>
    <xf numFmtId="0" fontId="26" fillId="0" borderId="134" xfId="21" applyFont="1" applyFill="1" applyBorder="1"/>
    <xf numFmtId="0" fontId="2" fillId="0" borderId="0" xfId="21" applyFont="1" applyFill="1" applyBorder="1"/>
    <xf numFmtId="0" fontId="4" fillId="0" borderId="78" xfId="21" applyFont="1" applyFill="1" applyBorder="1" applyAlignment="1">
      <alignment vertical="center"/>
    </xf>
    <xf numFmtId="0" fontId="26" fillId="0" borderId="7" xfId="21" applyFont="1" applyFill="1" applyBorder="1" applyAlignment="1">
      <alignment vertical="center"/>
    </xf>
    <xf numFmtId="0" fontId="2" fillId="0" borderId="7" xfId="21" applyFill="1" applyBorder="1" applyAlignment="1">
      <alignment horizontal="center" vertical="center" wrapText="1"/>
    </xf>
    <xf numFmtId="0" fontId="4" fillId="0" borderId="7" xfId="21" applyFont="1" applyFill="1" applyBorder="1" applyAlignment="1">
      <alignment vertical="center"/>
    </xf>
    <xf numFmtId="0" fontId="104" fillId="0" borderId="0" xfId="21" applyFont="1" applyFill="1"/>
    <xf numFmtId="0" fontId="104" fillId="0" borderId="0" xfId="21" applyFont="1" applyFill="1" applyBorder="1"/>
    <xf numFmtId="0" fontId="104" fillId="0" borderId="62" xfId="21" applyFont="1" applyFill="1" applyBorder="1"/>
    <xf numFmtId="0" fontId="104" fillId="0" borderId="7" xfId="21" applyFont="1" applyFill="1" applyBorder="1" applyAlignment="1">
      <alignment vertical="top" wrapText="1"/>
    </xf>
    <xf numFmtId="0" fontId="104" fillId="0" borderId="7" xfId="21" applyFont="1" applyFill="1" applyBorder="1" applyAlignment="1">
      <alignment horizontal="left" vertical="top" wrapText="1"/>
    </xf>
    <xf numFmtId="0" fontId="104" fillId="0" borderId="89" xfId="21" applyFont="1" applyFill="1" applyBorder="1" applyAlignment="1">
      <alignment wrapText="1"/>
    </xf>
    <xf numFmtId="0" fontId="112" fillId="0" borderId="7" xfId="0" applyFont="1" applyFill="1" applyBorder="1" applyAlignment="1">
      <alignment horizontal="left"/>
    </xf>
    <xf numFmtId="0" fontId="113" fillId="0" borderId="7" xfId="0" applyFont="1" applyFill="1" applyBorder="1" applyAlignment="1">
      <alignment horizontal="left"/>
    </xf>
    <xf numFmtId="0" fontId="104" fillId="0" borderId="80" xfId="21" applyFont="1" applyFill="1" applyBorder="1" applyAlignment="1">
      <alignment horizontal="left" vertical="center"/>
    </xf>
    <xf numFmtId="0" fontId="104" fillId="0" borderId="7" xfId="21" applyFont="1" applyFill="1" applyBorder="1"/>
    <xf numFmtId="0" fontId="104" fillId="0" borderId="7" xfId="21" applyFont="1" applyFill="1" applyBorder="1" applyAlignment="1">
      <alignment horizontal="left" vertical="center"/>
    </xf>
    <xf numFmtId="0" fontId="109" fillId="0" borderId="7" xfId="21" applyFont="1" applyFill="1" applyBorder="1" applyAlignment="1">
      <alignment horizontal="center" vertical="center"/>
    </xf>
    <xf numFmtId="0" fontId="94" fillId="0" borderId="15" xfId="3" applyFont="1" applyFill="1" applyBorder="1" applyAlignment="1">
      <alignment horizontal="center" vertical="center" wrapText="1"/>
    </xf>
    <xf numFmtId="0" fontId="44" fillId="0" borderId="89" xfId="0" applyFont="1" applyBorder="1" applyAlignment="1"/>
    <xf numFmtId="0" fontId="44" fillId="0" borderId="78" xfId="1" applyFont="1" applyBorder="1"/>
    <xf numFmtId="0" fontId="185" fillId="0" borderId="0" xfId="18" applyFont="1"/>
    <xf numFmtId="0" fontId="186" fillId="0" borderId="0" xfId="0" applyFont="1" applyFill="1" applyAlignment="1"/>
    <xf numFmtId="0" fontId="188" fillId="16" borderId="0" xfId="7" applyFont="1" applyFill="1"/>
    <xf numFmtId="0" fontId="189" fillId="0" borderId="7" xfId="7" applyFont="1" applyBorder="1"/>
    <xf numFmtId="0" fontId="173" fillId="16" borderId="0" xfId="7" applyFont="1" applyFill="1"/>
    <xf numFmtId="0" fontId="191" fillId="0" borderId="0" xfId="0" applyFont="1"/>
    <xf numFmtId="1" fontId="187" fillId="0" borderId="0" xfId="9" applyNumberFormat="1" applyFont="1" applyFill="1" applyBorder="1" applyAlignment="1">
      <alignment horizontal="left" vertical="center"/>
    </xf>
    <xf numFmtId="0" fontId="192" fillId="9" borderId="0" xfId="0" applyFont="1" applyFill="1" applyBorder="1" applyAlignment="1">
      <alignment horizontal="left" vertical="top"/>
    </xf>
    <xf numFmtId="0" fontId="192" fillId="0" borderId="0" xfId="0" applyFont="1" applyBorder="1" applyAlignment="1">
      <alignment horizontal="left" vertical="top"/>
    </xf>
    <xf numFmtId="0" fontId="193" fillId="0" borderId="0" xfId="0" applyFont="1" applyBorder="1" applyAlignment="1">
      <alignment horizontal="left" vertical="top" wrapText="1"/>
    </xf>
    <xf numFmtId="0" fontId="194" fillId="0" borderId="0" xfId="0" applyFont="1" applyFill="1" applyBorder="1" applyAlignment="1">
      <alignment horizontal="left" vertical="top"/>
    </xf>
    <xf numFmtId="0" fontId="194" fillId="0" borderId="0" xfId="0" applyFont="1" applyAlignment="1">
      <alignment horizontal="left" vertical="top"/>
    </xf>
    <xf numFmtId="0" fontId="194" fillId="0" borderId="0" xfId="0" applyFont="1" applyFill="1" applyBorder="1" applyAlignment="1">
      <alignment horizontal="left" vertical="top" wrapText="1"/>
    </xf>
    <xf numFmtId="0" fontId="195" fillId="0" borderId="134" xfId="7" applyFont="1" applyBorder="1"/>
    <xf numFmtId="0" fontId="196" fillId="0" borderId="0" xfId="7" applyFont="1"/>
    <xf numFmtId="0" fontId="198" fillId="0" borderId="0" xfId="1" applyFont="1" applyFill="1" applyBorder="1"/>
    <xf numFmtId="0" fontId="199" fillId="0" borderId="0" xfId="1" applyFont="1" applyFill="1" applyBorder="1"/>
    <xf numFmtId="0" fontId="199" fillId="0" borderId="0" xfId="2" applyFont="1" applyFill="1" applyBorder="1" applyAlignment="1">
      <alignment vertical="center"/>
    </xf>
    <xf numFmtId="0" fontId="199" fillId="0" borderId="0" xfId="2" applyFont="1" applyFill="1" applyBorder="1" applyAlignment="1">
      <alignment horizontal="center" vertical="center"/>
    </xf>
    <xf numFmtId="0" fontId="200" fillId="0" borderId="0" xfId="1" applyFont="1" applyFill="1" applyBorder="1"/>
    <xf numFmtId="0" fontId="190" fillId="0" borderId="0" xfId="2" applyFont="1" applyFill="1"/>
    <xf numFmtId="166" fontId="201" fillId="0" borderId="0" xfId="2" applyNumberFormat="1" applyFont="1" applyFill="1" applyBorder="1" applyAlignment="1">
      <alignment horizontal="left" vertical="top"/>
    </xf>
    <xf numFmtId="0" fontId="190" fillId="0" borderId="0" xfId="0" applyFont="1" applyFill="1" applyBorder="1" applyAlignment="1">
      <alignment horizontal="left"/>
    </xf>
    <xf numFmtId="0" fontId="4" fillId="0" borderId="0" xfId="7" applyFont="1" applyFill="1" applyBorder="1" applyAlignment="1">
      <alignment horizontal="left" vertical="top" wrapText="1"/>
    </xf>
    <xf numFmtId="0" fontId="4" fillId="0" borderId="7" xfId="17" applyFont="1" applyFill="1" applyBorder="1" applyAlignment="1">
      <alignment horizontal="left" vertical="top" wrapText="1"/>
    </xf>
    <xf numFmtId="0" fontId="4" fillId="0" borderId="7" xfId="7" applyFont="1" applyFill="1" applyBorder="1" applyAlignment="1">
      <alignment horizontal="left" vertical="top" wrapText="1"/>
    </xf>
    <xf numFmtId="0" fontId="4" fillId="14" borderId="134" xfId="0" applyFont="1" applyFill="1" applyBorder="1" applyAlignment="1">
      <alignment horizontal="left"/>
    </xf>
    <xf numFmtId="0" fontId="4" fillId="14" borderId="134" xfId="10" applyFont="1" applyFill="1" applyBorder="1" applyAlignment="1">
      <alignment horizontal="left" vertical="center"/>
    </xf>
    <xf numFmtId="0" fontId="82" fillId="0" borderId="0" xfId="7" applyFont="1" applyFill="1"/>
    <xf numFmtId="166" fontId="72" fillId="0" borderId="139" xfId="2" applyNumberFormat="1" applyFont="1" applyFill="1" applyBorder="1" applyAlignment="1">
      <alignment horizontal="left" vertical="center"/>
    </xf>
    <xf numFmtId="0" fontId="72" fillId="0" borderId="139" xfId="7" applyFont="1" applyFill="1" applyBorder="1"/>
    <xf numFmtId="0" fontId="4" fillId="0" borderId="15" xfId="2" applyFont="1" applyFill="1" applyBorder="1" applyAlignment="1">
      <alignment horizontal="left" vertical="center" wrapText="1"/>
    </xf>
    <xf numFmtId="0" fontId="202" fillId="0" borderId="0" xfId="22" applyFont="1" applyFill="1" applyBorder="1" applyAlignment="1">
      <alignment horizontal="left" vertical="top"/>
    </xf>
    <xf numFmtId="0" fontId="205" fillId="0" borderId="0" xfId="23" applyFont="1" applyFill="1" applyAlignment="1">
      <alignment vertical="top" wrapText="1"/>
    </xf>
    <xf numFmtId="0" fontId="204" fillId="0" borderId="78" xfId="2" applyFont="1" applyFill="1" applyBorder="1" applyAlignment="1">
      <alignment horizontal="left" vertical="top" wrapText="1"/>
    </xf>
    <xf numFmtId="0" fontId="204" fillId="0" borderId="78" xfId="0" applyFont="1" applyFill="1" applyBorder="1" applyAlignment="1">
      <alignment horizontal="left" vertical="center"/>
    </xf>
    <xf numFmtId="0" fontId="204" fillId="0" borderId="78" xfId="0" applyFont="1" applyBorder="1" applyAlignment="1">
      <alignment horizontal="left" vertical="center"/>
    </xf>
    <xf numFmtId="0" fontId="207" fillId="0" borderId="0" xfId="1" applyFont="1" applyAlignment="1">
      <alignment horizontal="left"/>
    </xf>
    <xf numFmtId="0" fontId="204" fillId="0" borderId="78" xfId="2" applyFont="1" applyFill="1" applyBorder="1" applyAlignment="1">
      <alignment horizontal="left" wrapText="1"/>
    </xf>
    <xf numFmtId="0" fontId="204" fillId="0" borderId="78" xfId="0" applyFont="1" applyBorder="1" applyAlignment="1">
      <alignment horizontal="left" vertical="top" wrapText="1"/>
    </xf>
    <xf numFmtId="0" fontId="204" fillId="0" borderId="0" xfId="0" applyFont="1" applyBorder="1" applyAlignment="1">
      <alignment vertical="center"/>
    </xf>
    <xf numFmtId="0" fontId="9" fillId="18" borderId="78" xfId="0" applyFont="1" applyFill="1" applyBorder="1"/>
    <xf numFmtId="0" fontId="9" fillId="18" borderId="78" xfId="1" applyFont="1" applyFill="1" applyBorder="1"/>
    <xf numFmtId="0" fontId="80" fillId="18" borderId="78" xfId="0" quotePrefix="1" applyFont="1" applyFill="1" applyBorder="1"/>
    <xf numFmtId="0" fontId="80" fillId="18" borderId="78" xfId="0" applyFont="1" applyFill="1" applyBorder="1"/>
    <xf numFmtId="0" fontId="207" fillId="0" borderId="0" xfId="21" applyFont="1" applyFill="1" applyBorder="1" applyAlignment="1"/>
    <xf numFmtId="0" fontId="207" fillId="0" borderId="0" xfId="2" applyFont="1" applyFill="1" applyBorder="1" applyAlignment="1"/>
    <xf numFmtId="0" fontId="209" fillId="0" borderId="0" xfId="2" applyFont="1" applyFill="1" applyBorder="1" applyAlignment="1"/>
    <xf numFmtId="0" fontId="210" fillId="0" borderId="139" xfId="0" applyFont="1" applyFill="1" applyBorder="1" applyAlignment="1"/>
    <xf numFmtId="0" fontId="9" fillId="0" borderId="139" xfId="7" applyFont="1" applyBorder="1"/>
    <xf numFmtId="0" fontId="4" fillId="0" borderId="139" xfId="7" applyFont="1" applyFill="1" applyBorder="1" applyAlignment="1">
      <alignment horizontal="left" vertical="top" wrapText="1"/>
    </xf>
    <xf numFmtId="0" fontId="4" fillId="0" borderId="139" xfId="17" applyFont="1" applyFill="1" applyBorder="1" applyAlignment="1">
      <alignment horizontal="left" vertical="top" wrapText="1"/>
    </xf>
    <xf numFmtId="0" fontId="204" fillId="0" borderId="139" xfId="7" applyFont="1" applyBorder="1"/>
    <xf numFmtId="0" fontId="211" fillId="0" borderId="0" xfId="0" applyFont="1"/>
    <xf numFmtId="0" fontId="211" fillId="0" borderId="0" xfId="0" applyFont="1" applyAlignment="1">
      <alignment vertical="top"/>
    </xf>
    <xf numFmtId="0" fontId="209" fillId="14" borderId="134" xfId="7" applyFont="1" applyFill="1" applyBorder="1"/>
    <xf numFmtId="0" fontId="183" fillId="0" borderId="134" xfId="3" applyFont="1" applyFill="1" applyBorder="1" applyAlignment="1">
      <alignment horizontal="center"/>
    </xf>
    <xf numFmtId="0" fontId="71" fillId="0" borderId="0" xfId="0" applyFont="1" applyAlignment="1"/>
    <xf numFmtId="0" fontId="4" fillId="0" borderId="89" xfId="2" applyFont="1" applyFill="1" applyBorder="1" applyAlignment="1">
      <alignment horizontal="center"/>
    </xf>
    <xf numFmtId="0" fontId="4" fillId="0" borderId="0" xfId="2" applyFont="1" applyFill="1" applyBorder="1" applyAlignment="1">
      <alignment horizontal="left" vertical="top" wrapText="1"/>
    </xf>
    <xf numFmtId="0" fontId="199" fillId="0" borderId="139" xfId="0" applyFont="1" applyFill="1" applyBorder="1" applyAlignment="1">
      <alignment horizontal="center" vertical="top"/>
    </xf>
    <xf numFmtId="0" fontId="21" fillId="0" borderId="0" xfId="0" applyFont="1" applyAlignment="1">
      <alignment horizontal="left" vertical="top" wrapText="1"/>
    </xf>
    <xf numFmtId="0" fontId="213" fillId="0" borderId="139" xfId="0" applyFont="1" applyBorder="1" applyAlignment="1">
      <alignment vertical="top" wrapText="1"/>
    </xf>
    <xf numFmtId="0" fontId="213" fillId="0" borderId="139" xfId="0" applyFont="1" applyBorder="1" applyAlignment="1">
      <alignment wrapText="1"/>
    </xf>
    <xf numFmtId="0" fontId="213" fillId="0" borderId="0" xfId="0" applyFont="1"/>
    <xf numFmtId="0" fontId="213" fillId="0" borderId="0" xfId="0" applyFont="1" applyAlignment="1">
      <alignment horizontal="left" vertical="top" wrapText="1"/>
    </xf>
    <xf numFmtId="0" fontId="213" fillId="0" borderId="0" xfId="0" applyFont="1" applyAlignment="1">
      <alignment vertical="top" wrapText="1"/>
    </xf>
    <xf numFmtId="0" fontId="82" fillId="19" borderId="0" xfId="7" applyFont="1" applyFill="1"/>
    <xf numFmtId="0" fontId="72" fillId="19" borderId="0" xfId="7" applyFont="1" applyFill="1"/>
    <xf numFmtId="0" fontId="199" fillId="19" borderId="139" xfId="0" applyFont="1" applyFill="1" applyBorder="1" applyAlignment="1">
      <alignment horizontal="center" vertical="top"/>
    </xf>
    <xf numFmtId="166" fontId="72" fillId="19" borderId="139" xfId="2" applyNumberFormat="1" applyFont="1" applyFill="1" applyBorder="1" applyAlignment="1">
      <alignment horizontal="left" vertical="center"/>
    </xf>
    <xf numFmtId="0" fontId="213" fillId="19" borderId="139" xfId="0" applyFont="1" applyFill="1" applyBorder="1" applyAlignment="1">
      <alignment vertical="top" wrapText="1"/>
    </xf>
    <xf numFmtId="0" fontId="21" fillId="19" borderId="0" xfId="0" applyFont="1" applyFill="1" applyAlignment="1">
      <alignment horizontal="left" vertical="top" wrapText="1"/>
    </xf>
    <xf numFmtId="0" fontId="72" fillId="19" borderId="135" xfId="7" applyFont="1" applyFill="1" applyBorder="1"/>
    <xf numFmtId="0" fontId="9" fillId="0" borderId="78" xfId="0" applyFont="1" applyFill="1" applyBorder="1"/>
    <xf numFmtId="0" fontId="9" fillId="0" borderId="78" xfId="0" quotePrefix="1" applyFont="1" applyFill="1" applyBorder="1"/>
    <xf numFmtId="0" fontId="216" fillId="0" borderId="72" xfId="2" applyFont="1" applyFill="1" applyBorder="1" applyAlignment="1">
      <alignment horizontal="center"/>
    </xf>
    <xf numFmtId="0" fontId="216" fillId="0" borderId="73" xfId="2" applyFont="1" applyFill="1" applyBorder="1" applyAlignment="1">
      <alignment horizontal="center"/>
    </xf>
    <xf numFmtId="0" fontId="208" fillId="0" borderId="7" xfId="0" applyFont="1" applyFill="1" applyBorder="1" applyAlignment="1">
      <alignment horizontal="center" vertical="center"/>
    </xf>
    <xf numFmtId="0" fontId="188" fillId="0" borderId="0" xfId="7" applyFont="1" applyFill="1"/>
    <xf numFmtId="0" fontId="3" fillId="0" borderId="0" xfId="7" quotePrefix="1" applyFont="1" applyBorder="1" applyAlignment="1">
      <alignment horizontal="left"/>
    </xf>
    <xf numFmtId="0" fontId="162" fillId="0" borderId="0" xfId="7" applyFont="1" applyBorder="1"/>
    <xf numFmtId="0" fontId="26" fillId="0" borderId="0" xfId="0" quotePrefix="1" applyFont="1" applyBorder="1" applyAlignment="1"/>
    <xf numFmtId="0" fontId="9" fillId="0" borderId="128" xfId="7" applyFont="1" applyBorder="1"/>
    <xf numFmtId="0" fontId="21" fillId="4" borderId="131" xfId="0" applyFont="1" applyFill="1" applyBorder="1" applyAlignment="1">
      <alignment vertical="top" wrapText="1"/>
    </xf>
    <xf numFmtId="0" fontId="0" fillId="0" borderId="129" xfId="0" applyBorder="1" applyAlignment="1">
      <alignment horizontal="left" vertical="top" wrapText="1"/>
    </xf>
    <xf numFmtId="0" fontId="4" fillId="0" borderId="126" xfId="7" applyFont="1" applyBorder="1" applyAlignment="1">
      <alignment horizontal="left" vertical="top" wrapText="1"/>
    </xf>
    <xf numFmtId="0" fontId="218" fillId="0" borderId="0" xfId="0" applyFont="1" applyFill="1" applyBorder="1" applyAlignment="1">
      <alignment horizontal="left" vertical="top"/>
    </xf>
    <xf numFmtId="0" fontId="192" fillId="0" borderId="0" xfId="0" applyFont="1" applyFill="1" applyBorder="1" applyAlignment="1">
      <alignment horizontal="left" vertical="top"/>
    </xf>
    <xf numFmtId="0" fontId="193" fillId="0" borderId="0" xfId="0" applyFont="1" applyFill="1" applyBorder="1" applyAlignment="1">
      <alignment horizontal="left" vertical="top" wrapText="1"/>
    </xf>
    <xf numFmtId="0" fontId="219" fillId="0" borderId="0" xfId="0" applyFont="1" applyFill="1" applyBorder="1" applyAlignment="1">
      <alignment horizontal="left" vertical="top" wrapText="1"/>
    </xf>
    <xf numFmtId="0" fontId="65" fillId="7" borderId="0" xfId="0" applyFont="1" applyFill="1" applyBorder="1" applyAlignment="1">
      <alignment horizontal="left" vertical="top"/>
    </xf>
    <xf numFmtId="0" fontId="65" fillId="7" borderId="0" xfId="0" applyFont="1" applyFill="1" applyBorder="1" applyAlignment="1">
      <alignment horizontal="left" vertical="top" wrapText="1"/>
    </xf>
    <xf numFmtId="0" fontId="60" fillId="7" borderId="0" xfId="0" applyFont="1" applyFill="1" applyAlignment="1">
      <alignment horizontal="left" vertical="top"/>
    </xf>
    <xf numFmtId="0" fontId="155" fillId="14" borderId="140" xfId="0" applyFont="1" applyFill="1" applyBorder="1"/>
    <xf numFmtId="0" fontId="165" fillId="0" borderId="0" xfId="21" applyFont="1"/>
    <xf numFmtId="0" fontId="157" fillId="14" borderId="0" xfId="0" applyFont="1" applyFill="1" applyBorder="1" applyAlignment="1">
      <alignment horizontal="left"/>
    </xf>
    <xf numFmtId="0" fontId="157" fillId="14" borderId="0" xfId="21" applyFont="1" applyFill="1" applyBorder="1"/>
    <xf numFmtId="0" fontId="165" fillId="14" borderId="0" xfId="21" applyFont="1" applyFill="1"/>
    <xf numFmtId="0" fontId="4" fillId="0" borderId="7" xfId="0" applyFont="1" applyFill="1" applyBorder="1" applyAlignment="1">
      <alignment horizontal="left"/>
    </xf>
    <xf numFmtId="0" fontId="62" fillId="0" borderId="0" xfId="0" applyFont="1" applyFill="1" applyBorder="1" applyAlignment="1">
      <alignment horizontal="left" vertical="top"/>
    </xf>
    <xf numFmtId="0" fontId="72" fillId="0" borderId="0" xfId="1" applyFont="1" applyFill="1" applyBorder="1" applyAlignment="1">
      <alignment wrapText="1"/>
    </xf>
    <xf numFmtId="0" fontId="71" fillId="0" borderId="0" xfId="0" applyFont="1" applyAlignment="1">
      <alignment wrapText="1"/>
    </xf>
    <xf numFmtId="0" fontId="82" fillId="6" borderId="0" xfId="2" applyFont="1" applyFill="1" applyBorder="1" applyAlignment="1">
      <alignment horizontal="center" vertical="center" wrapText="1"/>
    </xf>
    <xf numFmtId="0" fontId="0" fillId="6" borderId="0" xfId="0" applyFill="1" applyAlignment="1">
      <alignment horizontal="center" wrapText="1"/>
    </xf>
    <xf numFmtId="0" fontId="0" fillId="6" borderId="70" xfId="0" applyFill="1" applyBorder="1" applyAlignment="1">
      <alignment horizontal="center" wrapText="1"/>
    </xf>
    <xf numFmtId="0" fontId="72" fillId="0" borderId="0" xfId="2" applyFont="1" applyFill="1" applyBorder="1" applyAlignment="1">
      <alignment horizontal="center" vertical="center"/>
    </xf>
    <xf numFmtId="0" fontId="72" fillId="0" borderId="0" xfId="2" applyFont="1" applyFill="1" applyBorder="1" applyAlignment="1">
      <alignment horizontal="left" vertical="top" wrapText="1"/>
    </xf>
    <xf numFmtId="0" fontId="72" fillId="0" borderId="0" xfId="0" applyFont="1" applyFill="1" applyAlignment="1">
      <alignment horizontal="left" vertical="top" wrapText="1"/>
    </xf>
    <xf numFmtId="0" fontId="142" fillId="12" borderId="0" xfId="0" applyFont="1" applyFill="1" applyBorder="1" applyAlignment="1">
      <alignment vertical="top" wrapText="1"/>
    </xf>
    <xf numFmtId="0" fontId="142" fillId="12" borderId="0" xfId="0" applyFont="1" applyFill="1" applyAlignment="1">
      <alignment vertical="top"/>
    </xf>
    <xf numFmtId="0" fontId="128" fillId="0" borderId="0" xfId="0" applyFont="1" applyBorder="1" applyAlignment="1">
      <alignment wrapText="1"/>
    </xf>
    <xf numFmtId="0" fontId="0" fillId="0" borderId="0" xfId="0" applyAlignment="1"/>
    <xf numFmtId="0" fontId="9" fillId="0" borderId="72" xfId="2" applyFont="1" applyFill="1" applyBorder="1" applyAlignment="1">
      <alignment horizontal="left" vertical="top" wrapText="1"/>
    </xf>
    <xf numFmtId="0" fontId="9" fillId="0" borderId="78" xfId="0" applyFont="1" applyBorder="1" applyAlignment="1">
      <alignment horizontal="left" vertical="top" wrapText="1"/>
    </xf>
    <xf numFmtId="0" fontId="0" fillId="0" borderId="78" xfId="0" applyBorder="1" applyAlignment="1">
      <alignment wrapText="1"/>
    </xf>
    <xf numFmtId="0" fontId="35" fillId="0" borderId="89" xfId="2" applyFont="1" applyFill="1" applyBorder="1" applyAlignment="1">
      <alignment horizontal="left" vertical="top" wrapText="1"/>
    </xf>
    <xf numFmtId="0" fontId="35" fillId="0" borderId="70" xfId="0" applyFont="1" applyBorder="1" applyAlignment="1">
      <alignment wrapText="1"/>
    </xf>
    <xf numFmtId="0" fontId="35" fillId="0" borderId="89" xfId="0" applyFont="1" applyBorder="1" applyAlignment="1">
      <alignment wrapText="1"/>
    </xf>
    <xf numFmtId="0" fontId="1" fillId="0" borderId="89" xfId="0" applyFont="1" applyBorder="1" applyAlignment="1">
      <alignment wrapText="1"/>
    </xf>
    <xf numFmtId="0" fontId="1" fillId="0" borderId="70" xfId="0" applyFont="1" applyBorder="1" applyAlignment="1">
      <alignment wrapText="1"/>
    </xf>
    <xf numFmtId="166" fontId="29" fillId="0" borderId="73" xfId="2" applyNumberFormat="1" applyFont="1" applyFill="1" applyBorder="1" applyAlignment="1">
      <alignment horizontal="left"/>
    </xf>
    <xf numFmtId="0" fontId="35" fillId="0" borderId="74" xfId="0" applyFont="1" applyBorder="1" applyAlignment="1">
      <alignment horizontal="left"/>
    </xf>
    <xf numFmtId="166" fontId="8" fillId="0" borderId="73" xfId="2" applyNumberFormat="1" applyFont="1" applyFill="1" applyBorder="1" applyAlignment="1">
      <alignment horizontal="left"/>
    </xf>
    <xf numFmtId="0" fontId="9" fillId="0" borderId="0" xfId="1" applyFont="1" applyBorder="1" applyAlignment="1">
      <alignment horizontal="left" wrapText="1"/>
    </xf>
    <xf numFmtId="0" fontId="71" fillId="0" borderId="0" xfId="0" applyFont="1" applyAlignment="1"/>
    <xf numFmtId="0" fontId="4" fillId="0" borderId="120" xfId="2" applyFont="1" applyFill="1" applyBorder="1" applyAlignment="1">
      <alignment vertical="top" wrapText="1"/>
    </xf>
    <xf numFmtId="0" fontId="0" fillId="0" borderId="138" xfId="0" applyFill="1" applyBorder="1" applyAlignment="1">
      <alignment vertical="top" wrapText="1"/>
    </xf>
    <xf numFmtId="0" fontId="0" fillId="0" borderId="126" xfId="0" applyFill="1" applyBorder="1" applyAlignment="1">
      <alignment vertical="top" wrapText="1"/>
    </xf>
    <xf numFmtId="4" fontId="3" fillId="0" borderId="120" xfId="2" applyNumberFormat="1" applyFont="1" applyFill="1" applyBorder="1" applyAlignment="1">
      <alignment horizontal="left" vertical="top" wrapText="1"/>
    </xf>
    <xf numFmtId="4" fontId="0" fillId="0" borderId="138" xfId="0" applyNumberFormat="1" applyFill="1" applyBorder="1" applyAlignment="1">
      <alignment horizontal="left" vertical="top" wrapText="1"/>
    </xf>
    <xf numFmtId="0" fontId="0" fillId="0" borderId="138" xfId="0" applyFill="1" applyBorder="1" applyAlignment="1">
      <alignment horizontal="left" vertical="top" wrapText="1"/>
    </xf>
    <xf numFmtId="0" fontId="0" fillId="0" borderId="126" xfId="0" applyFill="1" applyBorder="1" applyAlignment="1">
      <alignment horizontal="left" vertical="top" wrapText="1"/>
    </xf>
    <xf numFmtId="0" fontId="8" fillId="3" borderId="73" xfId="2" applyFont="1" applyFill="1" applyBorder="1" applyAlignment="1">
      <alignment horizontal="center" vertical="center" textRotation="90" wrapText="1"/>
    </xf>
    <xf numFmtId="0" fontId="0" fillId="0" borderId="89" xfId="0" applyBorder="1" applyAlignment="1">
      <alignment horizontal="center" vertical="center" textRotation="90" wrapText="1"/>
    </xf>
    <xf numFmtId="0" fontId="0" fillId="0" borderId="109" xfId="0" applyBorder="1" applyAlignment="1">
      <alignment horizontal="center" vertical="center" textRotation="90" wrapText="1"/>
    </xf>
    <xf numFmtId="166" fontId="8" fillId="3" borderId="72" xfId="2" applyNumberFormat="1" applyFont="1" applyFill="1" applyBorder="1" applyAlignment="1">
      <alignment horizontal="left" vertical="top" wrapText="1"/>
    </xf>
    <xf numFmtId="0" fontId="0" fillId="0" borderId="78" xfId="0" applyBorder="1" applyAlignment="1">
      <alignment vertical="top" wrapText="1"/>
    </xf>
    <xf numFmtId="0" fontId="8" fillId="0" borderId="72" xfId="2" applyFont="1" applyFill="1" applyBorder="1" applyAlignment="1">
      <alignment horizontal="left" vertical="top" wrapText="1"/>
    </xf>
    <xf numFmtId="0" fontId="0" fillId="0" borderId="78" xfId="0" applyBorder="1" applyAlignment="1"/>
    <xf numFmtId="0" fontId="9" fillId="0" borderId="78" xfId="2" applyFont="1" applyFill="1" applyBorder="1" applyAlignment="1">
      <alignment vertical="top" wrapText="1"/>
    </xf>
    <xf numFmtId="0" fontId="8" fillId="0" borderId="78" xfId="2" applyFont="1" applyFill="1" applyBorder="1" applyAlignment="1">
      <alignment horizontal="left" vertical="top" wrapText="1"/>
    </xf>
    <xf numFmtId="0" fontId="9" fillId="0" borderId="78" xfId="2" applyFont="1" applyFill="1" applyBorder="1" applyAlignment="1">
      <alignment horizontal="left" vertical="top" wrapText="1"/>
    </xf>
    <xf numFmtId="0" fontId="9" fillId="0" borderId="78" xfId="0" applyFont="1" applyBorder="1" applyAlignment="1"/>
    <xf numFmtId="0" fontId="9" fillId="0" borderId="78" xfId="0" applyFont="1" applyBorder="1" applyAlignment="1">
      <alignment wrapText="1"/>
    </xf>
    <xf numFmtId="0" fontId="9" fillId="0" borderId="78" xfId="1" applyFont="1" applyBorder="1" applyAlignment="1">
      <alignment horizontal="left" vertical="top" wrapText="1"/>
    </xf>
    <xf numFmtId="0" fontId="9" fillId="0" borderId="7" xfId="1" applyFont="1" applyBorder="1" applyAlignment="1"/>
    <xf numFmtId="0" fontId="35" fillId="0" borderId="7" xfId="0" applyFont="1" applyBorder="1" applyAlignment="1"/>
    <xf numFmtId="0" fontId="8" fillId="3" borderId="73" xfId="2" applyFont="1" applyFill="1" applyBorder="1" applyAlignment="1">
      <alignment horizontal="center" vertical="top"/>
    </xf>
    <xf numFmtId="0" fontId="35" fillId="0" borderId="75" xfId="0" applyFont="1" applyBorder="1" applyAlignment="1">
      <alignment horizontal="center" vertical="top"/>
    </xf>
    <xf numFmtId="0" fontId="0" fillId="14" borderId="6" xfId="0" applyFill="1" applyBorder="1" applyAlignment="1">
      <alignment horizontal="left" vertical="top" wrapText="1"/>
    </xf>
    <xf numFmtId="0" fontId="9" fillId="0" borderId="89" xfId="2" applyFont="1" applyFill="1" applyBorder="1" applyAlignment="1">
      <alignment horizontal="left" vertical="top" wrapText="1"/>
    </xf>
    <xf numFmtId="0" fontId="0" fillId="0" borderId="89" xfId="0" applyBorder="1" applyAlignment="1">
      <alignment vertical="top" wrapText="1"/>
    </xf>
    <xf numFmtId="0" fontId="0" fillId="0" borderId="79" xfId="0" applyBorder="1" applyAlignment="1">
      <alignment vertical="top" wrapText="1"/>
    </xf>
    <xf numFmtId="0" fontId="9" fillId="0" borderId="70" xfId="2" applyFont="1" applyFill="1" applyBorder="1" applyAlignment="1">
      <alignment horizontal="left" vertical="top" wrapText="1"/>
    </xf>
    <xf numFmtId="0" fontId="8" fillId="3" borderId="110" xfId="2" applyFont="1" applyFill="1" applyBorder="1" applyAlignment="1">
      <alignment horizontal="center" vertical="center" textRotation="90" wrapText="1"/>
    </xf>
    <xf numFmtId="0" fontId="8" fillId="3" borderId="111" xfId="2" applyFont="1" applyFill="1" applyBorder="1" applyAlignment="1">
      <alignment horizontal="center" vertical="center" textRotation="90" wrapText="1"/>
    </xf>
    <xf numFmtId="0" fontId="35" fillId="0" borderId="78" xfId="2" applyFont="1" applyFill="1" applyBorder="1" applyAlignment="1">
      <alignment horizontal="left" vertical="top" wrapText="1"/>
    </xf>
    <xf numFmtId="2" fontId="9" fillId="0" borderId="78" xfId="2" applyNumberFormat="1" applyFont="1" applyFill="1" applyBorder="1" applyAlignment="1">
      <alignment horizontal="center" vertical="top" wrapText="1"/>
    </xf>
    <xf numFmtId="0" fontId="35" fillId="0" borderId="78" xfId="0" applyFont="1" applyBorder="1" applyAlignment="1">
      <alignment vertical="top" wrapText="1"/>
    </xf>
    <xf numFmtId="2" fontId="9" fillId="0" borderId="78" xfId="2" applyNumberFormat="1" applyFont="1" applyFill="1" applyBorder="1" applyAlignment="1">
      <alignment horizontal="left" vertical="top" wrapText="1"/>
    </xf>
    <xf numFmtId="0" fontId="35" fillId="0" borderId="78" xfId="0" applyFont="1" applyBorder="1" applyAlignment="1">
      <alignment horizontal="left" vertical="top" wrapText="1"/>
    </xf>
    <xf numFmtId="0" fontId="4" fillId="3" borderId="72" xfId="2" applyFont="1" applyFill="1" applyBorder="1" applyAlignment="1">
      <alignment horizontal="left" vertical="top" wrapText="1"/>
    </xf>
    <xf numFmtId="0" fontId="4" fillId="3" borderId="78" xfId="2" applyFont="1" applyFill="1" applyBorder="1" applyAlignment="1">
      <alignment horizontal="left" vertical="top" wrapText="1"/>
    </xf>
    <xf numFmtId="0" fontId="4" fillId="3" borderId="80" xfId="2" applyFont="1" applyFill="1" applyBorder="1" applyAlignment="1">
      <alignment horizontal="left" vertical="top" wrapText="1"/>
    </xf>
    <xf numFmtId="164" fontId="9" fillId="18" borderId="72" xfId="0" applyNumberFormat="1" applyFont="1" applyFill="1" applyBorder="1" applyAlignment="1">
      <alignment horizontal="left" vertical="top" wrapText="1"/>
    </xf>
    <xf numFmtId="164" fontId="9" fillId="18" borderId="78" xfId="0" applyNumberFormat="1" applyFont="1" applyFill="1" applyBorder="1" applyAlignment="1">
      <alignment horizontal="left" vertical="top" wrapText="1"/>
    </xf>
    <xf numFmtId="164" fontId="9" fillId="0" borderId="72" xfId="0" applyNumberFormat="1" applyFont="1" applyFill="1" applyBorder="1" applyAlignment="1">
      <alignment horizontal="left" vertical="top" wrapText="1"/>
    </xf>
    <xf numFmtId="164" fontId="9" fillId="0" borderId="78" xfId="0" applyNumberFormat="1" applyFont="1" applyFill="1" applyBorder="1" applyAlignment="1">
      <alignment horizontal="left" vertical="top" wrapText="1"/>
    </xf>
    <xf numFmtId="0" fontId="35" fillId="0" borderId="0" xfId="0" applyFont="1" applyBorder="1" applyAlignment="1">
      <alignment horizontal="left" vertical="top" wrapText="1"/>
    </xf>
    <xf numFmtId="0" fontId="35" fillId="0" borderId="89" xfId="0" applyFont="1" applyBorder="1" applyAlignment="1">
      <alignment horizontal="left" vertical="top" wrapText="1"/>
    </xf>
    <xf numFmtId="0" fontId="4" fillId="0" borderId="78" xfId="1" applyFont="1" applyFill="1" applyBorder="1" applyAlignment="1">
      <alignment horizontal="left" wrapText="1"/>
    </xf>
    <xf numFmtId="0" fontId="4" fillId="0" borderId="72" xfId="1" applyFont="1" applyFill="1" applyBorder="1" applyAlignment="1">
      <alignment vertical="top" wrapText="1"/>
    </xf>
    <xf numFmtId="0" fontId="71" fillId="0" borderId="78" xfId="0" applyFont="1" applyFill="1" applyBorder="1" applyAlignment="1">
      <alignment vertical="top" wrapText="1"/>
    </xf>
    <xf numFmtId="0" fontId="71" fillId="0" borderId="78" xfId="0" applyFont="1" applyFill="1" applyBorder="1" applyAlignment="1">
      <alignment horizontal="left" wrapText="1"/>
    </xf>
    <xf numFmtId="0" fontId="35" fillId="0" borderId="78" xfId="1" applyFont="1" applyBorder="1" applyAlignment="1">
      <alignment horizontal="left" vertical="top" wrapText="1"/>
    </xf>
    <xf numFmtId="0" fontId="35" fillId="0" borderId="78" xfId="0" applyFont="1" applyBorder="1" applyAlignment="1">
      <alignment vertical="center" wrapText="1"/>
    </xf>
    <xf numFmtId="0" fontId="35" fillId="0" borderId="78" xfId="0" applyFont="1" applyBorder="1" applyAlignment="1">
      <alignment wrapText="1"/>
    </xf>
    <xf numFmtId="0" fontId="35" fillId="0" borderId="78" xfId="0" applyFont="1" applyBorder="1" applyAlignment="1"/>
    <xf numFmtId="0" fontId="8" fillId="3" borderId="92" xfId="2" applyFont="1" applyFill="1" applyBorder="1" applyAlignment="1">
      <alignment horizontal="center" vertical="center" textRotation="90" wrapText="1"/>
    </xf>
    <xf numFmtId="0" fontId="8" fillId="3" borderId="16" xfId="2" applyFont="1" applyFill="1" applyBorder="1" applyAlignment="1">
      <alignment horizontal="center" vertical="center" textRotation="90" wrapText="1"/>
    </xf>
    <xf numFmtId="0" fontId="86" fillId="0" borderId="72" xfId="2" applyFont="1" applyFill="1" applyBorder="1" applyAlignment="1">
      <alignment horizontal="left" vertical="top" wrapText="1"/>
    </xf>
    <xf numFmtId="0" fontId="151" fillId="0" borderId="78" xfId="0" applyFont="1" applyFill="1" applyBorder="1" applyAlignment="1">
      <alignment horizontal="left" vertical="top" wrapText="1"/>
    </xf>
    <xf numFmtId="0" fontId="86" fillId="0" borderId="94" xfId="2" applyFont="1" applyFill="1" applyBorder="1" applyAlignment="1">
      <alignment vertical="top" wrapText="1"/>
    </xf>
    <xf numFmtId="0" fontId="151" fillId="0" borderId="31" xfId="0" applyFont="1" applyFill="1" applyBorder="1" applyAlignment="1"/>
    <xf numFmtId="0" fontId="86" fillId="0" borderId="83" xfId="2" applyFont="1" applyFill="1" applyBorder="1" applyAlignment="1">
      <alignment vertical="top" wrapText="1"/>
    </xf>
    <xf numFmtId="0" fontId="151" fillId="0" borderId="84" xfId="0" applyFont="1" applyFill="1" applyBorder="1" applyAlignment="1"/>
    <xf numFmtId="0" fontId="86" fillId="0" borderId="72" xfId="2" applyFont="1" applyFill="1" applyBorder="1" applyAlignment="1">
      <alignment vertical="top" wrapText="1"/>
    </xf>
    <xf numFmtId="0" fontId="151" fillId="0" borderId="78" xfId="0" applyFont="1" applyFill="1" applyBorder="1" applyAlignment="1">
      <alignment wrapText="1"/>
    </xf>
    <xf numFmtId="0" fontId="51" fillId="0" borderId="0" xfId="2" applyFont="1" applyFill="1" applyBorder="1" applyAlignment="1">
      <alignment horizontal="left" vertical="top" wrapText="1"/>
    </xf>
    <xf numFmtId="0" fontId="10" fillId="0" borderId="0" xfId="2" applyFont="1" applyFill="1" applyBorder="1" applyAlignment="1">
      <alignment horizontal="center" vertical="top" wrapText="1"/>
    </xf>
    <xf numFmtId="0" fontId="84" fillId="0" borderId="0" xfId="0" applyFont="1" applyFill="1" applyBorder="1" applyAlignment="1">
      <alignment wrapText="1"/>
    </xf>
    <xf numFmtId="0" fontId="96" fillId="0" borderId="84" xfId="2" applyFont="1" applyFill="1" applyBorder="1" applyAlignment="1">
      <alignment horizontal="left" vertical="top" wrapText="1"/>
    </xf>
    <xf numFmtId="0" fontId="90" fillId="0" borderId="84" xfId="0" applyFont="1" applyBorder="1" applyAlignment="1"/>
    <xf numFmtId="0" fontId="86" fillId="0" borderId="7" xfId="2" applyFont="1" applyFill="1" applyBorder="1" applyAlignment="1">
      <alignment horizontal="left" vertical="top" wrapText="1"/>
    </xf>
    <xf numFmtId="0" fontId="151" fillId="0" borderId="7" xfId="0" applyFont="1" applyFill="1" applyBorder="1" applyAlignment="1"/>
    <xf numFmtId="0" fontId="10" fillId="0" borderId="0" xfId="2" applyFont="1" applyFill="1" applyBorder="1" applyAlignment="1">
      <alignment horizontal="left" vertical="top" wrapText="1"/>
    </xf>
    <xf numFmtId="0" fontId="84" fillId="0" borderId="0" xfId="0" applyFont="1" applyFill="1" applyBorder="1" applyAlignment="1"/>
    <xf numFmtId="0" fontId="84" fillId="0" borderId="0" xfId="0" applyFont="1" applyBorder="1" applyAlignment="1"/>
    <xf numFmtId="0" fontId="86" fillId="0" borderId="73" xfId="2" applyFont="1" applyFill="1" applyBorder="1" applyAlignment="1">
      <alignment vertical="top" wrapText="1"/>
    </xf>
    <xf numFmtId="0" fontId="151" fillId="0" borderId="89" xfId="0" applyFont="1" applyFill="1" applyBorder="1" applyAlignment="1"/>
    <xf numFmtId="0" fontId="86" fillId="0" borderId="78" xfId="2" applyFont="1" applyFill="1" applyBorder="1" applyAlignment="1">
      <alignment horizontal="left" vertical="top" wrapText="1"/>
    </xf>
    <xf numFmtId="0" fontId="86" fillId="0" borderId="93" xfId="2" applyFont="1" applyFill="1" applyBorder="1" applyAlignment="1">
      <alignment vertical="top" wrapText="1"/>
    </xf>
    <xf numFmtId="0" fontId="151" fillId="0" borderId="90" xfId="0" applyFont="1" applyFill="1" applyBorder="1" applyAlignment="1">
      <alignment vertical="top" wrapText="1"/>
    </xf>
    <xf numFmtId="0" fontId="96" fillId="0" borderId="89" xfId="2" applyFont="1" applyFill="1" applyBorder="1" applyAlignment="1">
      <alignment horizontal="left" vertical="top" wrapText="1"/>
    </xf>
    <xf numFmtId="0" fontId="96" fillId="0" borderId="78" xfId="2" applyFont="1" applyFill="1" applyBorder="1" applyAlignment="1">
      <alignment horizontal="left" vertical="top" wrapText="1"/>
    </xf>
    <xf numFmtId="0" fontId="90" fillId="0" borderId="78" xfId="0" applyFont="1" applyBorder="1" applyAlignment="1"/>
    <xf numFmtId="0" fontId="90" fillId="0" borderId="84" xfId="0" applyFont="1" applyBorder="1" applyAlignment="1">
      <alignment horizontal="left" vertical="top" wrapText="1"/>
    </xf>
    <xf numFmtId="0" fontId="26" fillId="0" borderId="73" xfId="0" applyFont="1" applyBorder="1" applyAlignment="1">
      <alignment vertical="top" wrapText="1"/>
    </xf>
    <xf numFmtId="0" fontId="0" fillId="0" borderId="75" xfId="0" applyFont="1" applyBorder="1" applyAlignment="1">
      <alignment vertical="top" wrapText="1"/>
    </xf>
    <xf numFmtId="0" fontId="0" fillId="0" borderId="74" xfId="0" applyFont="1" applyBorder="1" applyAlignment="1">
      <alignment vertical="top" wrapText="1"/>
    </xf>
    <xf numFmtId="0" fontId="0" fillId="0" borderId="89" xfId="0" applyFont="1" applyBorder="1" applyAlignment="1">
      <alignment vertical="top" wrapText="1"/>
    </xf>
    <xf numFmtId="0" fontId="0" fillId="0" borderId="0" xfId="0" applyFont="1" applyBorder="1" applyAlignment="1">
      <alignment vertical="top" wrapText="1"/>
    </xf>
    <xf numFmtId="0" fontId="0" fillId="0" borderId="70" xfId="0" applyFont="1" applyBorder="1" applyAlignment="1">
      <alignment vertical="top" wrapText="1"/>
    </xf>
    <xf numFmtId="0" fontId="0" fillId="0" borderId="79" xfId="0" applyFont="1" applyBorder="1" applyAlignment="1">
      <alignment vertical="top" wrapText="1"/>
    </xf>
    <xf numFmtId="0" fontId="0" fillId="0" borderId="77" xfId="0" applyFont="1" applyBorder="1" applyAlignment="1">
      <alignment vertical="top" wrapText="1"/>
    </xf>
    <xf numFmtId="0" fontId="0" fillId="0" borderId="4" xfId="0" applyFont="1" applyBorder="1" applyAlignment="1">
      <alignment vertical="top" wrapText="1"/>
    </xf>
    <xf numFmtId="0" fontId="26" fillId="0" borderId="72" xfId="0" applyFont="1" applyBorder="1" applyAlignment="1">
      <alignment vertical="top" wrapText="1"/>
    </xf>
    <xf numFmtId="0" fontId="0" fillId="0" borderId="75" xfId="0" applyBorder="1" applyAlignment="1">
      <alignment vertical="top" wrapText="1"/>
    </xf>
    <xf numFmtId="0" fontId="0" fillId="0" borderId="74" xfId="0" applyBorder="1" applyAlignment="1">
      <alignment vertical="top" wrapText="1"/>
    </xf>
    <xf numFmtId="0" fontId="0" fillId="0" borderId="0" xfId="0" applyBorder="1" applyAlignment="1">
      <alignment vertical="top" wrapText="1"/>
    </xf>
    <xf numFmtId="0" fontId="0" fillId="0" borderId="70" xfId="0" applyBorder="1" applyAlignment="1">
      <alignment vertical="top" wrapText="1"/>
    </xf>
    <xf numFmtId="0" fontId="0" fillId="0" borderId="77" xfId="0" applyBorder="1" applyAlignment="1">
      <alignment vertical="top" wrapText="1"/>
    </xf>
    <xf numFmtId="0" fontId="0" fillId="0" borderId="4" xfId="0" applyBorder="1" applyAlignment="1">
      <alignment vertical="top" wrapText="1"/>
    </xf>
    <xf numFmtId="0" fontId="26" fillId="0" borderId="73" xfId="0" applyFont="1" applyBorder="1" applyAlignment="1">
      <alignment horizontal="left" vertical="top" wrapText="1"/>
    </xf>
    <xf numFmtId="0" fontId="0" fillId="0" borderId="75" xfId="0" applyBorder="1" applyAlignment="1">
      <alignment horizontal="left" vertical="top" wrapText="1"/>
    </xf>
    <xf numFmtId="0" fontId="0" fillId="0" borderId="74" xfId="0" applyBorder="1" applyAlignment="1">
      <alignment horizontal="left" vertical="top" wrapText="1"/>
    </xf>
    <xf numFmtId="0" fontId="0" fillId="0" borderId="89" xfId="0" applyBorder="1" applyAlignment="1">
      <alignment horizontal="left" vertical="top" wrapText="1"/>
    </xf>
    <xf numFmtId="0" fontId="0" fillId="0" borderId="0" xfId="0" applyBorder="1" applyAlignment="1">
      <alignment horizontal="left" vertical="top" wrapText="1"/>
    </xf>
    <xf numFmtId="0" fontId="0" fillId="0" borderId="70" xfId="0" applyBorder="1" applyAlignment="1">
      <alignment horizontal="left" vertical="top" wrapText="1"/>
    </xf>
    <xf numFmtId="0" fontId="0" fillId="0" borderId="79" xfId="0" applyBorder="1" applyAlignment="1">
      <alignment horizontal="left" vertical="top" wrapText="1"/>
    </xf>
    <xf numFmtId="0" fontId="0" fillId="0" borderId="77" xfId="0" applyBorder="1" applyAlignment="1">
      <alignment horizontal="left" vertical="top" wrapText="1"/>
    </xf>
    <xf numFmtId="0" fontId="0" fillId="0" borderId="4" xfId="0" applyBorder="1" applyAlignment="1">
      <alignment horizontal="left" vertical="top" wrapText="1"/>
    </xf>
    <xf numFmtId="4" fontId="26" fillId="0" borderId="72" xfId="0" applyNumberFormat="1" applyFont="1" applyBorder="1" applyAlignment="1">
      <alignment horizontal="left" vertical="top" wrapText="1"/>
    </xf>
    <xf numFmtId="0" fontId="0" fillId="0" borderId="80" xfId="0" applyBorder="1" applyAlignment="1">
      <alignment wrapText="1"/>
    </xf>
    <xf numFmtId="0" fontId="10" fillId="12" borderId="68" xfId="18" applyFont="1" applyFill="1" applyBorder="1" applyAlignment="1">
      <alignment horizontal="left" vertical="top" wrapText="1"/>
    </xf>
    <xf numFmtId="0" fontId="11" fillId="12" borderId="33" xfId="18" applyFont="1" applyFill="1" applyBorder="1" applyAlignment="1">
      <alignment horizontal="center" vertical="center" wrapText="1"/>
    </xf>
    <xf numFmtId="0" fontId="10" fillId="0" borderId="45" xfId="18" applyFont="1" applyFill="1" applyBorder="1" applyAlignment="1">
      <alignment horizontal="left" vertical="top" wrapText="1"/>
    </xf>
    <xf numFmtId="0" fontId="10" fillId="0" borderId="90" xfId="18" applyFont="1" applyFill="1" applyBorder="1" applyAlignment="1">
      <alignment horizontal="left" vertical="top" wrapText="1"/>
    </xf>
    <xf numFmtId="0" fontId="10" fillId="12" borderId="102" xfId="18" applyFont="1" applyFill="1" applyBorder="1" applyAlignment="1">
      <alignment horizontal="left" vertical="top" wrapText="1"/>
    </xf>
    <xf numFmtId="0" fontId="10" fillId="12" borderId="103" xfId="18" applyFont="1" applyFill="1" applyBorder="1" applyAlignment="1">
      <alignment horizontal="left" vertical="top" wrapText="1"/>
    </xf>
    <xf numFmtId="0" fontId="51" fillId="12" borderId="72" xfId="18" applyFont="1" applyFill="1" applyBorder="1" applyAlignment="1">
      <alignment horizontal="left" vertical="top" wrapText="1"/>
    </xf>
    <xf numFmtId="0" fontId="51" fillId="12" borderId="78" xfId="18" applyFont="1" applyFill="1" applyBorder="1" applyAlignment="1">
      <alignment horizontal="left" vertical="top" wrapText="1"/>
    </xf>
    <xf numFmtId="0" fontId="51" fillId="12" borderId="81" xfId="18" applyFont="1" applyFill="1" applyBorder="1" applyAlignment="1">
      <alignment horizontal="left" vertical="top" wrapText="1"/>
    </xf>
    <xf numFmtId="0" fontId="51" fillId="12" borderId="84" xfId="18" applyFont="1" applyFill="1" applyBorder="1" applyAlignment="1">
      <alignment horizontal="left" vertical="top" wrapText="1"/>
    </xf>
    <xf numFmtId="0" fontId="10" fillId="12" borderId="84" xfId="18" applyFont="1" applyFill="1" applyBorder="1" applyAlignment="1">
      <alignment vertical="top" wrapText="1"/>
    </xf>
    <xf numFmtId="0" fontId="11" fillId="0" borderId="33" xfId="2" applyFont="1" applyFill="1" applyBorder="1" applyAlignment="1">
      <alignment horizontal="center" vertical="center" textRotation="90" wrapText="1"/>
    </xf>
    <xf numFmtId="166" fontId="10" fillId="0" borderId="35" xfId="2" applyNumberFormat="1" applyFont="1" applyFill="1" applyBorder="1" applyAlignment="1">
      <alignment horizontal="left" vertical="top"/>
    </xf>
    <xf numFmtId="0" fontId="10" fillId="0" borderId="84" xfId="18" applyFont="1" applyFill="1" applyBorder="1" applyAlignment="1">
      <alignment horizontal="left" vertical="top" wrapText="1"/>
    </xf>
    <xf numFmtId="0" fontId="10" fillId="0" borderId="85" xfId="18" applyFont="1" applyFill="1" applyBorder="1" applyAlignment="1">
      <alignment horizontal="left" vertical="top" wrapText="1"/>
    </xf>
    <xf numFmtId="0" fontId="10" fillId="12" borderId="81" xfId="18" applyFont="1" applyFill="1" applyBorder="1" applyAlignment="1">
      <alignment horizontal="left" vertical="top" wrapText="1"/>
    </xf>
    <xf numFmtId="0" fontId="10" fillId="12" borderId="84" xfId="18" applyFont="1" applyFill="1" applyBorder="1" applyAlignment="1">
      <alignment horizontal="left" vertical="top" wrapText="1"/>
    </xf>
    <xf numFmtId="0" fontId="10" fillId="12" borderId="84" xfId="2" applyFont="1" applyFill="1" applyBorder="1" applyAlignment="1">
      <alignment horizontal="left" vertical="top" wrapText="1"/>
    </xf>
    <xf numFmtId="0" fontId="11" fillId="12" borderId="33" xfId="18" applyFont="1" applyFill="1" applyBorder="1" applyAlignment="1">
      <alignment horizontal="center" vertical="center"/>
    </xf>
    <xf numFmtId="0" fontId="212" fillId="12" borderId="33" xfId="18" applyFont="1" applyFill="1" applyBorder="1" applyAlignment="1">
      <alignment horizontal="center" vertical="center" wrapText="1"/>
    </xf>
    <xf numFmtId="0" fontId="10" fillId="11" borderId="36" xfId="18" applyFont="1" applyFill="1" applyBorder="1" applyAlignment="1">
      <alignment horizontal="center"/>
    </xf>
    <xf numFmtId="0" fontId="10" fillId="11" borderId="84" xfId="18" applyFont="1" applyFill="1" applyBorder="1" applyAlignment="1">
      <alignment horizontal="center"/>
    </xf>
    <xf numFmtId="0" fontId="11" fillId="0" borderId="33" xfId="18" applyFont="1" applyFill="1" applyBorder="1" applyAlignment="1">
      <alignment horizontal="center" vertical="center" wrapText="1"/>
    </xf>
    <xf numFmtId="0" fontId="11" fillId="12" borderId="96" xfId="18" applyFont="1" applyFill="1" applyBorder="1" applyAlignment="1">
      <alignment horizontal="center" vertical="center" wrapText="1"/>
    </xf>
    <xf numFmtId="0" fontId="11" fillId="12" borderId="114" xfId="18" applyFont="1" applyFill="1" applyBorder="1" applyAlignment="1">
      <alignment horizontal="center" vertical="center"/>
    </xf>
    <xf numFmtId="0" fontId="11" fillId="12" borderId="115" xfId="18" applyFont="1" applyFill="1" applyBorder="1" applyAlignment="1">
      <alignment horizontal="center" vertical="center"/>
    </xf>
    <xf numFmtId="0" fontId="11" fillId="12" borderId="41" xfId="18" applyFont="1" applyFill="1" applyBorder="1" applyAlignment="1">
      <alignment horizontal="center" vertical="center" wrapText="1"/>
    </xf>
    <xf numFmtId="0" fontId="95" fillId="0" borderId="0" xfId="0" applyFont="1" applyBorder="1" applyAlignment="1">
      <alignment wrapText="1"/>
    </xf>
    <xf numFmtId="0" fontId="90" fillId="0" borderId="0" xfId="0" applyFont="1" applyAlignment="1"/>
    <xf numFmtId="0" fontId="97" fillId="0" borderId="0" xfId="0" applyFont="1" applyFill="1" applyBorder="1" applyAlignment="1">
      <alignment wrapText="1"/>
    </xf>
    <xf numFmtId="0" fontId="98" fillId="0" borderId="0" xfId="0" applyFont="1" applyFill="1" applyAlignment="1"/>
    <xf numFmtId="0" fontId="96" fillId="0" borderId="72" xfId="0" applyFont="1" applyFill="1" applyBorder="1" applyAlignment="1">
      <alignment horizontal="left" vertical="top" wrapText="1"/>
    </xf>
    <xf numFmtId="0" fontId="90" fillId="0" borderId="78" xfId="0" applyFont="1" applyFill="1" applyBorder="1" applyAlignment="1">
      <alignment horizontal="left" vertical="top"/>
    </xf>
    <xf numFmtId="0" fontId="90" fillId="0" borderId="80" xfId="0" applyFont="1" applyFill="1" applyBorder="1" applyAlignment="1">
      <alignment horizontal="left" vertical="top"/>
    </xf>
    <xf numFmtId="0" fontId="86" fillId="0" borderId="72" xfId="19" applyFont="1" applyFill="1" applyBorder="1" applyAlignment="1">
      <alignment horizontal="left" vertical="top" wrapText="1"/>
    </xf>
    <xf numFmtId="0" fontId="90" fillId="0" borderId="78" xfId="0" applyFont="1" applyFill="1" applyBorder="1" applyAlignment="1">
      <alignment horizontal="left" vertical="top" wrapText="1"/>
    </xf>
    <xf numFmtId="0" fontId="90" fillId="0" borderId="80" xfId="0" applyFont="1" applyFill="1" applyBorder="1" applyAlignment="1">
      <alignment horizontal="left" vertical="top" wrapText="1"/>
    </xf>
    <xf numFmtId="0" fontId="86" fillId="0" borderId="0" xfId="0" applyFont="1" applyFill="1" applyAlignment="1">
      <alignment horizontal="left" vertical="center" wrapText="1"/>
    </xf>
    <xf numFmtId="0" fontId="21" fillId="0" borderId="72" xfId="0" applyFont="1" applyFill="1" applyBorder="1" applyAlignment="1">
      <alignment horizontal="left" vertical="top" wrapText="1"/>
    </xf>
    <xf numFmtId="0" fontId="0" fillId="0" borderId="78" xfId="0" applyFont="1" applyFill="1" applyBorder="1" applyAlignment="1">
      <alignment horizontal="left" wrapText="1"/>
    </xf>
    <xf numFmtId="0" fontId="0" fillId="0" borderId="80" xfId="0" applyFont="1" applyFill="1" applyBorder="1" applyAlignment="1">
      <alignment horizontal="left" wrapText="1"/>
    </xf>
    <xf numFmtId="0" fontId="72" fillId="0" borderId="72" xfId="0" applyFont="1" applyFill="1" applyBorder="1" applyAlignment="1">
      <alignment horizontal="left" vertical="center" wrapText="1"/>
    </xf>
    <xf numFmtId="0" fontId="21" fillId="0" borderId="80" xfId="0" applyFont="1" applyFill="1" applyBorder="1" applyAlignment="1">
      <alignment horizontal="left" vertical="center" wrapText="1"/>
    </xf>
    <xf numFmtId="0" fontId="26" fillId="0" borderId="75" xfId="0" applyFont="1" applyBorder="1" applyAlignment="1">
      <alignment wrapText="1"/>
    </xf>
    <xf numFmtId="0" fontId="0" fillId="0" borderId="75" xfId="0" applyBorder="1" applyAlignment="1">
      <alignment wrapText="1"/>
    </xf>
    <xf numFmtId="0" fontId="0" fillId="0" borderId="97" xfId="0" applyBorder="1" applyAlignment="1">
      <alignment wrapText="1"/>
    </xf>
    <xf numFmtId="0" fontId="0" fillId="0" borderId="0" xfId="0" applyBorder="1" applyAlignment="1">
      <alignment wrapText="1"/>
    </xf>
    <xf numFmtId="0" fontId="0" fillId="0" borderId="70" xfId="0" applyBorder="1" applyAlignment="1">
      <alignment wrapText="1"/>
    </xf>
    <xf numFmtId="0" fontId="26" fillId="0" borderId="124" xfId="0" applyFont="1" applyBorder="1" applyAlignment="1">
      <alignment wrapText="1"/>
    </xf>
    <xf numFmtId="0" fontId="0" fillId="0" borderId="124" xfId="0" applyBorder="1" applyAlignment="1">
      <alignment wrapText="1"/>
    </xf>
    <xf numFmtId="0" fontId="0" fillId="0" borderId="125" xfId="0" applyBorder="1" applyAlignment="1">
      <alignment wrapText="1"/>
    </xf>
    <xf numFmtId="0" fontId="4" fillId="0" borderId="75" xfId="2" applyFont="1" applyFill="1" applyBorder="1" applyAlignment="1">
      <alignment horizontal="left" vertical="top" wrapText="1"/>
    </xf>
    <xf numFmtId="0" fontId="26" fillId="0" borderId="75" xfId="0" applyFont="1" applyBorder="1" applyAlignment="1">
      <alignment horizontal="left" vertical="top" wrapText="1"/>
    </xf>
    <xf numFmtId="0" fontId="26" fillId="0" borderId="74" xfId="0" applyFont="1" applyBorder="1" applyAlignment="1">
      <alignment horizontal="left" vertical="top" wrapText="1"/>
    </xf>
    <xf numFmtId="0" fontId="26" fillId="0" borderId="0" xfId="0" applyFont="1" applyBorder="1" applyAlignment="1">
      <alignment horizontal="left" vertical="top" wrapText="1"/>
    </xf>
    <xf numFmtId="0" fontId="26" fillId="0" borderId="70" xfId="0" applyFont="1" applyBorder="1" applyAlignment="1">
      <alignment horizontal="left" vertical="top" wrapText="1"/>
    </xf>
    <xf numFmtId="0" fontId="4" fillId="0" borderId="124" xfId="2" applyFont="1" applyFill="1" applyBorder="1" applyAlignment="1">
      <alignment horizontal="left" vertical="top" wrapText="1"/>
    </xf>
    <xf numFmtId="0" fontId="4" fillId="0" borderId="128" xfId="2" applyFont="1" applyFill="1" applyBorder="1" applyAlignment="1">
      <alignment horizontal="left" vertical="top" wrapText="1"/>
    </xf>
    <xf numFmtId="0" fontId="26" fillId="0" borderId="124" xfId="0" applyFont="1" applyBorder="1" applyAlignment="1">
      <alignment horizontal="left" wrapText="1"/>
    </xf>
    <xf numFmtId="0" fontId="26" fillId="0" borderId="0" xfId="0" applyFont="1" applyBorder="1" applyAlignment="1">
      <alignment horizontal="left" wrapText="1"/>
    </xf>
    <xf numFmtId="0" fontId="4" fillId="0" borderId="73" xfId="2" applyFont="1" applyFill="1" applyBorder="1" applyAlignment="1">
      <alignment horizontal="center"/>
    </xf>
    <xf numFmtId="0" fontId="4" fillId="0" borderId="89" xfId="2" applyFont="1" applyFill="1" applyBorder="1" applyAlignment="1">
      <alignment horizontal="center"/>
    </xf>
    <xf numFmtId="0" fontId="4" fillId="0" borderId="78" xfId="2" applyFont="1" applyFill="1" applyBorder="1" applyAlignment="1">
      <alignment horizontal="center"/>
    </xf>
    <xf numFmtId="0" fontId="4" fillId="0" borderId="72" xfId="2" applyFont="1" applyFill="1" applyBorder="1" applyAlignment="1">
      <alignment horizontal="center"/>
    </xf>
    <xf numFmtId="0" fontId="4" fillId="0" borderId="80" xfId="2" applyFont="1" applyFill="1" applyBorder="1" applyAlignment="1">
      <alignment horizontal="center"/>
    </xf>
    <xf numFmtId="0" fontId="26" fillId="0" borderId="73" xfId="2" applyFont="1" applyFill="1" applyBorder="1" applyAlignment="1">
      <alignment horizontal="center" wrapText="1"/>
    </xf>
    <xf numFmtId="0" fontId="26" fillId="0" borderId="74" xfId="0" applyFont="1" applyBorder="1" applyAlignment="1">
      <alignment horizontal="center" wrapText="1"/>
    </xf>
    <xf numFmtId="0" fontId="26" fillId="0" borderId="89" xfId="0" applyFont="1" applyBorder="1" applyAlignment="1">
      <alignment horizontal="center" wrapText="1"/>
    </xf>
    <xf numFmtId="0" fontId="26" fillId="0" borderId="130" xfId="0" applyFont="1" applyBorder="1" applyAlignment="1">
      <alignment horizontal="center" wrapText="1"/>
    </xf>
    <xf numFmtId="0" fontId="26" fillId="0" borderId="0" xfId="2" applyFont="1" applyFill="1" applyBorder="1" applyAlignment="1">
      <alignment wrapText="1"/>
    </xf>
    <xf numFmtId="0" fontId="26" fillId="0" borderId="0" xfId="0" applyFont="1" applyBorder="1" applyAlignment="1">
      <alignment wrapText="1"/>
    </xf>
    <xf numFmtId="0" fontId="4" fillId="0" borderId="0" xfId="2" applyFont="1" applyFill="1" applyBorder="1" applyAlignment="1">
      <alignment horizontal="left" vertical="top" wrapText="1"/>
    </xf>
    <xf numFmtId="0" fontId="4" fillId="0" borderId="70" xfId="2" applyFont="1" applyFill="1" applyBorder="1" applyAlignment="1">
      <alignment horizontal="center"/>
    </xf>
    <xf numFmtId="0" fontId="4" fillId="17" borderId="89" xfId="0" applyFont="1" applyFill="1" applyBorder="1" applyAlignment="1">
      <alignment horizontal="center"/>
    </xf>
    <xf numFmtId="0" fontId="4" fillId="17" borderId="0" xfId="0" applyFont="1" applyFill="1" applyBorder="1" applyAlignment="1">
      <alignment horizontal="center"/>
    </xf>
    <xf numFmtId="0" fontId="4" fillId="17" borderId="79" xfId="0" applyFont="1" applyFill="1" applyBorder="1" applyAlignment="1">
      <alignment horizontal="center"/>
    </xf>
    <xf numFmtId="0" fontId="4" fillId="17" borderId="77" xfId="0" applyFont="1" applyFill="1" applyBorder="1" applyAlignment="1">
      <alignment horizontal="center"/>
    </xf>
    <xf numFmtId="0" fontId="4" fillId="17" borderId="0" xfId="2" applyFont="1" applyFill="1" applyBorder="1" applyAlignment="1">
      <alignment horizontal="left" vertical="top" wrapText="1"/>
    </xf>
    <xf numFmtId="0" fontId="4" fillId="17" borderId="77" xfId="2" applyFont="1" applyFill="1" applyBorder="1" applyAlignment="1">
      <alignment horizontal="left" vertical="top" wrapText="1"/>
    </xf>
    <xf numFmtId="0" fontId="26" fillId="0" borderId="15" xfId="0" applyFont="1" applyBorder="1" applyAlignment="1">
      <alignment horizontal="left" vertical="top" wrapText="1"/>
    </xf>
    <xf numFmtId="0" fontId="26" fillId="0" borderId="8" xfId="0" applyFont="1" applyBorder="1" applyAlignment="1">
      <alignment horizontal="left" vertical="top" wrapText="1"/>
    </xf>
    <xf numFmtId="0" fontId="26" fillId="0" borderId="62" xfId="0" applyFont="1" applyBorder="1" applyAlignment="1">
      <alignment horizontal="left" vertical="top" wrapText="1"/>
    </xf>
    <xf numFmtId="0" fontId="26" fillId="0" borderId="15" xfId="0" applyFont="1" applyBorder="1" applyAlignment="1">
      <alignment horizontal="center" vertical="top"/>
    </xf>
    <xf numFmtId="0" fontId="26" fillId="0" borderId="8" xfId="0" applyFont="1" applyBorder="1" applyAlignment="1">
      <alignment horizontal="center" vertical="top"/>
    </xf>
    <xf numFmtId="0" fontId="26" fillId="0" borderId="62" xfId="0" applyFont="1" applyBorder="1" applyAlignment="1">
      <alignment horizontal="center" vertical="top"/>
    </xf>
    <xf numFmtId="0" fontId="26" fillId="0" borderId="15" xfId="0" applyFont="1" applyBorder="1" applyAlignment="1">
      <alignment horizontal="center" vertical="top" wrapText="1"/>
    </xf>
    <xf numFmtId="0" fontId="26" fillId="0" borderId="8" xfId="0" applyFont="1" applyBorder="1" applyAlignment="1">
      <alignment horizontal="center" vertical="top" wrapText="1"/>
    </xf>
    <xf numFmtId="0" fontId="26" fillId="0" borderId="62" xfId="0" applyFont="1" applyBorder="1" applyAlignment="1">
      <alignment horizontal="center" vertical="top" wrapText="1"/>
    </xf>
    <xf numFmtId="0" fontId="26" fillId="0" borderId="15" xfId="0" applyFont="1" applyBorder="1" applyAlignment="1">
      <alignment vertical="top"/>
    </xf>
    <xf numFmtId="0" fontId="26" fillId="0" borderId="8" xfId="0" applyFont="1" applyBorder="1" applyAlignment="1">
      <alignment vertical="top"/>
    </xf>
    <xf numFmtId="0" fontId="26" fillId="0" borderId="62" xfId="0" applyFont="1" applyBorder="1" applyAlignment="1">
      <alignment vertical="top"/>
    </xf>
    <xf numFmtId="0" fontId="26" fillId="0" borderId="75" xfId="7" applyFont="1" applyFill="1" applyBorder="1" applyAlignment="1">
      <alignment horizontal="left" vertical="top" wrapText="1"/>
    </xf>
    <xf numFmtId="0" fontId="26" fillId="0" borderId="97" xfId="7" applyFont="1" applyFill="1" applyBorder="1" applyAlignment="1">
      <alignment horizontal="left" vertical="top" wrapText="1"/>
    </xf>
    <xf numFmtId="0" fontId="26" fillId="0" borderId="0" xfId="7" applyFont="1" applyFill="1" applyBorder="1" applyAlignment="1">
      <alignment horizontal="left" vertical="top" wrapText="1"/>
    </xf>
    <xf numFmtId="0" fontId="26" fillId="0" borderId="70" xfId="7" applyFont="1" applyFill="1" applyBorder="1" applyAlignment="1">
      <alignment horizontal="left" vertical="top" wrapText="1"/>
    </xf>
    <xf numFmtId="0" fontId="26" fillId="0" borderId="11" xfId="7" applyFont="1" applyBorder="1" applyAlignment="1">
      <alignment horizontal="left" vertical="top" wrapText="1"/>
    </xf>
    <xf numFmtId="0" fontId="26" fillId="0" borderId="0" xfId="7" applyFont="1" applyBorder="1" applyAlignment="1">
      <alignment horizontal="left" vertical="top" wrapText="1"/>
    </xf>
    <xf numFmtId="0" fontId="26" fillId="0" borderId="9" xfId="7" applyFont="1" applyBorder="1" applyAlignment="1">
      <alignment horizontal="left" vertical="top" wrapText="1"/>
    </xf>
    <xf numFmtId="0" fontId="26" fillId="0" borderId="3" xfId="7" applyFont="1" applyBorder="1" applyAlignment="1">
      <alignment horizontal="left" vertical="top" wrapText="1"/>
    </xf>
    <xf numFmtId="0" fontId="31" fillId="0" borderId="0" xfId="7" applyFont="1" applyBorder="1" applyAlignment="1">
      <alignment horizontal="left" vertical="center" wrapText="1"/>
    </xf>
    <xf numFmtId="0" fontId="26" fillId="0" borderId="0" xfId="7" applyFont="1" applyBorder="1" applyAlignment="1">
      <alignment horizontal="left" vertical="center" wrapText="1"/>
    </xf>
    <xf numFmtId="0" fontId="26" fillId="0" borderId="75" xfId="7" applyFont="1" applyBorder="1" applyAlignment="1">
      <alignment horizontal="left" vertical="top" wrapText="1"/>
    </xf>
    <xf numFmtId="0" fontId="26" fillId="0" borderId="74" xfId="7" applyFont="1" applyBorder="1" applyAlignment="1">
      <alignment horizontal="left" vertical="top" wrapText="1"/>
    </xf>
    <xf numFmtId="0" fontId="26" fillId="0" borderId="70" xfId="7" applyFont="1" applyBorder="1" applyAlignment="1">
      <alignment horizontal="left" vertical="top" wrapText="1"/>
    </xf>
    <xf numFmtId="0" fontId="26" fillId="0" borderId="97" xfId="7" applyFont="1" applyBorder="1" applyAlignment="1">
      <alignment horizontal="left" vertical="top" wrapText="1"/>
    </xf>
    <xf numFmtId="0" fontId="27" fillId="0" borderId="0" xfId="0" applyFont="1" applyFill="1" applyBorder="1" applyAlignment="1">
      <alignment vertical="center" wrapText="1"/>
    </xf>
    <xf numFmtId="0" fontId="26" fillId="0" borderId="0" xfId="0" applyFont="1" applyFill="1" applyBorder="1" applyAlignment="1">
      <alignment vertical="center" wrapText="1"/>
    </xf>
    <xf numFmtId="0" fontId="26" fillId="0" borderId="0" xfId="0" applyFont="1" applyAlignment="1">
      <alignment wrapText="1"/>
    </xf>
    <xf numFmtId="0" fontId="26" fillId="0" borderId="72" xfId="0" applyFont="1" applyFill="1" applyBorder="1" applyAlignment="1">
      <alignment vertical="top" wrapText="1"/>
    </xf>
    <xf numFmtId="0" fontId="26" fillId="0" borderId="80" xfId="0" applyFont="1" applyBorder="1" applyAlignment="1">
      <alignment vertical="top" wrapText="1"/>
    </xf>
    <xf numFmtId="0" fontId="124" fillId="4" borderId="117" xfId="0" applyFont="1" applyFill="1" applyBorder="1" applyAlignment="1">
      <alignment wrapText="1"/>
    </xf>
    <xf numFmtId="0" fontId="26" fillId="4" borderId="117" xfId="0" applyFont="1" applyFill="1" applyBorder="1" applyAlignment="1">
      <alignment wrapText="1"/>
    </xf>
    <xf numFmtId="0" fontId="26" fillId="0" borderId="7" xfId="0" applyFont="1" applyFill="1" applyBorder="1" applyAlignment="1">
      <alignment horizontal="center" vertical="top" wrapText="1"/>
    </xf>
    <xf numFmtId="0" fontId="26" fillId="0" borderId="7" xfId="0" applyFont="1" applyBorder="1" applyAlignment="1">
      <alignment horizontal="center" vertical="top" wrapText="1"/>
    </xf>
    <xf numFmtId="0" fontId="124" fillId="4" borderId="15" xfId="0" applyFont="1" applyFill="1" applyBorder="1" applyAlignment="1">
      <alignment vertical="center" wrapText="1"/>
    </xf>
    <xf numFmtId="0" fontId="26" fillId="4" borderId="62" xfId="0" applyFont="1" applyFill="1" applyBorder="1" applyAlignment="1">
      <alignment vertical="center" wrapText="1"/>
    </xf>
    <xf numFmtId="166" fontId="72" fillId="0" borderId="135" xfId="2" applyNumberFormat="1" applyFont="1" applyFill="1" applyBorder="1" applyAlignment="1">
      <alignment horizontal="left" vertical="center"/>
    </xf>
    <xf numFmtId="166" fontId="72" fillId="0" borderId="119" xfId="2" applyNumberFormat="1" applyFont="1" applyFill="1" applyBorder="1" applyAlignment="1">
      <alignment horizontal="left" vertical="center"/>
    </xf>
    <xf numFmtId="0" fontId="213" fillId="0" borderId="135" xfId="0" applyFont="1" applyBorder="1" applyAlignment="1">
      <alignment horizontal="left" vertical="top" wrapText="1"/>
    </xf>
    <xf numFmtId="0" fontId="213" fillId="0" borderId="119" xfId="0" applyFont="1" applyBorder="1" applyAlignment="1">
      <alignment horizontal="left" vertical="top" wrapText="1"/>
    </xf>
    <xf numFmtId="0" fontId="21" fillId="0" borderId="136" xfId="0" applyFont="1" applyBorder="1" applyAlignment="1">
      <alignment horizontal="center" vertical="center" wrapText="1"/>
    </xf>
    <xf numFmtId="0" fontId="21" fillId="0" borderId="137" xfId="0" applyFont="1" applyBorder="1" applyAlignment="1">
      <alignment horizontal="center" vertical="center" wrapText="1"/>
    </xf>
    <xf numFmtId="0" fontId="199" fillId="0" borderId="135" xfId="0" applyFont="1" applyFill="1" applyBorder="1" applyAlignment="1">
      <alignment horizontal="center" vertical="top"/>
    </xf>
    <xf numFmtId="0" fontId="199" fillId="0" borderId="119" xfId="0" applyFont="1" applyFill="1" applyBorder="1" applyAlignment="1">
      <alignment horizontal="center" vertical="top"/>
    </xf>
    <xf numFmtId="0" fontId="94" fillId="0" borderId="72" xfId="3" applyFont="1" applyFill="1" applyBorder="1" applyAlignment="1">
      <alignment horizontal="left" vertical="top" wrapText="1"/>
    </xf>
    <xf numFmtId="0" fontId="94" fillId="0" borderId="78" xfId="3" applyFont="1" applyFill="1" applyBorder="1" applyAlignment="1">
      <alignment horizontal="left" vertical="top" wrapText="1"/>
    </xf>
    <xf numFmtId="0" fontId="34" fillId="0" borderId="15" xfId="3" applyFont="1" applyFill="1" applyBorder="1" applyAlignment="1">
      <alignment horizontal="center"/>
    </xf>
    <xf numFmtId="0" fontId="34" fillId="0" borderId="8" xfId="3" applyFont="1" applyFill="1" applyBorder="1" applyAlignment="1">
      <alignment horizontal="center"/>
    </xf>
    <xf numFmtId="0" fontId="34" fillId="0" borderId="62" xfId="3" applyFont="1" applyFill="1" applyBorder="1" applyAlignment="1">
      <alignment horizontal="center"/>
    </xf>
    <xf numFmtId="166" fontId="94" fillId="0" borderId="15" xfId="2" applyNumberFormat="1" applyFont="1" applyFill="1" applyBorder="1" applyAlignment="1">
      <alignment horizontal="center" wrapText="1"/>
    </xf>
    <xf numFmtId="166" fontId="94" fillId="0" borderId="62" xfId="2" applyNumberFormat="1" applyFont="1" applyFill="1" applyBorder="1" applyAlignment="1">
      <alignment horizontal="center" wrapText="1"/>
    </xf>
    <xf numFmtId="0" fontId="94" fillId="0" borderId="73" xfId="3" applyFont="1" applyFill="1" applyBorder="1" applyAlignment="1">
      <alignment horizontal="left" vertical="top" wrapText="1"/>
    </xf>
    <xf numFmtId="0" fontId="94" fillId="0" borderId="74" xfId="3" applyFont="1" applyFill="1" applyBorder="1" applyAlignment="1">
      <alignment horizontal="left" vertical="top" wrapText="1"/>
    </xf>
    <xf numFmtId="0" fontId="94" fillId="0" borderId="89" xfId="3" applyFont="1" applyFill="1" applyBorder="1" applyAlignment="1">
      <alignment horizontal="left" vertical="top" wrapText="1"/>
    </xf>
    <xf numFmtId="0" fontId="94" fillId="0" borderId="3" xfId="3" applyFont="1" applyFill="1" applyBorder="1" applyAlignment="1">
      <alignment horizontal="left" vertical="top" wrapText="1"/>
    </xf>
    <xf numFmtId="0" fontId="94" fillId="0" borderId="92" xfId="3" applyFont="1" applyFill="1" applyBorder="1" applyAlignment="1">
      <alignment horizontal="center" vertical="top" textRotation="255"/>
    </xf>
    <xf numFmtId="0" fontId="94" fillId="0" borderId="16" xfId="3" applyFont="1" applyFill="1" applyBorder="1" applyAlignment="1">
      <alignment horizontal="center" vertical="top" textRotation="255"/>
    </xf>
    <xf numFmtId="0" fontId="94" fillId="0" borderId="75" xfId="3" applyFont="1" applyFill="1" applyBorder="1" applyAlignment="1">
      <alignment horizontal="left" vertical="top" wrapText="1"/>
    </xf>
    <xf numFmtId="0" fontId="94" fillId="0" borderId="0" xfId="3" applyFont="1" applyFill="1" applyBorder="1" applyAlignment="1">
      <alignment horizontal="left" vertical="top" wrapText="1"/>
    </xf>
    <xf numFmtId="0" fontId="4" fillId="0" borderId="10" xfId="7" applyFont="1" applyFill="1" applyBorder="1" applyAlignment="1">
      <alignment horizontal="left" vertical="top" wrapText="1"/>
    </xf>
    <xf numFmtId="0" fontId="21" fillId="0" borderId="2" xfId="0" applyFont="1" applyFill="1" applyBorder="1" applyAlignment="1">
      <alignment horizontal="left" vertical="top" wrapText="1"/>
    </xf>
    <xf numFmtId="0" fontId="4" fillId="0" borderId="10" xfId="7" applyFont="1" applyFill="1" applyBorder="1" applyAlignment="1">
      <alignment horizontal="center" vertical="top" wrapText="1"/>
    </xf>
    <xf numFmtId="0" fontId="21" fillId="0" borderId="2" xfId="0" applyFont="1" applyFill="1" applyBorder="1" applyAlignment="1">
      <alignment horizontal="center" vertical="top" wrapText="1"/>
    </xf>
    <xf numFmtId="0" fontId="4" fillId="0" borderId="0" xfId="7" applyFont="1" applyFill="1" applyAlignment="1">
      <alignment horizontal="left" wrapText="1"/>
    </xf>
    <xf numFmtId="0" fontId="3" fillId="0" borderId="7" xfId="7" applyFont="1" applyFill="1" applyBorder="1" applyAlignment="1">
      <alignment horizontal="center" vertical="center" textRotation="90"/>
    </xf>
    <xf numFmtId="0" fontId="3" fillId="0" borderId="15" xfId="7" applyFont="1" applyFill="1" applyBorder="1" applyAlignment="1">
      <alignment horizontal="center" vertical="center" textRotation="90"/>
    </xf>
    <xf numFmtId="0" fontId="26" fillId="0" borderId="14" xfId="7" applyFont="1" applyFill="1" applyBorder="1" applyAlignment="1">
      <alignment horizontal="left" vertical="top" wrapText="1"/>
    </xf>
    <xf numFmtId="0" fontId="26" fillId="0" borderId="9" xfId="7" applyFont="1" applyFill="1" applyBorder="1" applyAlignment="1">
      <alignment horizontal="left" vertical="top" wrapText="1"/>
    </xf>
    <xf numFmtId="0" fontId="26" fillId="0" borderId="1" xfId="7" applyFont="1" applyFill="1" applyBorder="1" applyAlignment="1">
      <alignment horizontal="left" vertical="top" wrapText="1"/>
    </xf>
    <xf numFmtId="0" fontId="26" fillId="0" borderId="3" xfId="7" applyFont="1" applyFill="1" applyBorder="1" applyAlignment="1">
      <alignment horizontal="left" vertical="top" wrapText="1"/>
    </xf>
    <xf numFmtId="0" fontId="26" fillId="0" borderId="19" xfId="7" applyFont="1" applyFill="1" applyBorder="1" applyAlignment="1">
      <alignment horizontal="left" vertical="top" wrapText="1"/>
    </xf>
    <xf numFmtId="0" fontId="26" fillId="0" borderId="4" xfId="7" applyFont="1" applyFill="1" applyBorder="1" applyAlignment="1">
      <alignment horizontal="left" vertical="top" wrapText="1"/>
    </xf>
    <xf numFmtId="0" fontId="7" fillId="0" borderId="10" xfId="7" applyFont="1" applyFill="1" applyBorder="1" applyAlignment="1">
      <alignment horizontal="left" vertical="center" wrapText="1"/>
    </xf>
    <xf numFmtId="0" fontId="7" fillId="0" borderId="2" xfId="7" applyFont="1" applyFill="1" applyBorder="1" applyAlignment="1">
      <alignment horizontal="left" vertical="center" wrapText="1"/>
    </xf>
    <xf numFmtId="0" fontId="7" fillId="0" borderId="20" xfId="7" applyFont="1" applyFill="1" applyBorder="1" applyAlignment="1">
      <alignment horizontal="left" vertical="center" wrapText="1"/>
    </xf>
    <xf numFmtId="0" fontId="4" fillId="0" borderId="72" xfId="7" applyFont="1" applyFill="1" applyBorder="1" applyAlignment="1">
      <alignment horizontal="left" vertical="top" wrapText="1"/>
    </xf>
    <xf numFmtId="0" fontId="0" fillId="0" borderId="78" xfId="0" applyFill="1" applyBorder="1" applyAlignment="1">
      <alignment horizontal="left" vertical="top" wrapText="1"/>
    </xf>
    <xf numFmtId="0" fontId="4" fillId="0" borderId="2" xfId="7" applyFont="1" applyFill="1" applyBorder="1" applyAlignment="1">
      <alignment horizontal="left" vertical="top" wrapText="1"/>
    </xf>
    <xf numFmtId="0" fontId="145" fillId="0" borderId="89" xfId="7" applyFont="1" applyFill="1" applyBorder="1" applyAlignment="1">
      <alignment horizontal="left" vertical="top" wrapText="1"/>
    </xf>
    <xf numFmtId="0" fontId="147" fillId="0" borderId="89" xfId="0" applyFont="1" applyFill="1" applyBorder="1" applyAlignment="1">
      <alignment horizontal="left" vertical="top" wrapText="1"/>
    </xf>
    <xf numFmtId="0" fontId="0" fillId="0" borderId="78" xfId="0" applyBorder="1" applyAlignment="1">
      <alignment horizontal="left" vertical="top" wrapText="1"/>
    </xf>
    <xf numFmtId="0" fontId="26" fillId="0" borderId="72" xfId="0" applyFont="1" applyBorder="1" applyAlignment="1">
      <alignment horizontal="left" vertical="top" wrapText="1"/>
    </xf>
    <xf numFmtId="0" fontId="26" fillId="0" borderId="78" xfId="0" applyFont="1" applyBorder="1" applyAlignment="1">
      <alignment horizontal="left" vertical="top" wrapText="1"/>
    </xf>
    <xf numFmtId="0" fontId="26" fillId="0" borderId="80" xfId="0" applyFont="1" applyBorder="1" applyAlignment="1">
      <alignment horizontal="left" vertical="top" wrapText="1"/>
    </xf>
    <xf numFmtId="0" fontId="4" fillId="0" borderId="73" xfId="0" applyFont="1" applyBorder="1" applyAlignment="1">
      <alignment horizontal="left" vertical="top" wrapText="1"/>
    </xf>
    <xf numFmtId="0" fontId="4" fillId="0" borderId="89" xfId="0" applyFont="1" applyBorder="1" applyAlignment="1">
      <alignment horizontal="left" vertical="top" wrapText="1"/>
    </xf>
    <xf numFmtId="0" fontId="4" fillId="0" borderId="72" xfId="0" applyFont="1" applyBorder="1" applyAlignment="1">
      <alignment horizontal="left" vertical="top" wrapText="1"/>
    </xf>
    <xf numFmtId="0" fontId="4" fillId="0" borderId="72" xfId="7" applyFont="1" applyBorder="1" applyAlignment="1">
      <alignment horizontal="left" vertical="top" wrapText="1"/>
    </xf>
    <xf numFmtId="0" fontId="4" fillId="0" borderId="78" xfId="7" applyFont="1" applyBorder="1" applyAlignment="1">
      <alignment horizontal="left" vertical="top" wrapText="1"/>
    </xf>
    <xf numFmtId="0" fontId="4" fillId="0" borderId="80" xfId="7" applyFont="1" applyBorder="1" applyAlignment="1">
      <alignment horizontal="left" vertical="top" wrapText="1"/>
    </xf>
    <xf numFmtId="0" fontId="26" fillId="4" borderId="131" xfId="7" applyFont="1" applyFill="1" applyBorder="1" applyAlignment="1">
      <alignment horizontal="left" vertical="top" wrapText="1"/>
    </xf>
    <xf numFmtId="0" fontId="26" fillId="0" borderId="72" xfId="7" applyFont="1" applyBorder="1" applyAlignment="1">
      <alignment horizontal="left" vertical="top" wrapText="1"/>
    </xf>
    <xf numFmtId="0" fontId="26" fillId="0" borderId="78" xfId="7" applyFont="1" applyBorder="1" applyAlignment="1">
      <alignment horizontal="left" vertical="top" wrapText="1"/>
    </xf>
    <xf numFmtId="0" fontId="0" fillId="0" borderId="80" xfId="0" applyBorder="1" applyAlignment="1">
      <alignment horizontal="left" vertical="top" wrapText="1"/>
    </xf>
    <xf numFmtId="0" fontId="3" fillId="0" borderId="2" xfId="7" applyFont="1" applyBorder="1" applyAlignment="1">
      <alignment horizontal="center" textRotation="90" wrapText="1"/>
    </xf>
    <xf numFmtId="0" fontId="3" fillId="0" borderId="138" xfId="7" applyFont="1" applyBorder="1" applyAlignment="1">
      <alignment horizontal="center" textRotation="90" wrapText="1"/>
    </xf>
    <xf numFmtId="0" fontId="3" fillId="0" borderId="20" xfId="7" applyFont="1" applyBorder="1" applyAlignment="1">
      <alignment horizontal="center" textRotation="90" wrapText="1"/>
    </xf>
    <xf numFmtId="166" fontId="3" fillId="0" borderId="15" xfId="2" applyNumberFormat="1" applyFont="1" applyFill="1" applyBorder="1" applyAlignment="1">
      <alignment horizontal="center" vertical="top"/>
    </xf>
    <xf numFmtId="0" fontId="21" fillId="0" borderId="8" xfId="0" applyFont="1" applyBorder="1" applyAlignment="1">
      <alignment horizontal="center" vertical="top"/>
    </xf>
    <xf numFmtId="0" fontId="21" fillId="0" borderId="62" xfId="0" applyFont="1" applyBorder="1" applyAlignment="1">
      <alignment horizontal="center" vertical="top"/>
    </xf>
    <xf numFmtId="0" fontId="27" fillId="3" borderId="72" xfId="2" applyFont="1" applyFill="1" applyBorder="1" applyAlignment="1">
      <alignment horizontal="center" vertical="center" wrapText="1"/>
    </xf>
    <xf numFmtId="0" fontId="21" fillId="0" borderId="78" xfId="0" applyFont="1" applyBorder="1" applyAlignment="1">
      <alignment wrapText="1"/>
    </xf>
    <xf numFmtId="0" fontId="1" fillId="0" borderId="78" xfId="0" applyFont="1" applyBorder="1" applyAlignment="1">
      <alignment wrapText="1"/>
    </xf>
    <xf numFmtId="0" fontId="1" fillId="0" borderId="138" xfId="0" applyFont="1" applyBorder="1" applyAlignment="1">
      <alignment wrapText="1"/>
    </xf>
    <xf numFmtId="0" fontId="1" fillId="0" borderId="80" xfId="0" applyFont="1" applyBorder="1" applyAlignment="1">
      <alignment wrapText="1"/>
    </xf>
    <xf numFmtId="0" fontId="4" fillId="0" borderId="10" xfId="7" applyFont="1" applyBorder="1" applyAlignment="1">
      <alignment horizontal="left" vertical="top" wrapText="1"/>
    </xf>
    <xf numFmtId="0" fontId="4" fillId="0" borderId="2" xfId="7" applyFont="1" applyBorder="1" applyAlignment="1">
      <alignment horizontal="left" vertical="top" wrapText="1"/>
    </xf>
    <xf numFmtId="0" fontId="4" fillId="0" borderId="138" xfId="7" applyFont="1" applyBorder="1" applyAlignment="1">
      <alignment horizontal="left" vertical="top" wrapText="1"/>
    </xf>
    <xf numFmtId="0" fontId="4" fillId="0" borderId="20" xfId="7" applyFont="1" applyBorder="1" applyAlignment="1">
      <alignment horizontal="left" vertical="top" wrapText="1"/>
    </xf>
    <xf numFmtId="0" fontId="4" fillId="0" borderId="14" xfId="7" applyFont="1" applyBorder="1" applyAlignment="1">
      <alignment horizontal="left" vertical="top" wrapText="1"/>
    </xf>
    <xf numFmtId="0" fontId="21" fillId="0" borderId="1" xfId="0" applyFont="1" applyBorder="1" applyAlignment="1"/>
    <xf numFmtId="4" fontId="4" fillId="0" borderId="10" xfId="7" applyNumberFormat="1" applyFont="1" applyFill="1" applyBorder="1" applyAlignment="1">
      <alignment horizontal="left" vertical="top" wrapText="1"/>
    </xf>
    <xf numFmtId="4" fontId="4" fillId="0" borderId="2" xfId="7" applyNumberFormat="1" applyFont="1" applyFill="1" applyBorder="1" applyAlignment="1">
      <alignment horizontal="left" vertical="top" wrapText="1"/>
    </xf>
    <xf numFmtId="4" fontId="4" fillId="0" borderId="138" xfId="7" applyNumberFormat="1" applyFont="1" applyFill="1" applyBorder="1" applyAlignment="1">
      <alignment horizontal="left" vertical="top" wrapText="1"/>
    </xf>
    <xf numFmtId="4" fontId="21" fillId="0" borderId="20" xfId="0" applyNumberFormat="1" applyFont="1" applyBorder="1" applyAlignment="1">
      <alignment horizontal="left" vertical="top" wrapText="1"/>
    </xf>
    <xf numFmtId="0" fontId="26" fillId="0" borderId="14" xfId="7" applyFont="1" applyBorder="1" applyAlignment="1">
      <alignment horizontal="left" vertical="top" wrapText="1"/>
    </xf>
    <xf numFmtId="0" fontId="21" fillId="0" borderId="11" xfId="0" applyFont="1" applyBorder="1" applyAlignment="1">
      <alignment horizontal="left" vertical="top" wrapText="1"/>
    </xf>
    <xf numFmtId="0" fontId="21" fillId="0" borderId="9" xfId="0" applyFont="1" applyBorder="1" applyAlignment="1">
      <alignment horizontal="left" vertical="top" wrapText="1"/>
    </xf>
    <xf numFmtId="0" fontId="21" fillId="0" borderId="1" xfId="0" applyFont="1" applyBorder="1" applyAlignment="1">
      <alignment horizontal="left" vertical="top" wrapText="1"/>
    </xf>
    <xf numFmtId="0" fontId="21" fillId="0" borderId="0" xfId="0" applyFont="1" applyBorder="1" applyAlignment="1">
      <alignment horizontal="left" vertical="top" wrapText="1"/>
    </xf>
    <xf numFmtId="0" fontId="21" fillId="0" borderId="3" xfId="0" applyFont="1" applyBorder="1" applyAlignment="1">
      <alignment horizontal="left" vertical="top" wrapText="1"/>
    </xf>
    <xf numFmtId="0" fontId="4" fillId="0" borderId="0" xfId="7" applyFont="1" applyFill="1" applyBorder="1" applyAlignment="1">
      <alignment horizontal="left" vertical="top" wrapText="1"/>
    </xf>
    <xf numFmtId="0" fontId="17" fillId="0" borderId="0" xfId="7" applyFont="1" applyFill="1" applyBorder="1" applyAlignment="1">
      <alignment horizontal="left" vertical="top" wrapText="1"/>
    </xf>
    <xf numFmtId="0" fontId="3" fillId="3" borderId="72" xfId="2" applyFont="1" applyFill="1" applyBorder="1" applyAlignment="1">
      <alignment horizontal="center" vertical="center" wrapText="1"/>
    </xf>
    <xf numFmtId="0" fontId="4" fillId="0" borderId="7" xfId="17" applyFont="1" applyFill="1" applyBorder="1" applyAlignment="1">
      <alignment horizontal="left" vertical="top" wrapText="1"/>
    </xf>
    <xf numFmtId="0" fontId="72" fillId="0" borderId="7" xfId="0" applyFont="1" applyFill="1" applyBorder="1" applyAlignment="1">
      <alignment vertical="top" wrapText="1"/>
    </xf>
    <xf numFmtId="0" fontId="21" fillId="0" borderId="0" xfId="0" applyFont="1" applyBorder="1" applyAlignment="1">
      <alignment vertical="top" wrapText="1"/>
    </xf>
    <xf numFmtId="0" fontId="21" fillId="0" borderId="0" xfId="0" applyFont="1" applyAlignment="1">
      <alignment wrapText="1"/>
    </xf>
    <xf numFmtId="0" fontId="35" fillId="0" borderId="78" xfId="7" applyFont="1" applyBorder="1" applyAlignment="1">
      <alignment horizontal="left" vertical="top" wrapText="1"/>
    </xf>
    <xf numFmtId="0" fontId="1" fillId="0" borderId="78" xfId="0" applyFont="1" applyBorder="1" applyAlignment="1">
      <alignment horizontal="left" vertical="top" wrapText="1"/>
    </xf>
    <xf numFmtId="0" fontId="46" fillId="0" borderId="10" xfId="7" quotePrefix="1" applyFont="1" applyBorder="1" applyAlignment="1">
      <alignment horizontal="left" vertical="top" wrapText="1"/>
    </xf>
    <xf numFmtId="0" fontId="46" fillId="0" borderId="2" xfId="7" applyFont="1" applyBorder="1" applyAlignment="1">
      <alignment horizontal="left" vertical="top" wrapText="1"/>
    </xf>
    <xf numFmtId="0" fontId="46" fillId="0" borderId="20" xfId="7" applyFont="1" applyBorder="1" applyAlignment="1">
      <alignment horizontal="left" vertical="top" wrapText="1"/>
    </xf>
    <xf numFmtId="0" fontId="3" fillId="14" borderId="10" xfId="2" applyFont="1" applyFill="1" applyBorder="1" applyAlignment="1">
      <alignment horizontal="center" vertical="center" wrapText="1"/>
    </xf>
    <xf numFmtId="0" fontId="21" fillId="14" borderId="2" xfId="0" applyFont="1" applyFill="1" applyBorder="1" applyAlignment="1">
      <alignment wrapText="1"/>
    </xf>
    <xf numFmtId="0" fontId="21" fillId="14" borderId="20" xfId="0" applyFont="1" applyFill="1" applyBorder="1" applyAlignment="1">
      <alignment wrapText="1"/>
    </xf>
    <xf numFmtId="4" fontId="9" fillId="0" borderId="15" xfId="7" applyNumberFormat="1" applyFont="1" applyBorder="1" applyAlignment="1">
      <alignment horizontal="left" vertical="top" wrapText="1"/>
    </xf>
    <xf numFmtId="0" fontId="0" fillId="0" borderId="8" xfId="0" applyBorder="1" applyAlignment="1">
      <alignment horizontal="left" vertical="top"/>
    </xf>
    <xf numFmtId="0" fontId="0" fillId="0" borderId="62" xfId="0" applyBorder="1" applyAlignment="1">
      <alignment horizontal="left" vertical="top"/>
    </xf>
    <xf numFmtId="0" fontId="3" fillId="3" borderId="10" xfId="2" applyFont="1" applyFill="1" applyBorder="1" applyAlignment="1">
      <alignment horizontal="center" vertical="center" wrapText="1"/>
    </xf>
    <xf numFmtId="0" fontId="21" fillId="0" borderId="2" xfId="0" applyFont="1" applyBorder="1" applyAlignment="1">
      <alignment wrapText="1"/>
    </xf>
    <xf numFmtId="0" fontId="21" fillId="0" borderId="20" xfId="0" applyFont="1" applyBorder="1" applyAlignment="1">
      <alignment wrapText="1"/>
    </xf>
    <xf numFmtId="0" fontId="4" fillId="0" borderId="72" xfId="17" applyFont="1" applyFill="1" applyBorder="1" applyAlignment="1">
      <alignment horizontal="left" vertical="top" wrapText="1"/>
    </xf>
    <xf numFmtId="0" fontId="4" fillId="0" borderId="78" xfId="17" applyFont="1" applyFill="1" applyBorder="1" applyAlignment="1">
      <alignment horizontal="left" vertical="top" wrapText="1"/>
    </xf>
    <xf numFmtId="0" fontId="72" fillId="0" borderId="80" xfId="0" applyFont="1" applyFill="1" applyBorder="1" applyAlignment="1">
      <alignment vertical="top" wrapText="1"/>
    </xf>
    <xf numFmtId="0" fontId="3" fillId="3" borderId="73" xfId="2" applyFont="1" applyFill="1" applyBorder="1" applyAlignment="1">
      <alignment horizontal="center" vertical="top" wrapText="1"/>
    </xf>
    <xf numFmtId="0" fontId="21" fillId="0" borderId="89" xfId="0" applyFont="1" applyBorder="1" applyAlignment="1">
      <alignment vertical="top" wrapText="1"/>
    </xf>
    <xf numFmtId="0" fontId="26" fillId="4" borderId="70" xfId="7" applyFont="1" applyFill="1" applyBorder="1" applyAlignment="1">
      <alignment horizontal="left" vertical="top" wrapText="1"/>
    </xf>
    <xf numFmtId="0" fontId="26" fillId="0" borderId="73" xfId="7" applyFont="1" applyBorder="1" applyAlignment="1">
      <alignment horizontal="left" vertical="top" wrapText="1"/>
    </xf>
    <xf numFmtId="0" fontId="0" fillId="0" borderId="97" xfId="0" applyBorder="1" applyAlignment="1">
      <alignment horizontal="left" vertical="top" wrapText="1"/>
    </xf>
    <xf numFmtId="0" fontId="0" fillId="0" borderId="0" xfId="0" applyFill="1" applyBorder="1" applyAlignment="1">
      <alignment vertical="top" wrapText="1"/>
    </xf>
    <xf numFmtId="0" fontId="22" fillId="0" borderId="2" xfId="7" applyFont="1" applyFill="1" applyBorder="1" applyAlignment="1">
      <alignment horizontal="left" vertical="top" wrapText="1"/>
    </xf>
    <xf numFmtId="0" fontId="39" fillId="0" borderId="10" xfId="7" applyFont="1" applyFill="1" applyBorder="1" applyAlignment="1">
      <alignment horizontal="left" vertical="center" wrapText="1"/>
    </xf>
    <xf numFmtId="0" fontId="39" fillId="0" borderId="20" xfId="7" applyFont="1" applyFill="1" applyBorder="1" applyAlignment="1">
      <alignment horizontal="left" vertical="center" wrapText="1"/>
    </xf>
    <xf numFmtId="0" fontId="43" fillId="0" borderId="0" xfId="7" applyFont="1" applyFill="1" applyBorder="1" applyAlignment="1">
      <alignment horizontal="left" vertical="top" wrapText="1"/>
    </xf>
    <xf numFmtId="0" fontId="4" fillId="0" borderId="7" xfId="7" applyFont="1" applyFill="1" applyBorder="1" applyAlignment="1">
      <alignment vertical="top" wrapText="1"/>
    </xf>
    <xf numFmtId="0" fontId="0" fillId="0" borderId="7" xfId="0" applyFill="1" applyBorder="1" applyAlignment="1">
      <alignment vertical="top"/>
    </xf>
    <xf numFmtId="0" fontId="0" fillId="0" borderId="7" xfId="0" applyFill="1" applyBorder="1" applyAlignment="1"/>
    <xf numFmtId="0" fontId="4" fillId="0" borderId="7" xfId="7" applyFont="1" applyFill="1" applyBorder="1" applyAlignment="1">
      <alignment horizontal="left" vertical="top" wrapText="1"/>
    </xf>
    <xf numFmtId="0" fontId="0" fillId="0" borderId="7" xfId="0" applyFill="1" applyBorder="1" applyAlignment="1">
      <alignment horizontal="left" vertical="top" wrapText="1"/>
    </xf>
    <xf numFmtId="0" fontId="48" fillId="0" borderId="0" xfId="7" applyFont="1" applyFill="1" applyBorder="1" applyAlignment="1">
      <alignment horizontal="left" vertical="top" wrapText="1"/>
    </xf>
    <xf numFmtId="0" fontId="3" fillId="0" borderId="16" xfId="2" applyFont="1" applyFill="1" applyBorder="1" applyAlignment="1">
      <alignment horizontal="center" vertical="center" textRotation="90" wrapText="1"/>
    </xf>
    <xf numFmtId="0" fontId="3" fillId="0" borderId="24" xfId="2" applyFont="1" applyFill="1" applyBorder="1" applyAlignment="1">
      <alignment horizontal="center" vertical="center" textRotation="90" wrapText="1"/>
    </xf>
    <xf numFmtId="0" fontId="4" fillId="0" borderId="78" xfId="2" applyFont="1" applyFill="1" applyBorder="1" applyAlignment="1">
      <alignment horizontal="left" vertical="top" wrapText="1"/>
    </xf>
    <xf numFmtId="0" fontId="4" fillId="0" borderId="80" xfId="2" applyFont="1" applyFill="1" applyBorder="1" applyAlignment="1">
      <alignment horizontal="left" vertical="top" wrapText="1"/>
    </xf>
    <xf numFmtId="0" fontId="9" fillId="0" borderId="72" xfId="7" applyFont="1" applyBorder="1" applyAlignment="1">
      <alignment vertical="top" wrapText="1"/>
    </xf>
    <xf numFmtId="0" fontId="21" fillId="0" borderId="78" xfId="0" applyFont="1" applyBorder="1" applyAlignment="1">
      <alignment vertical="top" wrapText="1"/>
    </xf>
    <xf numFmtId="0" fontId="21" fillId="0" borderId="80" xfId="0" applyFont="1" applyBorder="1" applyAlignment="1">
      <alignment vertical="top" wrapText="1"/>
    </xf>
    <xf numFmtId="0" fontId="4" fillId="0" borderId="89" xfId="2" applyFont="1" applyFill="1" applyBorder="1" applyAlignment="1">
      <alignment vertical="top" wrapText="1"/>
    </xf>
    <xf numFmtId="0" fontId="4" fillId="0" borderId="79" xfId="2" applyFont="1" applyFill="1" applyBorder="1" applyAlignment="1">
      <alignment vertical="top" wrapText="1"/>
    </xf>
    <xf numFmtId="0" fontId="4" fillId="0" borderId="78" xfId="21" applyFont="1" applyBorder="1" applyAlignment="1">
      <alignment vertical="top" wrapText="1" shrinkToFit="1"/>
    </xf>
    <xf numFmtId="0" fontId="26" fillId="0" borderId="78" xfId="21" applyFont="1" applyBorder="1" applyAlignment="1">
      <alignment wrapText="1" shrinkToFit="1"/>
    </xf>
    <xf numFmtId="0" fontId="26" fillId="0" borderId="80" xfId="21" applyFont="1" applyBorder="1" applyAlignment="1">
      <alignment wrapText="1" shrinkToFit="1"/>
    </xf>
    <xf numFmtId="0" fontId="4" fillId="0" borderId="0" xfId="7" applyFont="1" applyBorder="1" applyAlignment="1">
      <alignment horizontal="left" vertical="top" wrapText="1"/>
    </xf>
    <xf numFmtId="0" fontId="3" fillId="0" borderId="12" xfId="7" applyFont="1" applyBorder="1" applyAlignment="1">
      <alignment horizontal="center" textRotation="90" wrapText="1"/>
    </xf>
    <xf numFmtId="0" fontId="3" fillId="0" borderId="16" xfId="7" applyFont="1" applyBorder="1" applyAlignment="1">
      <alignment horizontal="center" textRotation="90" wrapText="1"/>
    </xf>
    <xf numFmtId="0" fontId="3" fillId="0" borderId="21" xfId="7" applyFont="1" applyBorder="1" applyAlignment="1">
      <alignment horizontal="center" textRotation="90" wrapText="1"/>
    </xf>
    <xf numFmtId="0" fontId="4" fillId="0" borderId="29" xfId="7" applyFont="1" applyBorder="1" applyAlignment="1">
      <alignment horizontal="left" vertical="top" wrapText="1"/>
    </xf>
    <xf numFmtId="0" fontId="4" fillId="0" borderId="9" xfId="7" applyFont="1" applyBorder="1" applyAlignment="1">
      <alignment horizontal="left" vertical="top" wrapText="1"/>
    </xf>
    <xf numFmtId="0" fontId="4" fillId="0" borderId="18" xfId="7" applyFont="1" applyBorder="1" applyAlignment="1">
      <alignment horizontal="left" vertical="top" wrapText="1"/>
    </xf>
    <xf numFmtId="0" fontId="4" fillId="0" borderId="3" xfId="7" applyFont="1" applyBorder="1" applyAlignment="1">
      <alignment horizontal="left" vertical="top" wrapText="1"/>
    </xf>
    <xf numFmtId="0" fontId="4" fillId="0" borderId="30" xfId="7" applyFont="1" applyBorder="1" applyAlignment="1">
      <alignment horizontal="left" vertical="top" wrapText="1"/>
    </xf>
    <xf numFmtId="0" fontId="4" fillId="0" borderId="4" xfId="7" applyFont="1" applyBorder="1" applyAlignment="1">
      <alignment horizontal="left" vertical="top" wrapText="1"/>
    </xf>
    <xf numFmtId="0" fontId="3" fillId="0" borderId="18" xfId="7" applyFont="1" applyBorder="1" applyAlignment="1">
      <alignment horizontal="left" vertical="top" wrapText="1"/>
    </xf>
    <xf numFmtId="0" fontId="3" fillId="0" borderId="3" xfId="7" applyFont="1" applyBorder="1" applyAlignment="1">
      <alignment horizontal="left" vertical="top" wrapText="1"/>
    </xf>
    <xf numFmtId="0" fontId="3" fillId="0" borderId="131" xfId="7" applyFont="1" applyBorder="1" applyAlignment="1">
      <alignment horizontal="left" vertical="top" wrapText="1"/>
    </xf>
    <xf numFmtId="0" fontId="3" fillId="0" borderId="2" xfId="7" applyFont="1" applyBorder="1" applyAlignment="1">
      <alignment horizontal="center" vertical="center" wrapText="1"/>
    </xf>
    <xf numFmtId="0" fontId="4" fillId="0" borderId="78" xfId="7" applyFont="1" applyBorder="1" applyAlignment="1">
      <alignment horizontal="center" vertical="center" wrapText="1"/>
    </xf>
    <xf numFmtId="0" fontId="3" fillId="0" borderId="3" xfId="7" applyFont="1" applyBorder="1" applyAlignment="1">
      <alignment horizontal="center" vertical="center" wrapText="1"/>
    </xf>
    <xf numFmtId="0" fontId="4" fillId="0" borderId="131" xfId="7" applyFont="1" applyBorder="1" applyAlignment="1">
      <alignment horizontal="center" vertical="center" wrapText="1"/>
    </xf>
    <xf numFmtId="0" fontId="3" fillId="0" borderId="92" xfId="3" applyFont="1" applyFill="1" applyBorder="1" applyAlignment="1">
      <alignment horizontal="center" vertical="center" wrapText="1"/>
    </xf>
    <xf numFmtId="0" fontId="3" fillId="0" borderId="16" xfId="3" applyFont="1" applyFill="1" applyBorder="1" applyAlignment="1">
      <alignment horizontal="center" vertical="center" wrapText="1"/>
    </xf>
    <xf numFmtId="0" fontId="3" fillId="0" borderId="74" xfId="3" applyFont="1" applyFill="1" applyBorder="1" applyAlignment="1">
      <alignment horizontal="center" vertical="center" wrapText="1"/>
    </xf>
    <xf numFmtId="0" fontId="3" fillId="0" borderId="3" xfId="3" applyFont="1" applyFill="1" applyBorder="1" applyAlignment="1">
      <alignment horizontal="center" vertical="center" wrapText="1"/>
    </xf>
    <xf numFmtId="0" fontId="3" fillId="0" borderId="70" xfId="3" applyFont="1" applyFill="1" applyBorder="1" applyAlignment="1">
      <alignment horizontal="center" vertical="center" wrapText="1"/>
    </xf>
    <xf numFmtId="0" fontId="26" fillId="0" borderId="72" xfId="21" applyFont="1" applyFill="1" applyBorder="1" applyAlignment="1">
      <alignment horizontal="left" vertical="top" wrapText="1"/>
    </xf>
    <xf numFmtId="0" fontId="2" fillId="0" borderId="78" xfId="21" applyFill="1" applyBorder="1" applyAlignment="1">
      <alignment horizontal="left" vertical="top" wrapText="1"/>
    </xf>
    <xf numFmtId="0" fontId="2" fillId="0" borderId="80" xfId="21" applyFill="1" applyBorder="1" applyAlignment="1">
      <alignment horizontal="left" vertical="top" wrapText="1"/>
    </xf>
    <xf numFmtId="0" fontId="27" fillId="0" borderId="78" xfId="21" applyFont="1" applyFill="1" applyBorder="1" applyAlignment="1">
      <alignment horizontal="center" vertical="center" wrapText="1"/>
    </xf>
    <xf numFmtId="0" fontId="2" fillId="0" borderId="78" xfId="21" applyFill="1" applyBorder="1" applyAlignment="1">
      <alignment horizontal="center" vertical="center" wrapText="1"/>
    </xf>
    <xf numFmtId="0" fontId="2" fillId="0" borderId="28" xfId="21" applyFill="1" applyBorder="1" applyAlignment="1">
      <alignment horizontal="center" vertical="center" wrapText="1"/>
    </xf>
    <xf numFmtId="0" fontId="4" fillId="0" borderId="78" xfId="3" applyFont="1" applyFill="1" applyBorder="1" applyAlignment="1">
      <alignment horizontal="left" wrapText="1"/>
    </xf>
    <xf numFmtId="0" fontId="4" fillId="0" borderId="80" xfId="3" applyFont="1" applyFill="1" applyBorder="1" applyAlignment="1">
      <alignment horizontal="left" wrapText="1"/>
    </xf>
    <xf numFmtId="0" fontId="2" fillId="0" borderId="16" xfId="21" applyFill="1" applyBorder="1" applyAlignment="1">
      <alignment horizontal="center" vertical="center" wrapText="1"/>
    </xf>
    <xf numFmtId="0" fontId="3" fillId="0" borderId="13" xfId="3" applyFont="1" applyFill="1" applyBorder="1" applyAlignment="1">
      <alignment horizontal="center" vertical="center" wrapText="1"/>
    </xf>
    <xf numFmtId="0" fontId="3" fillId="0" borderId="17" xfId="3" applyFont="1" applyFill="1" applyBorder="1" applyAlignment="1">
      <alignment horizontal="center" vertical="center" wrapText="1"/>
    </xf>
    <xf numFmtId="0" fontId="2" fillId="0" borderId="17" xfId="21" applyFill="1" applyBorder="1" applyAlignment="1">
      <alignment horizontal="center" vertical="center" wrapText="1"/>
    </xf>
    <xf numFmtId="0" fontId="26" fillId="0" borderId="73" xfId="21" applyFont="1" applyFill="1" applyBorder="1" applyAlignment="1">
      <alignment horizontal="left" vertical="top" wrapText="1"/>
    </xf>
    <xf numFmtId="0" fontId="2" fillId="0" borderId="89" xfId="21" applyFill="1" applyBorder="1" applyAlignment="1">
      <alignment horizontal="left" vertical="top" wrapText="1"/>
    </xf>
    <xf numFmtId="0" fontId="2" fillId="0" borderId="79" xfId="21" applyFill="1" applyBorder="1" applyAlignment="1">
      <alignment horizontal="left" vertical="top" wrapText="1"/>
    </xf>
    <xf numFmtId="0" fontId="27" fillId="0" borderId="72" xfId="21" applyFont="1" applyFill="1" applyBorder="1" applyAlignment="1">
      <alignment horizontal="center" vertical="center" wrapText="1"/>
    </xf>
    <xf numFmtId="0" fontId="34" fillId="0" borderId="92" xfId="3" applyFont="1" applyFill="1" applyBorder="1" applyAlignment="1">
      <alignment horizontal="center" vertical="center" wrapText="1"/>
    </xf>
    <xf numFmtId="0" fontId="105" fillId="0" borderId="16" xfId="21" applyFont="1" applyFill="1" applyBorder="1" applyAlignment="1">
      <alignment horizontal="center" vertical="center"/>
    </xf>
    <xf numFmtId="0" fontId="34" fillId="0" borderId="74" xfId="3" applyFont="1" applyFill="1" applyBorder="1" applyAlignment="1">
      <alignment horizontal="center" vertical="center" wrapText="1"/>
    </xf>
    <xf numFmtId="0" fontId="105" fillId="0" borderId="3" xfId="21" applyFont="1" applyFill="1" applyBorder="1" applyAlignment="1">
      <alignment horizontal="center" vertical="center"/>
    </xf>
    <xf numFmtId="0" fontId="105" fillId="0" borderId="70" xfId="21" applyFont="1" applyFill="1" applyBorder="1" applyAlignment="1">
      <alignment horizontal="center" vertical="center"/>
    </xf>
    <xf numFmtId="0" fontId="109" fillId="0" borderId="72" xfId="21" applyFont="1" applyFill="1" applyBorder="1" applyAlignment="1">
      <alignment horizontal="center" vertical="center"/>
    </xf>
    <xf numFmtId="0" fontId="109" fillId="0" borderId="78" xfId="21" applyFont="1" applyFill="1" applyBorder="1" applyAlignment="1">
      <alignment horizontal="center" vertical="center"/>
    </xf>
    <xf numFmtId="0" fontId="109" fillId="0" borderId="28" xfId="21" applyFont="1" applyFill="1" applyBorder="1" applyAlignment="1">
      <alignment horizontal="center" vertical="center"/>
    </xf>
    <xf numFmtId="0" fontId="94" fillId="0" borderId="78" xfId="3" applyFont="1" applyFill="1" applyBorder="1" applyAlignment="1">
      <alignment horizontal="left" wrapText="1"/>
    </xf>
    <xf numFmtId="0" fontId="94" fillId="0" borderId="80" xfId="3" applyFont="1" applyFill="1" applyBorder="1" applyAlignment="1">
      <alignment horizontal="left" wrapText="1"/>
    </xf>
    <xf numFmtId="0" fontId="105" fillId="0" borderId="21" xfId="21" applyFont="1" applyFill="1" applyBorder="1" applyAlignment="1">
      <alignment horizontal="center" vertical="center"/>
    </xf>
    <xf numFmtId="0" fontId="109" fillId="0" borderId="72" xfId="21" applyFont="1" applyFill="1" applyBorder="1" applyAlignment="1">
      <alignment horizontal="center" vertical="center" wrapText="1"/>
    </xf>
    <xf numFmtId="0" fontId="109" fillId="0" borderId="78" xfId="21" applyFont="1" applyFill="1" applyBorder="1" applyAlignment="1">
      <alignment horizontal="center" vertical="center" wrapText="1"/>
    </xf>
    <xf numFmtId="0" fontId="109" fillId="0" borderId="28" xfId="21" applyFont="1" applyFill="1" applyBorder="1" applyAlignment="1">
      <alignment horizontal="center" vertical="center" wrapText="1"/>
    </xf>
    <xf numFmtId="1" fontId="34" fillId="0" borderId="77" xfId="9" applyNumberFormat="1" applyFont="1" applyFill="1" applyBorder="1" applyAlignment="1">
      <alignment horizontal="left" vertical="center" wrapText="1"/>
    </xf>
    <xf numFmtId="0" fontId="114" fillId="0" borderId="77" xfId="0" applyFont="1" applyFill="1" applyBorder="1" applyAlignment="1">
      <alignment horizontal="left" vertical="center" wrapText="1"/>
    </xf>
    <xf numFmtId="1" fontId="32" fillId="0" borderId="29" xfId="9" applyNumberFormat="1" applyFont="1" applyFill="1" applyBorder="1" applyAlignment="1">
      <alignment horizontal="center"/>
    </xf>
    <xf numFmtId="0" fontId="0" fillId="0" borderId="11" xfId="0" applyBorder="1" applyAlignment="1"/>
    <xf numFmtId="0" fontId="3" fillId="3" borderId="12" xfId="2" applyFont="1" applyFill="1" applyBorder="1" applyAlignment="1">
      <alignment horizontal="center" vertical="center" textRotation="90" wrapText="1"/>
    </xf>
    <xf numFmtId="0" fontId="3" fillId="3" borderId="16" xfId="2" applyFont="1" applyFill="1" applyBorder="1" applyAlignment="1">
      <alignment horizontal="center" vertical="center" textRotation="90" wrapText="1"/>
    </xf>
    <xf numFmtId="0" fontId="3" fillId="3" borderId="21" xfId="2" applyFont="1" applyFill="1" applyBorder="1" applyAlignment="1">
      <alignment horizontal="center" vertical="center" textRotation="90" wrapText="1"/>
    </xf>
    <xf numFmtId="0" fontId="4" fillId="0" borderId="2" xfId="2" applyFont="1" applyFill="1" applyBorder="1" applyAlignment="1">
      <alignment horizontal="left" vertical="top" wrapText="1"/>
    </xf>
    <xf numFmtId="0" fontId="3" fillId="3" borderId="17" xfId="2" applyFont="1" applyFill="1" applyBorder="1" applyAlignment="1">
      <alignment horizontal="left" vertical="top" wrapText="1"/>
    </xf>
    <xf numFmtId="0" fontId="3" fillId="0" borderId="1" xfId="2" applyFont="1" applyFill="1" applyBorder="1" applyAlignment="1">
      <alignment horizontal="center" vertical="top" wrapText="1"/>
    </xf>
    <xf numFmtId="0" fontId="3" fillId="0" borderId="3" xfId="2" applyFont="1" applyFill="1" applyBorder="1" applyAlignment="1">
      <alignment horizontal="center" vertical="top" wrapText="1"/>
    </xf>
    <xf numFmtId="166" fontId="3" fillId="0" borderId="14" xfId="2" applyNumberFormat="1" applyFont="1" applyFill="1" applyBorder="1" applyAlignment="1">
      <alignment horizontal="left"/>
    </xf>
    <xf numFmtId="166" fontId="3" fillId="0" borderId="9" xfId="2" applyNumberFormat="1" applyFont="1" applyFill="1" applyBorder="1" applyAlignment="1">
      <alignment horizontal="left"/>
    </xf>
    <xf numFmtId="1" fontId="3" fillId="0" borderId="10" xfId="9" applyNumberFormat="1" applyFont="1" applyFill="1" applyBorder="1" applyAlignment="1">
      <alignment horizontal="center" wrapText="1"/>
    </xf>
    <xf numFmtId="1" fontId="3" fillId="0" borderId="2" xfId="9" applyNumberFormat="1" applyFont="1" applyFill="1" applyBorder="1" applyAlignment="1">
      <alignment horizontal="center" wrapText="1"/>
    </xf>
    <xf numFmtId="1" fontId="3" fillId="0" borderId="20" xfId="9" applyNumberFormat="1" applyFont="1" applyFill="1" applyBorder="1" applyAlignment="1">
      <alignment horizontal="center" wrapText="1"/>
    </xf>
    <xf numFmtId="0" fontId="15" fillId="0" borderId="14" xfId="2" applyFont="1" applyFill="1" applyBorder="1" applyAlignment="1">
      <alignment horizontal="center" vertical="top"/>
    </xf>
    <xf numFmtId="0" fontId="15" fillId="0" borderId="19" xfId="2" applyFont="1" applyFill="1" applyBorder="1" applyAlignment="1">
      <alignment horizontal="center" vertical="top"/>
    </xf>
    <xf numFmtId="1" fontId="4" fillId="0" borderId="1" xfId="9" applyNumberFormat="1" applyFont="1" applyFill="1" applyBorder="1" applyAlignment="1">
      <alignment horizontal="left" vertical="top" wrapText="1"/>
    </xf>
    <xf numFmtId="1" fontId="4" fillId="0" borderId="3" xfId="9" applyNumberFormat="1" applyFont="1" applyFill="1" applyBorder="1" applyAlignment="1">
      <alignment horizontal="left" vertical="top" wrapText="1"/>
    </xf>
    <xf numFmtId="0" fontId="4" fillId="0" borderId="136" xfId="2" applyFont="1" applyFill="1" applyBorder="1" applyAlignment="1">
      <alignment horizontal="center" vertical="center" wrapText="1"/>
    </xf>
    <xf numFmtId="0" fontId="4" fillId="0" borderId="137" xfId="2" applyFont="1" applyFill="1" applyBorder="1" applyAlignment="1">
      <alignment horizontal="center" vertical="center" wrapText="1"/>
    </xf>
    <xf numFmtId="0" fontId="87" fillId="0" borderId="57" xfId="7" applyFont="1" applyFill="1" applyBorder="1" applyAlignment="1">
      <alignment horizontal="center" vertical="center" textRotation="90" wrapText="1"/>
    </xf>
    <xf numFmtId="0" fontId="87" fillId="0" borderId="67" xfId="7" applyFont="1" applyFill="1" applyBorder="1" applyAlignment="1">
      <alignment horizontal="center" vertical="center" textRotation="90" wrapText="1"/>
    </xf>
    <xf numFmtId="0" fontId="86" fillId="0" borderId="48" xfId="7" applyFont="1" applyFill="1" applyBorder="1" applyAlignment="1">
      <alignment vertical="top" wrapText="1"/>
    </xf>
    <xf numFmtId="0" fontId="86" fillId="0" borderId="47" xfId="7" applyFont="1" applyFill="1" applyBorder="1" applyAlignment="1">
      <alignment vertical="top" wrapText="1"/>
    </xf>
    <xf numFmtId="0" fontId="86" fillId="0" borderId="37" xfId="7" applyFont="1" applyFill="1" applyBorder="1" applyAlignment="1">
      <alignment vertical="top" wrapText="1"/>
    </xf>
    <xf numFmtId="0" fontId="9" fillId="0" borderId="131" xfId="0" applyFont="1" applyBorder="1" applyAlignment="1">
      <alignment wrapText="1"/>
    </xf>
    <xf numFmtId="0" fontId="9" fillId="0" borderId="131" xfId="1" applyFont="1" applyBorder="1" applyAlignment="1">
      <alignment horizontal="left" vertical="top" wrapText="1"/>
    </xf>
    <xf numFmtId="0" fontId="9" fillId="0" borderId="131" xfId="1" applyFont="1" applyFill="1" applyBorder="1" applyAlignment="1">
      <alignment vertical="top"/>
    </xf>
    <xf numFmtId="0" fontId="9" fillId="0" borderId="131" xfId="2" applyFont="1" applyFill="1" applyBorder="1" applyAlignment="1">
      <alignment vertical="top" wrapText="1"/>
    </xf>
    <xf numFmtId="0" fontId="9" fillId="0" borderId="131" xfId="2" applyFont="1" applyFill="1" applyBorder="1" applyAlignment="1">
      <alignment vertical="top"/>
    </xf>
    <xf numFmtId="0" fontId="20" fillId="20" borderId="0" xfId="2" applyFont="1" applyFill="1" applyBorder="1"/>
    <xf numFmtId="166" fontId="8" fillId="20" borderId="89" xfId="2" applyNumberFormat="1" applyFont="1" applyFill="1" applyBorder="1" applyAlignment="1">
      <alignment horizontal="center" vertical="top" wrapText="1"/>
    </xf>
    <xf numFmtId="166" fontId="8" fillId="20" borderId="89" xfId="2" applyNumberFormat="1" applyFont="1" applyFill="1" applyBorder="1" applyAlignment="1">
      <alignment vertical="top" wrapText="1"/>
    </xf>
    <xf numFmtId="166" fontId="8" fillId="20" borderId="89" xfId="2" applyNumberFormat="1" applyFont="1" applyFill="1" applyBorder="1" applyAlignment="1">
      <alignment horizontal="left" vertical="top" wrapText="1"/>
    </xf>
    <xf numFmtId="0" fontId="23" fillId="0" borderId="78" xfId="2" applyFont="1" applyFill="1" applyBorder="1" applyAlignment="1">
      <alignment horizontal="center" vertical="top" wrapText="1"/>
    </xf>
    <xf numFmtId="0" fontId="4" fillId="0" borderId="131" xfId="2" applyFont="1" applyFill="1" applyBorder="1" applyAlignment="1"/>
    <xf numFmtId="0" fontId="26" fillId="0" borderId="89" xfId="2" applyFont="1" applyFill="1" applyBorder="1" applyAlignment="1">
      <alignment horizontal="center" wrapText="1"/>
    </xf>
    <xf numFmtId="0" fontId="26" fillId="0" borderId="131" xfId="0" applyFont="1" applyBorder="1" applyAlignment="1">
      <alignment horizontal="center" wrapText="1"/>
    </xf>
    <xf numFmtId="166" fontId="3" fillId="20" borderId="89" xfId="2" applyNumberFormat="1" applyFont="1" applyFill="1" applyBorder="1" applyAlignment="1">
      <alignment horizontal="left"/>
    </xf>
    <xf numFmtId="0" fontId="133" fillId="20" borderId="0" xfId="2" applyFont="1" applyFill="1" applyBorder="1" applyAlignment="1"/>
    <xf numFmtId="166" fontId="3" fillId="20" borderId="0" xfId="2" applyNumberFormat="1" applyFont="1" applyFill="1" applyBorder="1" applyAlignment="1">
      <alignment horizontal="left"/>
    </xf>
    <xf numFmtId="0" fontId="3" fillId="20" borderId="0" xfId="2" applyFont="1" applyFill="1" applyBorder="1" applyAlignment="1"/>
    <xf numFmtId="0" fontId="4" fillId="20" borderId="0" xfId="2" applyFont="1" applyFill="1" applyBorder="1" applyAlignment="1">
      <alignment vertical="top"/>
    </xf>
    <xf numFmtId="166" fontId="27" fillId="20" borderId="79" xfId="2" applyNumberFormat="1" applyFont="1" applyFill="1" applyBorder="1" applyAlignment="1">
      <alignment horizontal="left"/>
    </xf>
    <xf numFmtId="166" fontId="27" fillId="20" borderId="0" xfId="2" applyNumberFormat="1" applyFont="1" applyFill="1" applyBorder="1" applyAlignment="1">
      <alignment horizontal="left"/>
    </xf>
    <xf numFmtId="166" fontId="27" fillId="20" borderId="89" xfId="2" applyNumberFormat="1" applyFont="1" applyFill="1" applyBorder="1" applyAlignment="1">
      <alignment horizontal="left"/>
    </xf>
    <xf numFmtId="0" fontId="4" fillId="20" borderId="0" xfId="2" quotePrefix="1" applyFont="1" applyFill="1" applyBorder="1" applyAlignment="1">
      <alignment vertical="top"/>
    </xf>
    <xf numFmtId="0" fontId="4" fillId="0" borderId="0" xfId="2" applyFont="1" applyFill="1" applyBorder="1" applyAlignment="1">
      <alignment horizontal="center" vertical="center" wrapText="1"/>
    </xf>
    <xf numFmtId="0" fontId="16" fillId="0" borderId="0" xfId="7" applyFill="1" applyBorder="1"/>
    <xf numFmtId="0" fontId="3" fillId="0" borderId="0" xfId="2" applyFont="1" applyFill="1" applyBorder="1" applyAlignment="1">
      <alignment horizontal="center" vertical="top" wrapText="1"/>
    </xf>
    <xf numFmtId="1" fontId="3" fillId="0" borderId="0" xfId="9" applyNumberFormat="1" applyFont="1" applyFill="1" applyBorder="1" applyAlignment="1">
      <alignment horizontal="center" wrapText="1"/>
    </xf>
    <xf numFmtId="1" fontId="3" fillId="0" borderId="0" xfId="9" applyNumberFormat="1" applyFont="1" applyFill="1" applyBorder="1" applyAlignment="1">
      <alignment horizontal="center"/>
    </xf>
    <xf numFmtId="1" fontId="4" fillId="20" borderId="1" xfId="9" applyNumberFormat="1" applyFont="1" applyFill="1" applyBorder="1" applyAlignment="1">
      <alignment horizontal="left" vertical="top" wrapText="1"/>
    </xf>
    <xf numFmtId="0" fontId="68" fillId="20" borderId="0" xfId="2" applyFont="1" applyFill="1" applyBorder="1"/>
  </cellXfs>
  <cellStyles count="39">
    <cellStyle name="Comma 2" xfId="6" xr:uid="{00000000-0005-0000-0000-000000000000}"/>
    <cellStyle name="Comma 2 2" xfId="9" xr:uid="{00000000-0005-0000-0000-000001000000}"/>
    <cellStyle name="Comma 2 3" xfId="20" xr:uid="{00000000-0005-0000-0000-000002000000}"/>
    <cellStyle name="Comma 3" xfId="11" xr:uid="{00000000-0005-0000-0000-000003000000}"/>
    <cellStyle name="Comma 3 2" xfId="36" xr:uid="{00000000-0005-0000-0000-000003000000}"/>
    <cellStyle name="Excel Built-in Normal" xfId="8" xr:uid="{00000000-0005-0000-0000-000004000000}"/>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Normal" xfId="0" builtinId="0"/>
    <cellStyle name="Normal 2" xfId="1" xr:uid="{00000000-0005-0000-0000-000013000000}"/>
    <cellStyle name="Normal 2 2" xfId="3" xr:uid="{00000000-0005-0000-0000-000014000000}"/>
    <cellStyle name="Normal 2 2 2" xfId="7" xr:uid="{00000000-0005-0000-0000-000015000000}"/>
    <cellStyle name="Normal 2 2 2 2" xfId="14" xr:uid="{00000000-0005-0000-0000-000016000000}"/>
    <cellStyle name="Normal 2 2 2 3" xfId="21" xr:uid="{00000000-0005-0000-0000-000017000000}"/>
    <cellStyle name="Normal 2 2 3" xfId="15" xr:uid="{00000000-0005-0000-0000-000018000000}"/>
    <cellStyle name="Normal 2 2 3 2" xfId="37" xr:uid="{00000000-0005-0000-0000-00000C000000}"/>
    <cellStyle name="Normal 2 3" xfId="12" xr:uid="{00000000-0005-0000-0000-000019000000}"/>
    <cellStyle name="Normal 3" xfId="5" xr:uid="{00000000-0005-0000-0000-00001A000000}"/>
    <cellStyle name="Normal 3 2" xfId="18" xr:uid="{00000000-0005-0000-0000-00001B000000}"/>
    <cellStyle name="Normal 4" xfId="16" xr:uid="{00000000-0005-0000-0000-00001C000000}"/>
    <cellStyle name="Normal 5" xfId="17" xr:uid="{00000000-0005-0000-0000-00001D000000}"/>
    <cellStyle name="Normal 5 2" xfId="38" xr:uid="{00000000-0005-0000-0000-000011000000}"/>
    <cellStyle name="Normal 8" xfId="23" xr:uid="{00000000-0005-0000-0000-00001E000000}"/>
    <cellStyle name="Normal_Consumption" xfId="10" xr:uid="{00000000-0005-0000-0000-00001F000000}"/>
    <cellStyle name="Normal_EGC Ghana HH MCC 020607" xfId="19" xr:uid="{00000000-0005-0000-0000-000020000000}"/>
    <cellStyle name="Normal_Okam_2006_V02_Eng 2" xfId="4" xr:uid="{00000000-0005-0000-0000-000021000000}"/>
    <cellStyle name="Normal_qst2001_provisoire" xfId="2" xr:uid="{00000000-0005-0000-0000-000022000000}"/>
    <cellStyle name="Questions &amp; instructions" xfId="13" xr:uid="{00000000-0005-0000-0000-000023000000}"/>
    <cellStyle name="Texte explicatif" xfId="22" builtinId="53"/>
  </cellStyles>
  <dxfs count="0"/>
  <tableStyles count="0" defaultTableStyle="TableStyleMedium2" defaultPivotStyle="PivotStyleLight16"/>
  <colors>
    <mruColors>
      <color rgb="FFCC0099"/>
      <color rgb="FFD1A7FB"/>
      <color rgb="FFFFE593"/>
      <color rgb="FFFBA7E9"/>
      <color rgb="FF99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9525</xdr:colOff>
      <xdr:row>6</xdr:row>
      <xdr:rowOff>0</xdr:rowOff>
    </xdr:from>
    <xdr:to>
      <xdr:col>4</xdr:col>
      <xdr:colOff>533400</xdr:colOff>
      <xdr:row>7</xdr:row>
      <xdr:rowOff>161925</xdr:rowOff>
    </xdr:to>
    <xdr:sp macro="" textlink="">
      <xdr:nvSpPr>
        <xdr:cNvPr id="5" name="Rectangle 1">
          <a:extLst>
            <a:ext uri="{FF2B5EF4-FFF2-40B4-BE49-F238E27FC236}">
              <a16:creationId xmlns:a16="http://schemas.microsoft.com/office/drawing/2014/main" id="{00000000-0008-0000-1600-000005000000}"/>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xdr:row>
      <xdr:rowOff>171450</xdr:rowOff>
    </xdr:from>
    <xdr:to>
      <xdr:col>4</xdr:col>
      <xdr:colOff>523875</xdr:colOff>
      <xdr:row>14</xdr:row>
      <xdr:rowOff>152400</xdr:rowOff>
    </xdr:to>
    <xdr:sp macro="" textlink="">
      <xdr:nvSpPr>
        <xdr:cNvPr id="6" name="Rectangle 1">
          <a:extLst>
            <a:ext uri="{FF2B5EF4-FFF2-40B4-BE49-F238E27FC236}">
              <a16:creationId xmlns:a16="http://schemas.microsoft.com/office/drawing/2014/main" id="{00000000-0008-0000-1600-000006000000}"/>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20</xdr:row>
      <xdr:rowOff>9525</xdr:rowOff>
    </xdr:from>
    <xdr:to>
      <xdr:col>4</xdr:col>
      <xdr:colOff>533400</xdr:colOff>
      <xdr:row>21</xdr:row>
      <xdr:rowOff>161925</xdr:rowOff>
    </xdr:to>
    <xdr:sp macro="" textlink="">
      <xdr:nvSpPr>
        <xdr:cNvPr id="7" name="Rectangle 1">
          <a:extLst>
            <a:ext uri="{FF2B5EF4-FFF2-40B4-BE49-F238E27FC236}">
              <a16:creationId xmlns:a16="http://schemas.microsoft.com/office/drawing/2014/main" id="{00000000-0008-0000-1600-000007000000}"/>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27</xdr:row>
      <xdr:rowOff>0</xdr:rowOff>
    </xdr:from>
    <xdr:to>
      <xdr:col>4</xdr:col>
      <xdr:colOff>523875</xdr:colOff>
      <xdr:row>28</xdr:row>
      <xdr:rowOff>161925</xdr:rowOff>
    </xdr:to>
    <xdr:sp macro="" textlink="">
      <xdr:nvSpPr>
        <xdr:cNvPr id="8" name="Rectangle 1">
          <a:extLst>
            <a:ext uri="{FF2B5EF4-FFF2-40B4-BE49-F238E27FC236}">
              <a16:creationId xmlns:a16="http://schemas.microsoft.com/office/drawing/2014/main" id="{00000000-0008-0000-1600-000008000000}"/>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35</xdr:row>
      <xdr:rowOff>0</xdr:rowOff>
    </xdr:from>
    <xdr:to>
      <xdr:col>4</xdr:col>
      <xdr:colOff>523875</xdr:colOff>
      <xdr:row>36</xdr:row>
      <xdr:rowOff>161925</xdr:rowOff>
    </xdr:to>
    <xdr:sp macro="" textlink="">
      <xdr:nvSpPr>
        <xdr:cNvPr id="9" name="Rectangle 1">
          <a:extLst>
            <a:ext uri="{FF2B5EF4-FFF2-40B4-BE49-F238E27FC236}">
              <a16:creationId xmlns:a16="http://schemas.microsoft.com/office/drawing/2014/main" id="{00000000-0008-0000-1600-000009000000}"/>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6</xdr:row>
      <xdr:rowOff>9525</xdr:rowOff>
    </xdr:from>
    <xdr:to>
      <xdr:col>13</xdr:col>
      <xdr:colOff>514350</xdr:colOff>
      <xdr:row>7</xdr:row>
      <xdr:rowOff>161925</xdr:rowOff>
    </xdr:to>
    <xdr:sp macro="" textlink="">
      <xdr:nvSpPr>
        <xdr:cNvPr id="10" name="Rectangle 1">
          <a:extLst>
            <a:ext uri="{FF2B5EF4-FFF2-40B4-BE49-F238E27FC236}">
              <a16:creationId xmlns:a16="http://schemas.microsoft.com/office/drawing/2014/main" id="{00000000-0008-0000-1600-00000A00000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12</xdr:row>
      <xdr:rowOff>28575</xdr:rowOff>
    </xdr:from>
    <xdr:to>
      <xdr:col>14</xdr:col>
      <xdr:colOff>523875</xdr:colOff>
      <xdr:row>14</xdr:row>
      <xdr:rowOff>19050</xdr:rowOff>
    </xdr:to>
    <xdr:sp macro="" textlink="">
      <xdr:nvSpPr>
        <xdr:cNvPr id="11" name="Rectangle 1">
          <a:extLst>
            <a:ext uri="{FF2B5EF4-FFF2-40B4-BE49-F238E27FC236}">
              <a16:creationId xmlns:a16="http://schemas.microsoft.com/office/drawing/2014/main" id="{00000000-0008-0000-1600-00000B000000}"/>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19</xdr:row>
      <xdr:rowOff>168519</xdr:rowOff>
    </xdr:from>
    <xdr:to>
      <xdr:col>15</xdr:col>
      <xdr:colOff>523875</xdr:colOff>
      <xdr:row>21</xdr:row>
      <xdr:rowOff>161925</xdr:rowOff>
    </xdr:to>
    <xdr:sp macro="" textlink="">
      <xdr:nvSpPr>
        <xdr:cNvPr id="12" name="Rectangle 1">
          <a:extLst>
            <a:ext uri="{FF2B5EF4-FFF2-40B4-BE49-F238E27FC236}">
              <a16:creationId xmlns:a16="http://schemas.microsoft.com/office/drawing/2014/main" id="{00000000-0008-0000-1600-00000C000000}"/>
            </a:ext>
          </a:extLst>
        </xdr:cNvPr>
        <xdr:cNvSpPr>
          <a:spLocks noChangeArrowheads="1"/>
        </xdr:cNvSpPr>
      </xdr:nvSpPr>
      <xdr:spPr bwMode="auto">
        <a:xfrm>
          <a:off x="7041173" y="4147038"/>
          <a:ext cx="523875" cy="33044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28</xdr:row>
      <xdr:rowOff>28575</xdr:rowOff>
    </xdr:from>
    <xdr:to>
      <xdr:col>14</xdr:col>
      <xdr:colOff>523875</xdr:colOff>
      <xdr:row>30</xdr:row>
      <xdr:rowOff>9525</xdr:rowOff>
    </xdr:to>
    <xdr:sp macro="" textlink="">
      <xdr:nvSpPr>
        <xdr:cNvPr id="13" name="Rectangle 1">
          <a:extLst>
            <a:ext uri="{FF2B5EF4-FFF2-40B4-BE49-F238E27FC236}">
              <a16:creationId xmlns:a16="http://schemas.microsoft.com/office/drawing/2014/main" id="{00000000-0008-0000-1600-00000D000000}"/>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35</xdr:row>
      <xdr:rowOff>161925</xdr:rowOff>
    </xdr:from>
    <xdr:to>
      <xdr:col>15</xdr:col>
      <xdr:colOff>533400</xdr:colOff>
      <xdr:row>37</xdr:row>
      <xdr:rowOff>152400</xdr:rowOff>
    </xdr:to>
    <xdr:sp macro="" textlink="">
      <xdr:nvSpPr>
        <xdr:cNvPr id="14" name="Rectangle 1">
          <a:extLst>
            <a:ext uri="{FF2B5EF4-FFF2-40B4-BE49-F238E27FC236}">
              <a16:creationId xmlns:a16="http://schemas.microsoft.com/office/drawing/2014/main" id="{00000000-0008-0000-1600-00000E000000}"/>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304800</xdr:colOff>
      <xdr:row>3</xdr:row>
      <xdr:rowOff>130073</xdr:rowOff>
    </xdr:to>
    <xdr:sp macro="" textlink="">
      <xdr:nvSpPr>
        <xdr:cNvPr id="132097" name="AutoShape 1"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DBDE68FF-A02F-4D58-B819-5D96A1A00EC2}"/>
            </a:ext>
          </a:extLst>
        </xdr:cNvPr>
        <xdr:cNvSpPr>
          <a:spLocks noChangeAspect="1" noChangeArrowheads="1"/>
        </xdr:cNvSpPr>
      </xdr:nvSpPr>
      <xdr:spPr bwMode="auto">
        <a:xfrm>
          <a:off x="609600" y="8001000"/>
          <a:ext cx="304800" cy="304800"/>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304800</xdr:colOff>
      <xdr:row>3</xdr:row>
      <xdr:rowOff>130073</xdr:rowOff>
    </xdr:to>
    <xdr:sp macro="" textlink="">
      <xdr:nvSpPr>
        <xdr:cNvPr id="132098" name="AutoShape 2"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F41BF548-A63D-498E-A7F9-CF43495749F7}"/>
            </a:ext>
          </a:extLst>
        </xdr:cNvPr>
        <xdr:cNvSpPr>
          <a:spLocks noChangeAspect="1" noChangeArrowheads="1"/>
        </xdr:cNvSpPr>
      </xdr:nvSpPr>
      <xdr:spPr bwMode="auto">
        <a:xfrm>
          <a:off x="609600" y="8001000"/>
          <a:ext cx="304800" cy="304800"/>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304800</xdr:colOff>
      <xdr:row>3</xdr:row>
      <xdr:rowOff>135484</xdr:rowOff>
    </xdr:to>
    <xdr:sp macro="" textlink="">
      <xdr:nvSpPr>
        <xdr:cNvPr id="132099"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9D2F0203-0D23-4C7D-BB8E-C085B3BB62EF}"/>
            </a:ext>
          </a:extLst>
        </xdr:cNvPr>
        <xdr:cNvSpPr>
          <a:spLocks noChangeAspect="1" noChangeArrowheads="1"/>
        </xdr:cNvSpPr>
      </xdr:nvSpPr>
      <xdr:spPr bwMode="auto">
        <a:xfrm>
          <a:off x="0" y="14632781"/>
          <a:ext cx="304800" cy="304006"/>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2</xdr:col>
      <xdr:colOff>0</xdr:colOff>
      <xdr:row>2</xdr:row>
      <xdr:rowOff>0</xdr:rowOff>
    </xdr:from>
    <xdr:ext cx="304800" cy="304800"/>
    <xdr:sp macro="" textlink="">
      <xdr:nvSpPr>
        <xdr:cNvPr id="10"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40F43EB1-D6A2-4B6A-8FB6-BF5D9AF22298}"/>
            </a:ext>
          </a:extLst>
        </xdr:cNvPr>
        <xdr:cNvSpPr>
          <a:spLocks noChangeAspect="1" noChangeArrowheads="1"/>
        </xdr:cNvSpPr>
      </xdr:nvSpPr>
      <xdr:spPr bwMode="auto">
        <a:xfrm>
          <a:off x="609600" y="34794825"/>
          <a:ext cx="304800" cy="304800"/>
        </a:xfrm>
        <a:prstGeom prst="rect">
          <a:avLst/>
        </a:prstGeom>
        <a:noFill/>
        <a:extLst>
          <a:ext uri="{909E8E84-426E-40dd-AFC4-6F175D3DCCD1}">
            <a14:hiddenFill xmlns=""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213087</xdr:colOff>
      <xdr:row>7</xdr:row>
      <xdr:rowOff>17047</xdr:rowOff>
    </xdr:from>
    <xdr:to>
      <xdr:col>1</xdr:col>
      <xdr:colOff>703188</xdr:colOff>
      <xdr:row>7</xdr:row>
      <xdr:rowOff>208826</xdr:rowOff>
    </xdr:to>
    <xdr:sp macro="" textlink="">
      <xdr:nvSpPr>
        <xdr:cNvPr id="2" name="Rectangle 1">
          <a:extLst>
            <a:ext uri="{FF2B5EF4-FFF2-40B4-BE49-F238E27FC236}">
              <a16:creationId xmlns:a16="http://schemas.microsoft.com/office/drawing/2014/main" id="{8A4492DB-A163-4B3E-AE19-DFE5EFF5F69B}"/>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213087</xdr:colOff>
      <xdr:row>7</xdr:row>
      <xdr:rowOff>17047</xdr:rowOff>
    </xdr:from>
    <xdr:to>
      <xdr:col>2</xdr:col>
      <xdr:colOff>703188</xdr:colOff>
      <xdr:row>7</xdr:row>
      <xdr:rowOff>208826</xdr:rowOff>
    </xdr:to>
    <xdr:sp macro="" textlink="">
      <xdr:nvSpPr>
        <xdr:cNvPr id="3" name="Rectangle 2">
          <a:extLst>
            <a:ext uri="{FF2B5EF4-FFF2-40B4-BE49-F238E27FC236}">
              <a16:creationId xmlns:a16="http://schemas.microsoft.com/office/drawing/2014/main" id="{21583DCF-F2DC-4CF7-87AA-FED2FCD3205C}"/>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213087</xdr:colOff>
      <xdr:row>7</xdr:row>
      <xdr:rowOff>17047</xdr:rowOff>
    </xdr:from>
    <xdr:to>
      <xdr:col>3</xdr:col>
      <xdr:colOff>703188</xdr:colOff>
      <xdr:row>7</xdr:row>
      <xdr:rowOff>208826</xdr:rowOff>
    </xdr:to>
    <xdr:sp macro="" textlink="">
      <xdr:nvSpPr>
        <xdr:cNvPr id="4" name="Rectangle 3">
          <a:extLst>
            <a:ext uri="{FF2B5EF4-FFF2-40B4-BE49-F238E27FC236}">
              <a16:creationId xmlns:a16="http://schemas.microsoft.com/office/drawing/2014/main" id="{C54D5A47-6803-4D72-B265-3864A04C2369}"/>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213087</xdr:colOff>
      <xdr:row>7</xdr:row>
      <xdr:rowOff>17047</xdr:rowOff>
    </xdr:from>
    <xdr:to>
      <xdr:col>4</xdr:col>
      <xdr:colOff>703188</xdr:colOff>
      <xdr:row>7</xdr:row>
      <xdr:rowOff>208826</xdr:rowOff>
    </xdr:to>
    <xdr:sp macro="" textlink="">
      <xdr:nvSpPr>
        <xdr:cNvPr id="5" name="Rectangle 4">
          <a:extLst>
            <a:ext uri="{FF2B5EF4-FFF2-40B4-BE49-F238E27FC236}">
              <a16:creationId xmlns:a16="http://schemas.microsoft.com/office/drawing/2014/main" id="{6B65E11B-08E9-4626-A3B2-B2217B21C9FD}"/>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213087</xdr:colOff>
      <xdr:row>7</xdr:row>
      <xdr:rowOff>17047</xdr:rowOff>
    </xdr:from>
    <xdr:to>
      <xdr:col>5</xdr:col>
      <xdr:colOff>703188</xdr:colOff>
      <xdr:row>7</xdr:row>
      <xdr:rowOff>208826</xdr:rowOff>
    </xdr:to>
    <xdr:sp macro="" textlink="">
      <xdr:nvSpPr>
        <xdr:cNvPr id="6" name="Rectangle 5">
          <a:extLst>
            <a:ext uri="{FF2B5EF4-FFF2-40B4-BE49-F238E27FC236}">
              <a16:creationId xmlns:a16="http://schemas.microsoft.com/office/drawing/2014/main" id="{E1589FD4-8265-455D-BE4B-20990DA05C6B}"/>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213087</xdr:colOff>
      <xdr:row>7</xdr:row>
      <xdr:rowOff>17047</xdr:rowOff>
    </xdr:from>
    <xdr:to>
      <xdr:col>6</xdr:col>
      <xdr:colOff>703188</xdr:colOff>
      <xdr:row>7</xdr:row>
      <xdr:rowOff>208826</xdr:rowOff>
    </xdr:to>
    <xdr:sp macro="" textlink="">
      <xdr:nvSpPr>
        <xdr:cNvPr id="7" name="Rectangle 6">
          <a:extLst>
            <a:ext uri="{FF2B5EF4-FFF2-40B4-BE49-F238E27FC236}">
              <a16:creationId xmlns:a16="http://schemas.microsoft.com/office/drawing/2014/main" id="{F58456AE-6BC7-47D7-8815-68EDBA7DD848}"/>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213087</xdr:colOff>
      <xdr:row>7</xdr:row>
      <xdr:rowOff>17047</xdr:rowOff>
    </xdr:from>
    <xdr:to>
      <xdr:col>7</xdr:col>
      <xdr:colOff>703188</xdr:colOff>
      <xdr:row>7</xdr:row>
      <xdr:rowOff>208826</xdr:rowOff>
    </xdr:to>
    <xdr:sp macro="" textlink="">
      <xdr:nvSpPr>
        <xdr:cNvPr id="8" name="Rectangle 7">
          <a:extLst>
            <a:ext uri="{FF2B5EF4-FFF2-40B4-BE49-F238E27FC236}">
              <a16:creationId xmlns:a16="http://schemas.microsoft.com/office/drawing/2014/main" id="{DC74571E-12A6-4D40-9192-40E4EBD09836}"/>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213087</xdr:colOff>
      <xdr:row>7</xdr:row>
      <xdr:rowOff>17047</xdr:rowOff>
    </xdr:from>
    <xdr:to>
      <xdr:col>8</xdr:col>
      <xdr:colOff>703188</xdr:colOff>
      <xdr:row>7</xdr:row>
      <xdr:rowOff>208826</xdr:rowOff>
    </xdr:to>
    <xdr:sp macro="" textlink="">
      <xdr:nvSpPr>
        <xdr:cNvPr id="9" name="Rectangle 8">
          <a:extLst>
            <a:ext uri="{FF2B5EF4-FFF2-40B4-BE49-F238E27FC236}">
              <a16:creationId xmlns:a16="http://schemas.microsoft.com/office/drawing/2014/main" id="{BEE187FE-55D6-4C8E-98F5-4D748A454D7F}"/>
            </a:ext>
          </a:extLst>
        </xdr:cNvPr>
        <xdr:cNvSpPr/>
      </xdr:nvSpPr>
      <xdr:spPr>
        <a:xfrm>
          <a:off x="1572584"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404865</xdr:colOff>
      <xdr:row>7</xdr:row>
      <xdr:rowOff>17047</xdr:rowOff>
    </xdr:from>
    <xdr:to>
      <xdr:col>9</xdr:col>
      <xdr:colOff>894966</xdr:colOff>
      <xdr:row>7</xdr:row>
      <xdr:rowOff>208826</xdr:rowOff>
    </xdr:to>
    <xdr:sp macro="" textlink="">
      <xdr:nvSpPr>
        <xdr:cNvPr id="10" name="Rectangle 9">
          <a:extLst>
            <a:ext uri="{FF2B5EF4-FFF2-40B4-BE49-F238E27FC236}">
              <a16:creationId xmlns:a16="http://schemas.microsoft.com/office/drawing/2014/main" id="{F56EF409-03AF-45AC-8B19-B76A435FEDC5}"/>
            </a:ext>
          </a:extLst>
        </xdr:cNvPr>
        <xdr:cNvSpPr/>
      </xdr:nvSpPr>
      <xdr:spPr>
        <a:xfrm>
          <a:off x="11741107" y="3434966"/>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xdr:from>
      <xdr:col>12</xdr:col>
      <xdr:colOff>400603</xdr:colOff>
      <xdr:row>7</xdr:row>
      <xdr:rowOff>106543</xdr:rowOff>
    </xdr:from>
    <xdr:to>
      <xdr:col>12</xdr:col>
      <xdr:colOff>890704</xdr:colOff>
      <xdr:row>7</xdr:row>
      <xdr:rowOff>298322</xdr:rowOff>
    </xdr:to>
    <xdr:sp macro="" textlink="">
      <xdr:nvSpPr>
        <xdr:cNvPr id="12" name="Rectangle 11">
          <a:extLst>
            <a:ext uri="{FF2B5EF4-FFF2-40B4-BE49-F238E27FC236}">
              <a16:creationId xmlns:a16="http://schemas.microsoft.com/office/drawing/2014/main" id="{BB3ED80F-0531-4D6E-A96E-CDB59268A89B}"/>
            </a:ext>
          </a:extLst>
        </xdr:cNvPr>
        <xdr:cNvSpPr/>
      </xdr:nvSpPr>
      <xdr:spPr>
        <a:xfrm>
          <a:off x="16804059" y="4142415"/>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xdr:from>
      <xdr:col>12</xdr:col>
      <xdr:colOff>404865</xdr:colOff>
      <xdr:row>8</xdr:row>
      <xdr:rowOff>17047</xdr:rowOff>
    </xdr:from>
    <xdr:to>
      <xdr:col>12</xdr:col>
      <xdr:colOff>894966</xdr:colOff>
      <xdr:row>8</xdr:row>
      <xdr:rowOff>208826</xdr:rowOff>
    </xdr:to>
    <xdr:sp macro="" textlink="">
      <xdr:nvSpPr>
        <xdr:cNvPr id="13" name="Rectangle 12">
          <a:extLst>
            <a:ext uri="{FF2B5EF4-FFF2-40B4-BE49-F238E27FC236}">
              <a16:creationId xmlns:a16="http://schemas.microsoft.com/office/drawing/2014/main" id="{846403DD-FA59-4334-A2E2-936A0CCE9E9A}"/>
            </a:ext>
          </a:extLst>
        </xdr:cNvPr>
        <xdr:cNvSpPr/>
      </xdr:nvSpPr>
      <xdr:spPr>
        <a:xfrm>
          <a:off x="13305167" y="4052919"/>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xdr:from>
      <xdr:col>12</xdr:col>
      <xdr:colOff>404865</xdr:colOff>
      <xdr:row>9</xdr:row>
      <xdr:rowOff>17047</xdr:rowOff>
    </xdr:from>
    <xdr:to>
      <xdr:col>12</xdr:col>
      <xdr:colOff>894966</xdr:colOff>
      <xdr:row>9</xdr:row>
      <xdr:rowOff>208826</xdr:rowOff>
    </xdr:to>
    <xdr:sp macro="" textlink="">
      <xdr:nvSpPr>
        <xdr:cNvPr id="14" name="Rectangle 13">
          <a:extLst>
            <a:ext uri="{FF2B5EF4-FFF2-40B4-BE49-F238E27FC236}">
              <a16:creationId xmlns:a16="http://schemas.microsoft.com/office/drawing/2014/main" id="{BC6DA92B-31D2-4B71-B71B-7B00CE77E3BF}"/>
            </a:ext>
          </a:extLst>
        </xdr:cNvPr>
        <xdr:cNvSpPr/>
      </xdr:nvSpPr>
      <xdr:spPr>
        <a:xfrm>
          <a:off x="13305167" y="4052919"/>
          <a:ext cx="490101" cy="19177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xdr:from>
      <xdr:col>12</xdr:col>
      <xdr:colOff>409127</xdr:colOff>
      <xdr:row>10</xdr:row>
      <xdr:rowOff>17047</xdr:rowOff>
    </xdr:from>
    <xdr:to>
      <xdr:col>12</xdr:col>
      <xdr:colOff>899228</xdr:colOff>
      <xdr:row>10</xdr:row>
      <xdr:rowOff>177076</xdr:rowOff>
    </xdr:to>
    <xdr:sp macro="" textlink="">
      <xdr:nvSpPr>
        <xdr:cNvPr id="15" name="Rectangle 14">
          <a:extLst>
            <a:ext uri="{FF2B5EF4-FFF2-40B4-BE49-F238E27FC236}">
              <a16:creationId xmlns:a16="http://schemas.microsoft.com/office/drawing/2014/main" id="{9167DCE2-23F3-4580-A5EB-5E3ECE4E936D}"/>
            </a:ext>
          </a:extLst>
        </xdr:cNvPr>
        <xdr:cNvSpPr/>
      </xdr:nvSpPr>
      <xdr:spPr>
        <a:xfrm>
          <a:off x="16812583" y="4811510"/>
          <a:ext cx="490101" cy="16002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85725</xdr:colOff>
      <xdr:row>4</xdr:row>
      <xdr:rowOff>114300</xdr:rowOff>
    </xdr:from>
    <xdr:to>
      <xdr:col>3</xdr:col>
      <xdr:colOff>381000</xdr:colOff>
      <xdr:row>5</xdr:row>
      <xdr:rowOff>0</xdr:rowOff>
    </xdr:to>
    <xdr:sp macro="" textlink="">
      <xdr:nvSpPr>
        <xdr:cNvPr id="2" name="Rectangle 1">
          <a:extLst>
            <a:ext uri="{FF2B5EF4-FFF2-40B4-BE49-F238E27FC236}">
              <a16:creationId xmlns:a16="http://schemas.microsoft.com/office/drawing/2014/main" id="{00000000-0008-0000-0A00-000002000000}"/>
            </a:ext>
          </a:extLst>
        </xdr:cNvPr>
        <xdr:cNvSpPr>
          <a:spLocks noChangeArrowheads="1"/>
        </xdr:cNvSpPr>
      </xdr:nvSpPr>
      <xdr:spPr bwMode="auto">
        <a:xfrm>
          <a:off x="4972050" y="533400"/>
          <a:ext cx="295275" cy="371475"/>
        </a:xfrm>
        <a:prstGeom prst="rect">
          <a:avLst/>
        </a:prstGeom>
        <a:solidFill>
          <a:srgbClr val="FFFFFF"/>
        </a:solidFill>
        <a:ln w="9525" algn="ctr">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sheetPr>
  <dimension ref="A1:XEY43"/>
  <sheetViews>
    <sheetView view="pageBreakPreview" topLeftCell="A36" zoomScale="125" zoomScaleNormal="125" zoomScaleSheetLayoutView="110" zoomScalePageLayoutView="125" workbookViewId="0">
      <selection sqref="A1:E44"/>
    </sheetView>
  </sheetViews>
  <sheetFormatPr baseColWidth="10" defaultColWidth="16.6328125" defaultRowHeight="9.5"/>
  <cols>
    <col min="1" max="1" width="7.1796875" style="262" customWidth="1"/>
    <col min="2" max="2" width="32" style="262" customWidth="1"/>
    <col min="3" max="3" width="14.36328125" style="269" customWidth="1"/>
    <col min="4" max="4" width="26.453125" style="269" customWidth="1"/>
    <col min="5" max="5" width="16.6328125" style="269"/>
    <col min="6" max="16384" width="16.6328125" style="262"/>
  </cols>
  <sheetData>
    <row r="1" spans="1:16379" s="1323" customFormat="1" ht="10.5">
      <c r="A1" s="1321"/>
      <c r="B1" s="1321" t="s">
        <v>87</v>
      </c>
      <c r="C1" s="1322" t="s">
        <v>1302</v>
      </c>
      <c r="D1" s="1322" t="s">
        <v>1303</v>
      </c>
      <c r="E1" s="1322" t="s">
        <v>1304</v>
      </c>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c r="AK1" s="268"/>
      <c r="AL1" s="268"/>
      <c r="AM1" s="268"/>
      <c r="AN1" s="268"/>
      <c r="AO1" s="268"/>
      <c r="AP1" s="268"/>
      <c r="AQ1" s="268"/>
      <c r="AR1" s="268"/>
      <c r="AS1" s="268"/>
      <c r="AT1" s="268"/>
      <c r="AU1" s="268"/>
      <c r="AV1" s="268"/>
      <c r="AW1" s="268"/>
      <c r="AX1" s="268"/>
      <c r="AY1" s="268"/>
      <c r="AZ1" s="268"/>
      <c r="BA1" s="268"/>
      <c r="BB1" s="268"/>
      <c r="BC1" s="268"/>
      <c r="BD1" s="268"/>
      <c r="BE1" s="268"/>
      <c r="BF1" s="268"/>
      <c r="BG1" s="268"/>
      <c r="BH1" s="268"/>
      <c r="BI1" s="268"/>
      <c r="BJ1" s="268"/>
      <c r="BK1" s="268"/>
      <c r="BL1" s="268"/>
      <c r="BM1" s="268"/>
      <c r="BN1" s="268"/>
      <c r="BO1" s="268"/>
      <c r="BP1" s="268"/>
      <c r="BQ1" s="268"/>
      <c r="BR1" s="268"/>
      <c r="BS1" s="268"/>
      <c r="BT1" s="268"/>
      <c r="BU1" s="268"/>
      <c r="BV1" s="268"/>
      <c r="BW1" s="268"/>
      <c r="BX1" s="268"/>
      <c r="BY1" s="268"/>
      <c r="BZ1" s="268"/>
      <c r="CA1" s="268"/>
      <c r="CB1" s="268"/>
      <c r="CC1" s="268"/>
      <c r="CD1" s="268"/>
      <c r="CE1" s="268"/>
      <c r="CF1" s="268"/>
      <c r="CG1" s="268"/>
      <c r="CH1" s="268"/>
      <c r="CI1" s="268"/>
      <c r="CJ1" s="268"/>
      <c r="CK1" s="268"/>
      <c r="CL1" s="268"/>
      <c r="CM1" s="268"/>
      <c r="CN1" s="268"/>
      <c r="CO1" s="268"/>
      <c r="CP1" s="268"/>
      <c r="CQ1" s="268"/>
      <c r="CR1" s="268"/>
      <c r="CS1" s="268"/>
      <c r="CT1" s="268"/>
      <c r="CU1" s="268"/>
      <c r="CV1" s="268"/>
      <c r="CW1" s="268"/>
      <c r="CX1" s="268"/>
      <c r="CY1" s="268"/>
      <c r="CZ1" s="268"/>
      <c r="DA1" s="268"/>
      <c r="DB1" s="268"/>
      <c r="DC1" s="268"/>
      <c r="DD1" s="268"/>
      <c r="DE1" s="268"/>
      <c r="DF1" s="268"/>
      <c r="DG1" s="268"/>
      <c r="DH1" s="268"/>
      <c r="DI1" s="268"/>
      <c r="DJ1" s="268"/>
      <c r="DK1" s="268"/>
      <c r="DL1" s="268"/>
      <c r="DM1" s="268"/>
      <c r="DN1" s="268"/>
      <c r="DO1" s="268"/>
      <c r="DP1" s="268"/>
      <c r="DQ1" s="268"/>
      <c r="DR1" s="268"/>
      <c r="DS1" s="268"/>
      <c r="DT1" s="268"/>
      <c r="DU1" s="268"/>
      <c r="DV1" s="268"/>
      <c r="DW1" s="268"/>
      <c r="DX1" s="268"/>
      <c r="DY1" s="268"/>
      <c r="DZ1" s="268"/>
      <c r="EA1" s="268"/>
      <c r="EB1" s="268"/>
      <c r="EC1" s="268"/>
      <c r="ED1" s="268"/>
      <c r="EE1" s="268"/>
      <c r="EF1" s="268"/>
      <c r="EG1" s="268"/>
      <c r="EH1" s="268"/>
      <c r="EI1" s="268"/>
      <c r="EJ1" s="268"/>
      <c r="EK1" s="268"/>
      <c r="EL1" s="268"/>
      <c r="EM1" s="268"/>
      <c r="EN1" s="268"/>
      <c r="EO1" s="268"/>
      <c r="EP1" s="268"/>
      <c r="EQ1" s="268"/>
      <c r="ER1" s="268"/>
      <c r="ES1" s="268"/>
      <c r="ET1" s="268"/>
      <c r="EU1" s="268"/>
      <c r="EV1" s="268"/>
      <c r="EW1" s="268"/>
      <c r="EX1" s="268"/>
      <c r="EY1" s="268"/>
      <c r="EZ1" s="268"/>
      <c r="FA1" s="268"/>
      <c r="FB1" s="268"/>
      <c r="FC1" s="268"/>
      <c r="FD1" s="268"/>
      <c r="FE1" s="268"/>
      <c r="FF1" s="268"/>
      <c r="FG1" s="268"/>
      <c r="FH1" s="268"/>
      <c r="FI1" s="268"/>
      <c r="FJ1" s="268"/>
      <c r="FK1" s="268"/>
      <c r="FL1" s="268"/>
      <c r="FM1" s="268"/>
      <c r="FN1" s="268"/>
      <c r="FO1" s="268"/>
      <c r="FP1" s="268"/>
      <c r="FQ1" s="268"/>
      <c r="FR1" s="268"/>
      <c r="FS1" s="268"/>
      <c r="FT1" s="268"/>
      <c r="FU1" s="268"/>
      <c r="FV1" s="268"/>
      <c r="FW1" s="268"/>
      <c r="FX1" s="268"/>
      <c r="FY1" s="268"/>
      <c r="FZ1" s="268"/>
      <c r="GA1" s="268"/>
      <c r="GB1" s="268"/>
      <c r="GC1" s="268"/>
      <c r="GD1" s="268"/>
      <c r="GE1" s="268"/>
      <c r="GF1" s="268"/>
      <c r="GG1" s="268"/>
      <c r="GH1" s="268"/>
      <c r="GI1" s="268"/>
      <c r="GJ1" s="268"/>
      <c r="GK1" s="268"/>
      <c r="GL1" s="268"/>
      <c r="GM1" s="268"/>
      <c r="GN1" s="268"/>
      <c r="GO1" s="268"/>
      <c r="GP1" s="268"/>
      <c r="GQ1" s="268"/>
      <c r="GR1" s="268"/>
      <c r="GS1" s="268"/>
      <c r="GT1" s="268"/>
      <c r="GU1" s="268"/>
      <c r="GV1" s="268"/>
      <c r="GW1" s="268"/>
      <c r="GX1" s="268"/>
      <c r="GY1" s="268"/>
      <c r="GZ1" s="268"/>
      <c r="HA1" s="268"/>
      <c r="HB1" s="268"/>
      <c r="HC1" s="268"/>
      <c r="HD1" s="268"/>
      <c r="HE1" s="268"/>
      <c r="HF1" s="268"/>
      <c r="HG1" s="268"/>
      <c r="HH1" s="268"/>
      <c r="HI1" s="268"/>
      <c r="HJ1" s="268"/>
      <c r="HK1" s="268"/>
      <c r="HL1" s="268"/>
      <c r="HM1" s="268"/>
      <c r="HN1" s="268"/>
      <c r="HO1" s="268"/>
      <c r="HP1" s="268"/>
      <c r="HQ1" s="268"/>
      <c r="HR1" s="268"/>
      <c r="HS1" s="268"/>
      <c r="HT1" s="268"/>
      <c r="HU1" s="268"/>
      <c r="HV1" s="268"/>
      <c r="HW1" s="268"/>
      <c r="HX1" s="268"/>
      <c r="HY1" s="268"/>
      <c r="HZ1" s="268"/>
      <c r="IA1" s="268"/>
      <c r="IB1" s="268"/>
      <c r="IC1" s="268"/>
      <c r="ID1" s="268"/>
      <c r="IE1" s="268"/>
      <c r="IF1" s="268"/>
      <c r="IG1" s="268"/>
      <c r="IH1" s="268"/>
      <c r="II1" s="268"/>
      <c r="IJ1" s="268"/>
      <c r="IK1" s="268"/>
      <c r="IL1" s="268"/>
      <c r="IM1" s="268"/>
      <c r="IN1" s="268"/>
      <c r="IO1" s="268"/>
      <c r="IP1" s="268"/>
      <c r="IQ1" s="268"/>
      <c r="IR1" s="268"/>
      <c r="IS1" s="268"/>
      <c r="IT1" s="268"/>
      <c r="IU1" s="268"/>
      <c r="IV1" s="268"/>
      <c r="IW1" s="268"/>
      <c r="IX1" s="268"/>
      <c r="IY1" s="268"/>
      <c r="IZ1" s="268"/>
      <c r="JA1" s="268"/>
      <c r="JB1" s="268"/>
      <c r="JC1" s="268"/>
      <c r="JD1" s="268"/>
      <c r="JE1" s="268"/>
      <c r="JF1" s="268"/>
      <c r="JG1" s="268"/>
      <c r="JH1" s="268"/>
      <c r="JI1" s="268"/>
      <c r="JJ1" s="268"/>
      <c r="JK1" s="268"/>
      <c r="JL1" s="268"/>
      <c r="JM1" s="268"/>
      <c r="JN1" s="268"/>
      <c r="JO1" s="268"/>
      <c r="JP1" s="268"/>
      <c r="JQ1" s="268"/>
      <c r="JR1" s="268"/>
      <c r="JS1" s="268"/>
      <c r="JT1" s="268"/>
      <c r="JU1" s="268"/>
      <c r="JV1" s="268"/>
      <c r="JW1" s="268"/>
      <c r="JX1" s="268"/>
      <c r="JY1" s="268"/>
      <c r="JZ1" s="268"/>
      <c r="KA1" s="268"/>
      <c r="KB1" s="268"/>
      <c r="KC1" s="268"/>
      <c r="KD1" s="268"/>
      <c r="KE1" s="268"/>
      <c r="KF1" s="268"/>
      <c r="KG1" s="268"/>
      <c r="KH1" s="268"/>
      <c r="KI1" s="268"/>
      <c r="KJ1" s="268"/>
      <c r="KK1" s="268"/>
      <c r="KL1" s="268"/>
      <c r="KM1" s="268"/>
      <c r="KN1" s="268"/>
      <c r="KO1" s="268"/>
      <c r="KP1" s="268"/>
      <c r="KQ1" s="268"/>
      <c r="KR1" s="268"/>
      <c r="KS1" s="268"/>
      <c r="KT1" s="268"/>
      <c r="KU1" s="268"/>
      <c r="KV1" s="268"/>
      <c r="KW1" s="268"/>
      <c r="KX1" s="268"/>
      <c r="KY1" s="268"/>
      <c r="KZ1" s="268"/>
      <c r="LA1" s="268"/>
      <c r="LB1" s="268"/>
      <c r="LC1" s="268"/>
      <c r="LD1" s="268"/>
      <c r="LE1" s="268"/>
      <c r="LF1" s="268"/>
      <c r="LG1" s="268"/>
      <c r="LH1" s="268"/>
      <c r="LI1" s="268"/>
      <c r="LJ1" s="268"/>
      <c r="LK1" s="268"/>
      <c r="LL1" s="268"/>
      <c r="LM1" s="268"/>
      <c r="LN1" s="268"/>
      <c r="LO1" s="268"/>
      <c r="LP1" s="268"/>
      <c r="LQ1" s="268"/>
      <c r="LR1" s="268"/>
      <c r="LS1" s="268"/>
      <c r="LT1" s="268"/>
      <c r="LU1" s="268"/>
      <c r="LV1" s="268"/>
      <c r="LW1" s="268"/>
      <c r="LX1" s="268"/>
      <c r="LY1" s="268"/>
      <c r="LZ1" s="268"/>
      <c r="MA1" s="268"/>
      <c r="MB1" s="268"/>
      <c r="MC1" s="268"/>
      <c r="MD1" s="268"/>
      <c r="ME1" s="268"/>
      <c r="MF1" s="268"/>
      <c r="MG1" s="268"/>
      <c r="MH1" s="268"/>
      <c r="MI1" s="268"/>
      <c r="MJ1" s="268"/>
      <c r="MK1" s="268"/>
      <c r="ML1" s="268"/>
      <c r="MM1" s="268"/>
      <c r="MN1" s="268"/>
      <c r="MO1" s="268"/>
      <c r="MP1" s="268"/>
      <c r="MQ1" s="268"/>
      <c r="MR1" s="268"/>
      <c r="MS1" s="268"/>
      <c r="MT1" s="268"/>
      <c r="MU1" s="268"/>
      <c r="MV1" s="268"/>
      <c r="MW1" s="268"/>
      <c r="MX1" s="268"/>
      <c r="MY1" s="268"/>
      <c r="MZ1" s="268"/>
      <c r="NA1" s="268"/>
      <c r="NB1" s="268"/>
      <c r="NC1" s="268"/>
      <c r="ND1" s="268"/>
      <c r="NE1" s="268"/>
      <c r="NF1" s="268"/>
      <c r="NG1" s="268"/>
      <c r="NH1" s="268"/>
      <c r="NI1" s="268"/>
      <c r="NJ1" s="268"/>
      <c r="NK1" s="268"/>
      <c r="NL1" s="268"/>
      <c r="NM1" s="268"/>
      <c r="NN1" s="268"/>
      <c r="NO1" s="268"/>
      <c r="NP1" s="268"/>
      <c r="NQ1" s="268"/>
      <c r="NR1" s="268"/>
      <c r="NS1" s="268"/>
      <c r="NT1" s="268"/>
      <c r="NU1" s="268"/>
      <c r="NV1" s="268"/>
      <c r="NW1" s="268"/>
      <c r="NX1" s="268"/>
      <c r="NY1" s="268"/>
      <c r="NZ1" s="268"/>
      <c r="OA1" s="268"/>
      <c r="OB1" s="268"/>
      <c r="OC1" s="268"/>
      <c r="OD1" s="268"/>
      <c r="OE1" s="268"/>
      <c r="OF1" s="268"/>
      <c r="OG1" s="268"/>
      <c r="OH1" s="268"/>
      <c r="OI1" s="268"/>
      <c r="OJ1" s="268"/>
      <c r="OK1" s="268"/>
      <c r="OL1" s="268"/>
      <c r="OM1" s="268"/>
      <c r="ON1" s="268"/>
      <c r="OO1" s="268"/>
      <c r="OP1" s="268"/>
      <c r="OQ1" s="268"/>
      <c r="OR1" s="268"/>
      <c r="OS1" s="268"/>
      <c r="OT1" s="268"/>
      <c r="OU1" s="268"/>
      <c r="OV1" s="268"/>
      <c r="OW1" s="268"/>
      <c r="OX1" s="268"/>
      <c r="OY1" s="268"/>
      <c r="OZ1" s="268"/>
      <c r="PA1" s="268"/>
      <c r="PB1" s="268"/>
      <c r="PC1" s="268"/>
      <c r="PD1" s="268"/>
      <c r="PE1" s="268"/>
      <c r="PF1" s="268"/>
      <c r="PG1" s="268"/>
      <c r="PH1" s="268"/>
      <c r="PI1" s="268"/>
      <c r="PJ1" s="268"/>
      <c r="PK1" s="268"/>
      <c r="PL1" s="268"/>
      <c r="PM1" s="268"/>
      <c r="PN1" s="268"/>
      <c r="PO1" s="268"/>
      <c r="PP1" s="268"/>
      <c r="PQ1" s="268"/>
      <c r="PR1" s="268"/>
      <c r="PS1" s="268"/>
      <c r="PT1" s="268"/>
      <c r="PU1" s="268"/>
      <c r="PV1" s="268"/>
      <c r="PW1" s="268"/>
      <c r="PX1" s="268"/>
      <c r="PY1" s="268"/>
      <c r="PZ1" s="268"/>
      <c r="QA1" s="268"/>
      <c r="QB1" s="268"/>
      <c r="QC1" s="268"/>
      <c r="QD1" s="268"/>
      <c r="QE1" s="268"/>
      <c r="QF1" s="268"/>
      <c r="QG1" s="268"/>
      <c r="QH1" s="268"/>
      <c r="QI1" s="268"/>
      <c r="QJ1" s="268"/>
      <c r="QK1" s="268"/>
      <c r="QL1" s="268"/>
      <c r="QM1" s="268"/>
      <c r="QN1" s="268"/>
      <c r="QO1" s="268"/>
      <c r="QP1" s="268"/>
      <c r="QQ1" s="268"/>
      <c r="QR1" s="268"/>
      <c r="QS1" s="268"/>
      <c r="QT1" s="268"/>
      <c r="QU1" s="268"/>
      <c r="QV1" s="268"/>
      <c r="QW1" s="268"/>
      <c r="QX1" s="268"/>
      <c r="QY1" s="268"/>
      <c r="QZ1" s="268"/>
      <c r="RA1" s="268"/>
      <c r="RB1" s="268"/>
      <c r="RC1" s="268"/>
      <c r="RD1" s="268"/>
      <c r="RE1" s="268"/>
      <c r="RF1" s="268"/>
      <c r="RG1" s="268"/>
      <c r="RH1" s="268"/>
      <c r="RI1" s="268"/>
      <c r="RJ1" s="268"/>
      <c r="RK1" s="268"/>
      <c r="RL1" s="268"/>
      <c r="RM1" s="268"/>
      <c r="RN1" s="268"/>
      <c r="RO1" s="268"/>
      <c r="RP1" s="268"/>
      <c r="RQ1" s="268"/>
      <c r="RR1" s="268"/>
      <c r="RS1" s="268"/>
      <c r="RT1" s="268"/>
      <c r="RU1" s="268"/>
      <c r="RV1" s="268"/>
      <c r="RW1" s="268"/>
      <c r="RX1" s="268"/>
      <c r="RY1" s="268"/>
      <c r="RZ1" s="268"/>
      <c r="SA1" s="268"/>
      <c r="SB1" s="268"/>
      <c r="SC1" s="268"/>
      <c r="SD1" s="268"/>
      <c r="SE1" s="268"/>
      <c r="SF1" s="268"/>
      <c r="SG1" s="268"/>
      <c r="SH1" s="268"/>
      <c r="SI1" s="268"/>
      <c r="SJ1" s="268"/>
      <c r="SK1" s="268"/>
      <c r="SL1" s="268"/>
      <c r="SM1" s="268"/>
      <c r="SN1" s="268"/>
      <c r="SO1" s="268"/>
      <c r="SP1" s="268"/>
      <c r="SQ1" s="268"/>
      <c r="SR1" s="268"/>
      <c r="SS1" s="268"/>
      <c r="ST1" s="268"/>
      <c r="SU1" s="268"/>
      <c r="SV1" s="268"/>
      <c r="SW1" s="268"/>
      <c r="SX1" s="268"/>
      <c r="SY1" s="268"/>
      <c r="SZ1" s="268"/>
      <c r="TA1" s="268"/>
      <c r="TB1" s="268"/>
      <c r="TC1" s="268"/>
      <c r="TD1" s="268"/>
      <c r="TE1" s="268"/>
      <c r="TF1" s="268"/>
      <c r="TG1" s="268"/>
      <c r="TH1" s="268"/>
      <c r="TI1" s="268"/>
      <c r="TJ1" s="268"/>
      <c r="TK1" s="268"/>
      <c r="TL1" s="268"/>
      <c r="TM1" s="268"/>
      <c r="TN1" s="268"/>
      <c r="TO1" s="268"/>
      <c r="TP1" s="268"/>
      <c r="TQ1" s="268"/>
      <c r="TR1" s="268"/>
      <c r="TS1" s="268"/>
      <c r="TT1" s="268"/>
      <c r="TU1" s="268"/>
      <c r="TV1" s="268"/>
      <c r="TW1" s="268"/>
      <c r="TX1" s="268"/>
      <c r="TY1" s="268"/>
      <c r="TZ1" s="268"/>
      <c r="UA1" s="268"/>
      <c r="UB1" s="268"/>
      <c r="UC1" s="268"/>
      <c r="UD1" s="268"/>
      <c r="UE1" s="268"/>
      <c r="UF1" s="268"/>
      <c r="UG1" s="268"/>
      <c r="UH1" s="268"/>
      <c r="UI1" s="268"/>
      <c r="UJ1" s="268"/>
      <c r="UK1" s="268"/>
      <c r="UL1" s="268"/>
      <c r="UM1" s="268"/>
      <c r="UN1" s="268"/>
      <c r="UO1" s="268"/>
      <c r="UP1" s="268"/>
      <c r="UQ1" s="268"/>
      <c r="UR1" s="268"/>
      <c r="US1" s="268"/>
      <c r="UT1" s="268"/>
      <c r="UU1" s="268"/>
      <c r="UV1" s="268"/>
      <c r="UW1" s="268"/>
      <c r="UX1" s="268"/>
      <c r="UY1" s="268"/>
      <c r="UZ1" s="268"/>
      <c r="VA1" s="268"/>
      <c r="VB1" s="268"/>
      <c r="VC1" s="268"/>
      <c r="VD1" s="268"/>
      <c r="VE1" s="268"/>
      <c r="VF1" s="268"/>
      <c r="VG1" s="268"/>
      <c r="VH1" s="268"/>
      <c r="VI1" s="268"/>
      <c r="VJ1" s="268"/>
      <c r="VK1" s="268"/>
      <c r="VL1" s="268"/>
      <c r="VM1" s="268"/>
      <c r="VN1" s="268"/>
      <c r="VO1" s="268"/>
      <c r="VP1" s="268"/>
      <c r="VQ1" s="268"/>
      <c r="VR1" s="268"/>
      <c r="VS1" s="268"/>
      <c r="VT1" s="268"/>
      <c r="VU1" s="268"/>
      <c r="VV1" s="268"/>
      <c r="VW1" s="268"/>
      <c r="VX1" s="268"/>
      <c r="VY1" s="268"/>
      <c r="VZ1" s="268"/>
      <c r="WA1" s="268"/>
      <c r="WB1" s="268"/>
      <c r="WC1" s="268"/>
      <c r="WD1" s="268"/>
      <c r="WE1" s="268"/>
      <c r="WF1" s="268"/>
      <c r="WG1" s="268"/>
      <c r="WH1" s="268"/>
      <c r="WI1" s="268"/>
      <c r="WJ1" s="268"/>
      <c r="WK1" s="268"/>
      <c r="WL1" s="268"/>
      <c r="WM1" s="268"/>
      <c r="WN1" s="268"/>
      <c r="WO1" s="268"/>
      <c r="WP1" s="268"/>
      <c r="WQ1" s="268"/>
      <c r="WR1" s="268"/>
      <c r="WS1" s="268"/>
      <c r="WT1" s="268"/>
      <c r="WU1" s="268"/>
      <c r="WV1" s="268"/>
      <c r="WW1" s="268"/>
      <c r="WX1" s="268"/>
      <c r="WY1" s="268"/>
      <c r="WZ1" s="268"/>
      <c r="XA1" s="268"/>
      <c r="XB1" s="268"/>
      <c r="XC1" s="268"/>
      <c r="XD1" s="268"/>
      <c r="XE1" s="268"/>
      <c r="XF1" s="268"/>
      <c r="XG1" s="268"/>
      <c r="XH1" s="268"/>
      <c r="XI1" s="268"/>
      <c r="XJ1" s="268"/>
      <c r="XK1" s="268"/>
      <c r="XL1" s="268"/>
      <c r="XM1" s="268"/>
      <c r="XN1" s="268"/>
      <c r="XO1" s="268"/>
      <c r="XP1" s="268"/>
      <c r="XQ1" s="268"/>
      <c r="XR1" s="268"/>
      <c r="XS1" s="268"/>
      <c r="XT1" s="268"/>
      <c r="XU1" s="268"/>
      <c r="XV1" s="268"/>
      <c r="XW1" s="268"/>
      <c r="XX1" s="268"/>
      <c r="XY1" s="268"/>
      <c r="XZ1" s="268"/>
      <c r="YA1" s="268"/>
      <c r="YB1" s="268"/>
      <c r="YC1" s="268"/>
      <c r="YD1" s="268"/>
      <c r="YE1" s="268"/>
      <c r="YF1" s="268"/>
      <c r="YG1" s="268"/>
      <c r="YH1" s="268"/>
      <c r="YI1" s="268"/>
      <c r="YJ1" s="268"/>
      <c r="YK1" s="268"/>
      <c r="YL1" s="268"/>
      <c r="YM1" s="268"/>
      <c r="YN1" s="268"/>
      <c r="YO1" s="268"/>
      <c r="YP1" s="268"/>
      <c r="YQ1" s="268"/>
      <c r="YR1" s="268"/>
      <c r="YS1" s="268"/>
      <c r="YT1" s="268"/>
      <c r="YU1" s="268"/>
      <c r="YV1" s="268"/>
      <c r="YW1" s="268"/>
      <c r="YX1" s="268"/>
      <c r="YY1" s="268"/>
      <c r="YZ1" s="268"/>
      <c r="ZA1" s="268"/>
      <c r="ZB1" s="268"/>
      <c r="ZC1" s="268"/>
      <c r="ZD1" s="268"/>
      <c r="ZE1" s="268"/>
      <c r="ZF1" s="268"/>
      <c r="ZG1" s="268"/>
      <c r="ZH1" s="268"/>
      <c r="ZI1" s="268"/>
      <c r="ZJ1" s="268"/>
      <c r="ZK1" s="268"/>
      <c r="ZL1" s="268"/>
      <c r="ZM1" s="268"/>
      <c r="ZN1" s="268"/>
      <c r="ZO1" s="268"/>
      <c r="ZP1" s="268"/>
      <c r="ZQ1" s="268"/>
      <c r="ZR1" s="268"/>
      <c r="ZS1" s="268"/>
      <c r="ZT1" s="268"/>
      <c r="ZU1" s="268"/>
      <c r="ZV1" s="268"/>
      <c r="ZW1" s="268"/>
      <c r="ZX1" s="268"/>
      <c r="ZY1" s="268"/>
      <c r="ZZ1" s="268"/>
      <c r="AAA1" s="268"/>
      <c r="AAB1" s="268"/>
      <c r="AAC1" s="268"/>
      <c r="AAD1" s="268"/>
      <c r="AAE1" s="268"/>
      <c r="AAF1" s="268"/>
      <c r="AAG1" s="268"/>
      <c r="AAH1" s="268"/>
      <c r="AAI1" s="268"/>
      <c r="AAJ1" s="268"/>
      <c r="AAK1" s="268"/>
      <c r="AAL1" s="268"/>
      <c r="AAM1" s="268"/>
      <c r="AAN1" s="268"/>
      <c r="AAO1" s="268"/>
      <c r="AAP1" s="268"/>
      <c r="AAQ1" s="268"/>
      <c r="AAR1" s="268"/>
      <c r="AAS1" s="268"/>
      <c r="AAT1" s="268"/>
      <c r="AAU1" s="268"/>
      <c r="AAV1" s="268"/>
      <c r="AAW1" s="268"/>
      <c r="AAX1" s="268"/>
      <c r="AAY1" s="268"/>
      <c r="AAZ1" s="268"/>
      <c r="ABA1" s="268"/>
      <c r="ABB1" s="268"/>
      <c r="ABC1" s="268"/>
      <c r="ABD1" s="268"/>
      <c r="ABE1" s="268"/>
      <c r="ABF1" s="268"/>
      <c r="ABG1" s="268"/>
      <c r="ABH1" s="268"/>
      <c r="ABI1" s="268"/>
      <c r="ABJ1" s="268"/>
      <c r="ABK1" s="268"/>
      <c r="ABL1" s="268"/>
      <c r="ABM1" s="268"/>
      <c r="ABN1" s="268"/>
      <c r="ABO1" s="268"/>
      <c r="ABP1" s="268"/>
      <c r="ABQ1" s="268"/>
      <c r="ABR1" s="268"/>
      <c r="ABS1" s="268"/>
      <c r="ABT1" s="268"/>
      <c r="ABU1" s="268"/>
      <c r="ABV1" s="268"/>
      <c r="ABW1" s="268"/>
      <c r="ABX1" s="268"/>
      <c r="ABY1" s="268"/>
      <c r="ABZ1" s="268"/>
      <c r="ACA1" s="268"/>
      <c r="ACB1" s="268"/>
      <c r="ACC1" s="268"/>
      <c r="ACD1" s="268"/>
      <c r="ACE1" s="268"/>
      <c r="ACF1" s="268"/>
      <c r="ACG1" s="268"/>
      <c r="ACH1" s="268"/>
      <c r="ACI1" s="268"/>
      <c r="ACJ1" s="268"/>
      <c r="ACK1" s="268"/>
      <c r="ACL1" s="268"/>
      <c r="ACM1" s="268"/>
      <c r="ACN1" s="268"/>
      <c r="ACO1" s="268"/>
      <c r="ACP1" s="268"/>
      <c r="ACQ1" s="268"/>
      <c r="ACR1" s="268"/>
      <c r="ACS1" s="268"/>
      <c r="ACT1" s="268"/>
      <c r="ACU1" s="268"/>
      <c r="ACV1" s="268"/>
      <c r="ACW1" s="268"/>
      <c r="ACX1" s="268"/>
      <c r="ACY1" s="268"/>
      <c r="ACZ1" s="268"/>
      <c r="ADA1" s="268"/>
      <c r="ADB1" s="268"/>
      <c r="ADC1" s="268"/>
      <c r="ADD1" s="268"/>
      <c r="ADE1" s="268"/>
      <c r="ADF1" s="268"/>
      <c r="ADG1" s="268"/>
      <c r="ADH1" s="268"/>
      <c r="ADI1" s="268"/>
      <c r="ADJ1" s="268"/>
      <c r="ADK1" s="268"/>
      <c r="ADL1" s="268"/>
      <c r="ADM1" s="268"/>
      <c r="ADN1" s="268"/>
      <c r="ADO1" s="268"/>
      <c r="ADP1" s="268"/>
      <c r="ADQ1" s="268"/>
      <c r="ADR1" s="268"/>
      <c r="ADS1" s="268"/>
      <c r="ADT1" s="268"/>
      <c r="ADU1" s="268"/>
      <c r="ADV1" s="268"/>
      <c r="ADW1" s="268"/>
      <c r="ADX1" s="268"/>
      <c r="ADY1" s="268"/>
      <c r="ADZ1" s="268"/>
      <c r="AEA1" s="268"/>
      <c r="AEB1" s="268"/>
      <c r="AEC1" s="268"/>
      <c r="AED1" s="268"/>
      <c r="AEE1" s="268"/>
      <c r="AEF1" s="268"/>
      <c r="AEG1" s="268"/>
      <c r="AEH1" s="268"/>
      <c r="AEI1" s="268"/>
      <c r="AEJ1" s="268"/>
      <c r="AEK1" s="268"/>
      <c r="AEL1" s="268"/>
      <c r="AEM1" s="268"/>
      <c r="AEN1" s="268"/>
      <c r="AEO1" s="268"/>
      <c r="AEP1" s="268"/>
      <c r="AEQ1" s="268"/>
      <c r="AER1" s="268"/>
      <c r="AES1" s="268"/>
      <c r="AET1" s="268"/>
      <c r="AEU1" s="268"/>
      <c r="AEV1" s="268"/>
      <c r="AEW1" s="268"/>
      <c r="AEX1" s="268"/>
      <c r="AEY1" s="268"/>
      <c r="AEZ1" s="268"/>
      <c r="AFA1" s="268"/>
      <c r="AFB1" s="268"/>
      <c r="AFC1" s="268"/>
      <c r="AFD1" s="268"/>
      <c r="AFE1" s="268"/>
      <c r="AFF1" s="268"/>
      <c r="AFG1" s="268"/>
      <c r="AFH1" s="268"/>
      <c r="AFI1" s="268"/>
      <c r="AFJ1" s="268"/>
      <c r="AFK1" s="268"/>
      <c r="AFL1" s="268"/>
      <c r="AFM1" s="268"/>
      <c r="AFN1" s="268"/>
      <c r="AFO1" s="268"/>
      <c r="AFP1" s="268"/>
      <c r="AFQ1" s="268"/>
      <c r="AFR1" s="268"/>
      <c r="AFS1" s="268"/>
      <c r="AFT1" s="268"/>
      <c r="AFU1" s="268"/>
      <c r="AFV1" s="268"/>
      <c r="AFW1" s="268"/>
      <c r="AFX1" s="268"/>
      <c r="AFY1" s="268"/>
      <c r="AFZ1" s="268"/>
      <c r="AGA1" s="268"/>
      <c r="AGB1" s="268"/>
      <c r="AGC1" s="268"/>
      <c r="AGD1" s="268"/>
      <c r="AGE1" s="268"/>
      <c r="AGF1" s="268"/>
      <c r="AGG1" s="268"/>
      <c r="AGH1" s="268"/>
      <c r="AGI1" s="268"/>
      <c r="AGJ1" s="268"/>
      <c r="AGK1" s="268"/>
      <c r="AGL1" s="268"/>
      <c r="AGM1" s="268"/>
      <c r="AGN1" s="268"/>
      <c r="AGO1" s="268"/>
      <c r="AGP1" s="268"/>
      <c r="AGQ1" s="268"/>
      <c r="AGR1" s="268"/>
      <c r="AGS1" s="268"/>
      <c r="AGT1" s="268"/>
      <c r="AGU1" s="268"/>
      <c r="AGV1" s="268"/>
      <c r="AGW1" s="268"/>
      <c r="AGX1" s="268"/>
      <c r="AGY1" s="268"/>
      <c r="AGZ1" s="268"/>
      <c r="AHA1" s="268"/>
      <c r="AHB1" s="268"/>
      <c r="AHC1" s="268"/>
      <c r="AHD1" s="268"/>
      <c r="AHE1" s="268"/>
      <c r="AHF1" s="268"/>
      <c r="AHG1" s="268"/>
      <c r="AHH1" s="268"/>
      <c r="AHI1" s="268"/>
      <c r="AHJ1" s="268"/>
      <c r="AHK1" s="268"/>
      <c r="AHL1" s="268"/>
      <c r="AHM1" s="268"/>
      <c r="AHN1" s="268"/>
      <c r="AHO1" s="268"/>
      <c r="AHP1" s="268"/>
      <c r="AHQ1" s="268"/>
      <c r="AHR1" s="268"/>
      <c r="AHS1" s="268"/>
      <c r="AHT1" s="268"/>
      <c r="AHU1" s="268"/>
      <c r="AHV1" s="268"/>
      <c r="AHW1" s="268"/>
      <c r="AHX1" s="268"/>
      <c r="AHY1" s="268"/>
      <c r="AHZ1" s="268"/>
      <c r="AIA1" s="268"/>
      <c r="AIB1" s="268"/>
      <c r="AIC1" s="268"/>
      <c r="AID1" s="268"/>
      <c r="AIE1" s="268"/>
      <c r="AIF1" s="268"/>
      <c r="AIG1" s="268"/>
      <c r="AIH1" s="268"/>
      <c r="AII1" s="268"/>
      <c r="AIJ1" s="268"/>
      <c r="AIK1" s="268"/>
      <c r="AIL1" s="268"/>
      <c r="AIM1" s="268"/>
      <c r="AIN1" s="268"/>
      <c r="AIO1" s="268"/>
      <c r="AIP1" s="268"/>
      <c r="AIQ1" s="268"/>
      <c r="AIR1" s="268"/>
      <c r="AIS1" s="268"/>
      <c r="AIT1" s="268"/>
      <c r="AIU1" s="268"/>
      <c r="AIV1" s="268"/>
      <c r="AIW1" s="268"/>
      <c r="AIX1" s="268"/>
      <c r="AIY1" s="268"/>
      <c r="AIZ1" s="268"/>
      <c r="AJA1" s="268"/>
      <c r="AJB1" s="268"/>
      <c r="AJC1" s="268"/>
      <c r="AJD1" s="268"/>
      <c r="AJE1" s="268"/>
      <c r="AJF1" s="268"/>
      <c r="AJG1" s="268"/>
      <c r="AJH1" s="268"/>
      <c r="AJI1" s="268"/>
      <c r="AJJ1" s="268"/>
      <c r="AJK1" s="268"/>
      <c r="AJL1" s="268"/>
      <c r="AJM1" s="268"/>
      <c r="AJN1" s="268"/>
      <c r="AJO1" s="268"/>
      <c r="AJP1" s="268"/>
      <c r="AJQ1" s="268"/>
      <c r="AJR1" s="268"/>
      <c r="AJS1" s="268"/>
      <c r="AJT1" s="268"/>
      <c r="AJU1" s="268"/>
      <c r="AJV1" s="268"/>
      <c r="AJW1" s="268"/>
      <c r="AJX1" s="268"/>
      <c r="AJY1" s="268"/>
      <c r="AJZ1" s="268"/>
      <c r="AKA1" s="268"/>
      <c r="AKB1" s="268"/>
      <c r="AKC1" s="268"/>
      <c r="AKD1" s="268"/>
      <c r="AKE1" s="268"/>
      <c r="AKF1" s="268"/>
      <c r="AKG1" s="268"/>
      <c r="AKH1" s="268"/>
      <c r="AKI1" s="268"/>
      <c r="AKJ1" s="268"/>
      <c r="AKK1" s="268"/>
      <c r="AKL1" s="268"/>
      <c r="AKM1" s="268"/>
      <c r="AKN1" s="268"/>
      <c r="AKO1" s="268"/>
      <c r="AKP1" s="268"/>
      <c r="AKQ1" s="268"/>
      <c r="AKR1" s="268"/>
      <c r="AKS1" s="268"/>
      <c r="AKT1" s="268"/>
      <c r="AKU1" s="268"/>
      <c r="AKV1" s="268"/>
      <c r="AKW1" s="268"/>
      <c r="AKX1" s="268"/>
      <c r="AKY1" s="268"/>
      <c r="AKZ1" s="268"/>
      <c r="ALA1" s="268"/>
      <c r="ALB1" s="268"/>
      <c r="ALC1" s="268"/>
      <c r="ALD1" s="268"/>
      <c r="ALE1" s="268"/>
      <c r="ALF1" s="268"/>
      <c r="ALG1" s="268"/>
      <c r="ALH1" s="268"/>
      <c r="ALI1" s="268"/>
      <c r="ALJ1" s="268"/>
      <c r="ALK1" s="268"/>
      <c r="ALL1" s="268"/>
      <c r="ALM1" s="268"/>
      <c r="ALN1" s="268"/>
      <c r="ALO1" s="268"/>
      <c r="ALP1" s="268"/>
      <c r="ALQ1" s="268"/>
      <c r="ALR1" s="268"/>
      <c r="ALS1" s="268"/>
      <c r="ALT1" s="268"/>
      <c r="ALU1" s="268"/>
      <c r="ALV1" s="268"/>
      <c r="ALW1" s="268"/>
      <c r="ALX1" s="268"/>
      <c r="ALY1" s="268"/>
      <c r="ALZ1" s="268"/>
      <c r="AMA1" s="268"/>
      <c r="AMB1" s="268"/>
      <c r="AMC1" s="268"/>
      <c r="AMD1" s="268"/>
      <c r="AME1" s="268"/>
      <c r="AMF1" s="268"/>
      <c r="AMG1" s="268"/>
      <c r="AMH1" s="268"/>
      <c r="AMI1" s="268"/>
      <c r="AMJ1" s="268"/>
      <c r="AMK1" s="268"/>
      <c r="AML1" s="268"/>
      <c r="AMM1" s="268"/>
      <c r="AMN1" s="268"/>
      <c r="AMO1" s="268"/>
      <c r="AMP1" s="268"/>
      <c r="AMQ1" s="268"/>
      <c r="AMR1" s="268"/>
      <c r="AMS1" s="268"/>
      <c r="AMT1" s="268"/>
      <c r="AMU1" s="268"/>
      <c r="AMV1" s="268"/>
      <c r="AMW1" s="268"/>
      <c r="AMX1" s="268"/>
      <c r="AMY1" s="268"/>
      <c r="AMZ1" s="268"/>
      <c r="ANA1" s="268"/>
      <c r="ANB1" s="268"/>
      <c r="ANC1" s="268"/>
      <c r="AND1" s="268"/>
      <c r="ANE1" s="268"/>
      <c r="ANF1" s="268"/>
      <c r="ANG1" s="268"/>
      <c r="ANH1" s="268"/>
      <c r="ANI1" s="268"/>
      <c r="ANJ1" s="268"/>
      <c r="ANK1" s="268"/>
      <c r="ANL1" s="268"/>
      <c r="ANM1" s="268"/>
      <c r="ANN1" s="268"/>
      <c r="ANO1" s="268"/>
      <c r="ANP1" s="268"/>
      <c r="ANQ1" s="268"/>
      <c r="ANR1" s="268"/>
      <c r="ANS1" s="268"/>
      <c r="ANT1" s="268"/>
      <c r="ANU1" s="268"/>
      <c r="ANV1" s="268"/>
      <c r="ANW1" s="268"/>
      <c r="ANX1" s="268"/>
      <c r="ANY1" s="268"/>
      <c r="ANZ1" s="268"/>
      <c r="AOA1" s="268"/>
      <c r="AOB1" s="268"/>
      <c r="AOC1" s="268"/>
      <c r="AOD1" s="268"/>
      <c r="AOE1" s="268"/>
      <c r="AOF1" s="268"/>
      <c r="AOG1" s="268"/>
      <c r="AOH1" s="268"/>
      <c r="AOI1" s="268"/>
      <c r="AOJ1" s="268"/>
      <c r="AOK1" s="268"/>
      <c r="AOL1" s="268"/>
      <c r="AOM1" s="268"/>
      <c r="AON1" s="268"/>
      <c r="AOO1" s="268"/>
      <c r="AOP1" s="268"/>
      <c r="AOQ1" s="268"/>
      <c r="AOR1" s="268"/>
      <c r="AOS1" s="268"/>
      <c r="AOT1" s="268"/>
      <c r="AOU1" s="268"/>
      <c r="AOV1" s="268"/>
      <c r="AOW1" s="268"/>
      <c r="AOX1" s="268"/>
      <c r="AOY1" s="268"/>
      <c r="AOZ1" s="268"/>
      <c r="APA1" s="268"/>
      <c r="APB1" s="268"/>
      <c r="APC1" s="268"/>
      <c r="APD1" s="268"/>
      <c r="APE1" s="268"/>
      <c r="APF1" s="268"/>
      <c r="APG1" s="268"/>
      <c r="APH1" s="268"/>
      <c r="API1" s="268"/>
      <c r="APJ1" s="268"/>
      <c r="APK1" s="268"/>
      <c r="APL1" s="268"/>
      <c r="APM1" s="268"/>
      <c r="APN1" s="268"/>
      <c r="APO1" s="268"/>
      <c r="APP1" s="268"/>
      <c r="APQ1" s="268"/>
      <c r="APR1" s="268"/>
      <c r="APS1" s="268"/>
      <c r="APT1" s="268"/>
      <c r="APU1" s="268"/>
      <c r="APV1" s="268"/>
      <c r="APW1" s="268"/>
      <c r="APX1" s="268"/>
      <c r="APY1" s="268"/>
      <c r="APZ1" s="268"/>
      <c r="AQA1" s="268"/>
      <c r="AQB1" s="268"/>
      <c r="AQC1" s="268"/>
      <c r="AQD1" s="268"/>
      <c r="AQE1" s="268"/>
      <c r="AQF1" s="268"/>
      <c r="AQG1" s="268"/>
      <c r="AQH1" s="268"/>
      <c r="AQI1" s="268"/>
      <c r="AQJ1" s="268"/>
      <c r="AQK1" s="268"/>
      <c r="AQL1" s="268"/>
      <c r="AQM1" s="268"/>
      <c r="AQN1" s="268"/>
      <c r="AQO1" s="268"/>
      <c r="AQP1" s="268"/>
      <c r="AQQ1" s="268"/>
      <c r="AQR1" s="268"/>
      <c r="AQS1" s="268"/>
      <c r="AQT1" s="268"/>
      <c r="AQU1" s="268"/>
      <c r="AQV1" s="268"/>
      <c r="AQW1" s="268"/>
      <c r="AQX1" s="268"/>
      <c r="AQY1" s="268"/>
      <c r="AQZ1" s="268"/>
      <c r="ARA1" s="268"/>
      <c r="ARB1" s="268"/>
      <c r="ARC1" s="268"/>
      <c r="ARD1" s="268"/>
      <c r="ARE1" s="268"/>
      <c r="ARF1" s="268"/>
      <c r="ARG1" s="268"/>
      <c r="ARH1" s="268"/>
      <c r="ARI1" s="268"/>
      <c r="ARJ1" s="268"/>
      <c r="ARK1" s="268"/>
      <c r="ARL1" s="268"/>
      <c r="ARM1" s="268"/>
      <c r="ARN1" s="268"/>
      <c r="ARO1" s="268"/>
      <c r="ARP1" s="268"/>
      <c r="ARQ1" s="268"/>
      <c r="ARR1" s="268"/>
      <c r="ARS1" s="268"/>
      <c r="ART1" s="268"/>
      <c r="ARU1" s="268"/>
      <c r="ARV1" s="268"/>
      <c r="ARW1" s="268"/>
      <c r="ARX1" s="268"/>
      <c r="ARY1" s="268"/>
      <c r="ARZ1" s="268"/>
      <c r="ASA1" s="268"/>
      <c r="ASB1" s="268"/>
      <c r="ASC1" s="268"/>
      <c r="ASD1" s="268"/>
      <c r="ASE1" s="268"/>
      <c r="ASF1" s="268"/>
      <c r="ASG1" s="268"/>
      <c r="ASH1" s="268"/>
      <c r="ASI1" s="268"/>
      <c r="ASJ1" s="268"/>
      <c r="ASK1" s="268"/>
      <c r="ASL1" s="268"/>
      <c r="ASM1" s="268"/>
      <c r="ASN1" s="268"/>
      <c r="ASO1" s="268"/>
      <c r="ASP1" s="268"/>
      <c r="ASQ1" s="268"/>
      <c r="ASR1" s="268"/>
      <c r="ASS1" s="268"/>
      <c r="AST1" s="268"/>
      <c r="ASU1" s="268"/>
      <c r="ASV1" s="268"/>
      <c r="ASW1" s="268"/>
      <c r="ASX1" s="268"/>
      <c r="ASY1" s="268"/>
      <c r="ASZ1" s="268"/>
      <c r="ATA1" s="268"/>
      <c r="ATB1" s="268"/>
      <c r="ATC1" s="268"/>
      <c r="ATD1" s="268"/>
      <c r="ATE1" s="268"/>
      <c r="ATF1" s="268"/>
      <c r="ATG1" s="268"/>
      <c r="ATH1" s="268"/>
      <c r="ATI1" s="268"/>
      <c r="ATJ1" s="268"/>
      <c r="ATK1" s="268"/>
      <c r="ATL1" s="268"/>
      <c r="ATM1" s="268"/>
      <c r="ATN1" s="268"/>
      <c r="ATO1" s="268"/>
      <c r="ATP1" s="268"/>
      <c r="ATQ1" s="268"/>
      <c r="ATR1" s="268"/>
      <c r="ATS1" s="268"/>
      <c r="ATT1" s="268"/>
      <c r="ATU1" s="268"/>
      <c r="ATV1" s="268"/>
      <c r="ATW1" s="268"/>
      <c r="ATX1" s="268"/>
      <c r="ATY1" s="268"/>
      <c r="ATZ1" s="268"/>
      <c r="AUA1" s="268"/>
      <c r="AUB1" s="268"/>
      <c r="AUC1" s="268"/>
      <c r="AUD1" s="268"/>
      <c r="AUE1" s="268"/>
      <c r="AUF1" s="268"/>
      <c r="AUG1" s="268"/>
      <c r="AUH1" s="268"/>
      <c r="AUI1" s="268"/>
      <c r="AUJ1" s="268"/>
      <c r="AUK1" s="268"/>
      <c r="AUL1" s="268"/>
      <c r="AUM1" s="268"/>
      <c r="AUN1" s="268"/>
      <c r="AUO1" s="268"/>
      <c r="AUP1" s="268"/>
      <c r="AUQ1" s="268"/>
      <c r="AUR1" s="268"/>
      <c r="AUS1" s="268"/>
      <c r="AUT1" s="268"/>
      <c r="AUU1" s="268"/>
      <c r="AUV1" s="268"/>
      <c r="AUW1" s="268"/>
      <c r="AUX1" s="268"/>
      <c r="AUY1" s="268"/>
      <c r="AUZ1" s="268"/>
      <c r="AVA1" s="268"/>
      <c r="AVB1" s="268"/>
      <c r="AVC1" s="268"/>
      <c r="AVD1" s="268"/>
      <c r="AVE1" s="268"/>
      <c r="AVF1" s="268"/>
      <c r="AVG1" s="268"/>
      <c r="AVH1" s="268"/>
      <c r="AVI1" s="268"/>
      <c r="AVJ1" s="268"/>
      <c r="AVK1" s="268"/>
      <c r="AVL1" s="268"/>
      <c r="AVM1" s="268"/>
      <c r="AVN1" s="268"/>
      <c r="AVO1" s="268"/>
      <c r="AVP1" s="268"/>
      <c r="AVQ1" s="268"/>
      <c r="AVR1" s="268"/>
      <c r="AVS1" s="268"/>
      <c r="AVT1" s="268"/>
      <c r="AVU1" s="268"/>
      <c r="AVV1" s="268"/>
      <c r="AVW1" s="268"/>
      <c r="AVX1" s="268"/>
      <c r="AVY1" s="268"/>
      <c r="AVZ1" s="268"/>
      <c r="AWA1" s="268"/>
      <c r="AWB1" s="268"/>
      <c r="AWC1" s="268"/>
      <c r="AWD1" s="268"/>
      <c r="AWE1" s="268"/>
      <c r="AWF1" s="268"/>
      <c r="AWG1" s="268"/>
      <c r="AWH1" s="268"/>
      <c r="AWI1" s="268"/>
      <c r="AWJ1" s="268"/>
      <c r="AWK1" s="268"/>
      <c r="AWL1" s="268"/>
      <c r="AWM1" s="268"/>
      <c r="AWN1" s="268"/>
      <c r="AWO1" s="268"/>
      <c r="AWP1" s="268"/>
      <c r="AWQ1" s="268"/>
      <c r="AWR1" s="268"/>
      <c r="AWS1" s="268"/>
      <c r="AWT1" s="268"/>
      <c r="AWU1" s="268"/>
      <c r="AWV1" s="268"/>
      <c r="AWW1" s="268"/>
      <c r="AWX1" s="268"/>
      <c r="AWY1" s="268"/>
      <c r="AWZ1" s="268"/>
      <c r="AXA1" s="268"/>
      <c r="AXB1" s="268"/>
      <c r="AXC1" s="268"/>
      <c r="AXD1" s="268"/>
      <c r="AXE1" s="268"/>
      <c r="AXF1" s="268"/>
      <c r="AXG1" s="268"/>
      <c r="AXH1" s="268"/>
      <c r="AXI1" s="268"/>
      <c r="AXJ1" s="268"/>
      <c r="AXK1" s="268"/>
      <c r="AXL1" s="268"/>
      <c r="AXM1" s="268"/>
      <c r="AXN1" s="268"/>
      <c r="AXO1" s="268"/>
      <c r="AXP1" s="268"/>
      <c r="AXQ1" s="268"/>
      <c r="AXR1" s="268"/>
      <c r="AXS1" s="268"/>
      <c r="AXT1" s="268"/>
      <c r="AXU1" s="268"/>
      <c r="AXV1" s="268"/>
      <c r="AXW1" s="268"/>
      <c r="AXX1" s="268"/>
      <c r="AXY1" s="268"/>
      <c r="AXZ1" s="268"/>
      <c r="AYA1" s="268"/>
      <c r="AYB1" s="268"/>
      <c r="AYC1" s="268"/>
      <c r="AYD1" s="268"/>
      <c r="AYE1" s="268"/>
      <c r="AYF1" s="268"/>
      <c r="AYG1" s="268"/>
      <c r="AYH1" s="268"/>
      <c r="AYI1" s="268"/>
      <c r="AYJ1" s="268"/>
      <c r="AYK1" s="268"/>
      <c r="AYL1" s="268"/>
      <c r="AYM1" s="268"/>
      <c r="AYN1" s="268"/>
      <c r="AYO1" s="268"/>
      <c r="AYP1" s="268"/>
      <c r="AYQ1" s="268"/>
      <c r="AYR1" s="268"/>
      <c r="AYS1" s="268"/>
      <c r="AYT1" s="268"/>
      <c r="AYU1" s="268"/>
      <c r="AYV1" s="268"/>
      <c r="AYW1" s="268"/>
      <c r="AYX1" s="268"/>
      <c r="AYY1" s="268"/>
      <c r="AYZ1" s="268"/>
      <c r="AZA1" s="268"/>
      <c r="AZB1" s="268"/>
      <c r="AZC1" s="268"/>
      <c r="AZD1" s="268"/>
      <c r="AZE1" s="268"/>
      <c r="AZF1" s="268"/>
      <c r="AZG1" s="268"/>
      <c r="AZH1" s="268"/>
      <c r="AZI1" s="268"/>
      <c r="AZJ1" s="268"/>
      <c r="AZK1" s="268"/>
      <c r="AZL1" s="268"/>
      <c r="AZM1" s="268"/>
      <c r="AZN1" s="268"/>
      <c r="AZO1" s="268"/>
      <c r="AZP1" s="268"/>
      <c r="AZQ1" s="268"/>
      <c r="AZR1" s="268"/>
      <c r="AZS1" s="268"/>
      <c r="AZT1" s="268"/>
      <c r="AZU1" s="268"/>
      <c r="AZV1" s="268"/>
      <c r="AZW1" s="268"/>
      <c r="AZX1" s="268"/>
      <c r="AZY1" s="268"/>
      <c r="AZZ1" s="268"/>
      <c r="BAA1" s="268"/>
      <c r="BAB1" s="268"/>
      <c r="BAC1" s="268"/>
      <c r="BAD1" s="268"/>
      <c r="BAE1" s="268"/>
      <c r="BAF1" s="268"/>
      <c r="BAG1" s="268"/>
      <c r="BAH1" s="268"/>
      <c r="BAI1" s="268"/>
      <c r="BAJ1" s="268"/>
      <c r="BAK1" s="268"/>
      <c r="BAL1" s="268"/>
      <c r="BAM1" s="268"/>
      <c r="BAN1" s="268"/>
      <c r="BAO1" s="268"/>
      <c r="BAP1" s="268"/>
      <c r="BAQ1" s="268"/>
      <c r="BAR1" s="268"/>
      <c r="BAS1" s="268"/>
      <c r="BAT1" s="268"/>
      <c r="BAU1" s="268"/>
      <c r="BAV1" s="268"/>
      <c r="BAW1" s="268"/>
      <c r="BAX1" s="268"/>
      <c r="BAY1" s="268"/>
      <c r="BAZ1" s="268"/>
      <c r="BBA1" s="268"/>
      <c r="BBB1" s="268"/>
      <c r="BBC1" s="268"/>
      <c r="BBD1" s="268"/>
      <c r="BBE1" s="268"/>
      <c r="BBF1" s="268"/>
      <c r="BBG1" s="268"/>
      <c r="BBH1" s="268"/>
      <c r="BBI1" s="268"/>
      <c r="BBJ1" s="268"/>
      <c r="BBK1" s="268"/>
      <c r="BBL1" s="268"/>
      <c r="BBM1" s="268"/>
      <c r="BBN1" s="268"/>
      <c r="BBO1" s="268"/>
      <c r="BBP1" s="268"/>
      <c r="BBQ1" s="268"/>
      <c r="BBR1" s="268"/>
      <c r="BBS1" s="268"/>
      <c r="BBT1" s="268"/>
      <c r="BBU1" s="268"/>
      <c r="BBV1" s="268"/>
      <c r="BBW1" s="268"/>
      <c r="BBX1" s="268"/>
      <c r="BBY1" s="268"/>
      <c r="BBZ1" s="268"/>
      <c r="BCA1" s="268"/>
      <c r="BCB1" s="268"/>
      <c r="BCC1" s="268"/>
      <c r="BCD1" s="268"/>
      <c r="BCE1" s="268"/>
      <c r="BCF1" s="268"/>
      <c r="BCG1" s="268"/>
      <c r="BCH1" s="268"/>
      <c r="BCI1" s="268"/>
      <c r="BCJ1" s="268"/>
      <c r="BCK1" s="268"/>
      <c r="BCL1" s="268"/>
      <c r="BCM1" s="268"/>
      <c r="BCN1" s="268"/>
      <c r="BCO1" s="268"/>
      <c r="BCP1" s="268"/>
      <c r="BCQ1" s="268"/>
      <c r="BCR1" s="268"/>
      <c r="BCS1" s="268"/>
      <c r="BCT1" s="268"/>
      <c r="BCU1" s="268"/>
      <c r="BCV1" s="268"/>
      <c r="BCW1" s="268"/>
      <c r="BCX1" s="268"/>
      <c r="BCY1" s="268"/>
      <c r="BCZ1" s="268"/>
      <c r="BDA1" s="268"/>
      <c r="BDB1" s="268"/>
      <c r="BDC1" s="268"/>
      <c r="BDD1" s="268"/>
      <c r="BDE1" s="268"/>
      <c r="BDF1" s="268"/>
      <c r="BDG1" s="268"/>
      <c r="BDH1" s="268"/>
      <c r="BDI1" s="268"/>
      <c r="BDJ1" s="268"/>
      <c r="BDK1" s="268"/>
      <c r="BDL1" s="268"/>
      <c r="BDM1" s="268"/>
      <c r="BDN1" s="268"/>
      <c r="BDO1" s="268"/>
      <c r="BDP1" s="268"/>
      <c r="BDQ1" s="268"/>
      <c r="BDR1" s="268"/>
      <c r="BDS1" s="268"/>
      <c r="BDT1" s="268"/>
      <c r="BDU1" s="268"/>
      <c r="BDV1" s="268"/>
      <c r="BDW1" s="268"/>
      <c r="BDX1" s="268"/>
      <c r="BDY1" s="268"/>
      <c r="BDZ1" s="268"/>
      <c r="BEA1" s="268"/>
      <c r="BEB1" s="268"/>
      <c r="BEC1" s="268"/>
      <c r="BED1" s="268"/>
      <c r="BEE1" s="268"/>
      <c r="BEF1" s="268"/>
      <c r="BEG1" s="268"/>
      <c r="BEH1" s="268"/>
      <c r="BEI1" s="268"/>
      <c r="BEJ1" s="268"/>
      <c r="BEK1" s="268"/>
      <c r="BEL1" s="268"/>
      <c r="BEM1" s="268"/>
      <c r="BEN1" s="268"/>
      <c r="BEO1" s="268"/>
      <c r="BEP1" s="268"/>
      <c r="BEQ1" s="268"/>
      <c r="BER1" s="268"/>
      <c r="BES1" s="268"/>
      <c r="BET1" s="268"/>
      <c r="BEU1" s="268"/>
      <c r="BEV1" s="268"/>
      <c r="BEW1" s="268"/>
      <c r="BEX1" s="268"/>
      <c r="BEY1" s="268"/>
      <c r="BEZ1" s="268"/>
      <c r="BFA1" s="268"/>
      <c r="BFB1" s="268"/>
      <c r="BFC1" s="268"/>
      <c r="BFD1" s="268"/>
      <c r="BFE1" s="268"/>
      <c r="BFF1" s="268"/>
      <c r="BFG1" s="268"/>
      <c r="BFH1" s="268"/>
      <c r="BFI1" s="268"/>
      <c r="BFJ1" s="268"/>
      <c r="BFK1" s="268"/>
      <c r="BFL1" s="268"/>
      <c r="BFM1" s="268"/>
      <c r="BFN1" s="268"/>
      <c r="BFO1" s="268"/>
      <c r="BFP1" s="268"/>
      <c r="BFQ1" s="268"/>
      <c r="BFR1" s="268"/>
      <c r="BFS1" s="268"/>
      <c r="BFT1" s="268"/>
      <c r="BFU1" s="268"/>
      <c r="BFV1" s="268"/>
      <c r="BFW1" s="268"/>
      <c r="BFX1" s="268"/>
      <c r="BFY1" s="268"/>
      <c r="BFZ1" s="268"/>
      <c r="BGA1" s="268"/>
      <c r="BGB1" s="268"/>
      <c r="BGC1" s="268"/>
      <c r="BGD1" s="268"/>
      <c r="BGE1" s="268"/>
      <c r="BGF1" s="268"/>
      <c r="BGG1" s="268"/>
      <c r="BGH1" s="268"/>
      <c r="BGI1" s="268"/>
      <c r="BGJ1" s="268"/>
      <c r="BGK1" s="268"/>
      <c r="BGL1" s="268"/>
      <c r="BGM1" s="268"/>
      <c r="BGN1" s="268"/>
      <c r="BGO1" s="268"/>
      <c r="BGP1" s="268"/>
      <c r="BGQ1" s="268"/>
      <c r="BGR1" s="268"/>
      <c r="BGS1" s="268"/>
      <c r="BGT1" s="268"/>
      <c r="BGU1" s="268"/>
      <c r="BGV1" s="268"/>
      <c r="BGW1" s="268"/>
      <c r="BGX1" s="268"/>
      <c r="BGY1" s="268"/>
      <c r="BGZ1" s="268"/>
      <c r="BHA1" s="268"/>
      <c r="BHB1" s="268"/>
      <c r="BHC1" s="268"/>
      <c r="BHD1" s="268"/>
      <c r="BHE1" s="268"/>
      <c r="BHF1" s="268"/>
      <c r="BHG1" s="268"/>
      <c r="BHH1" s="268"/>
      <c r="BHI1" s="268"/>
      <c r="BHJ1" s="268"/>
      <c r="BHK1" s="268"/>
      <c r="BHL1" s="268"/>
      <c r="BHM1" s="268"/>
      <c r="BHN1" s="268"/>
      <c r="BHO1" s="268"/>
      <c r="BHP1" s="268"/>
      <c r="BHQ1" s="268"/>
      <c r="BHR1" s="268"/>
      <c r="BHS1" s="268"/>
      <c r="BHT1" s="268"/>
      <c r="BHU1" s="268"/>
      <c r="BHV1" s="268"/>
      <c r="BHW1" s="268"/>
      <c r="BHX1" s="268"/>
      <c r="BHY1" s="268"/>
      <c r="BHZ1" s="268"/>
      <c r="BIA1" s="268"/>
      <c r="BIB1" s="268"/>
      <c r="BIC1" s="268"/>
      <c r="BID1" s="268"/>
      <c r="BIE1" s="268"/>
      <c r="BIF1" s="268"/>
      <c r="BIG1" s="268"/>
      <c r="BIH1" s="268"/>
      <c r="BII1" s="268"/>
      <c r="BIJ1" s="268"/>
      <c r="BIK1" s="268"/>
      <c r="BIL1" s="268"/>
      <c r="BIM1" s="268"/>
      <c r="BIN1" s="268"/>
      <c r="BIO1" s="268"/>
      <c r="BIP1" s="268"/>
      <c r="BIQ1" s="268"/>
      <c r="BIR1" s="268"/>
      <c r="BIS1" s="268"/>
      <c r="BIT1" s="268"/>
      <c r="BIU1" s="268"/>
      <c r="BIV1" s="268"/>
      <c r="BIW1" s="268"/>
      <c r="BIX1" s="268"/>
      <c r="BIY1" s="268"/>
      <c r="BIZ1" s="268"/>
      <c r="BJA1" s="268"/>
      <c r="BJB1" s="268"/>
      <c r="BJC1" s="268"/>
      <c r="BJD1" s="268"/>
      <c r="BJE1" s="268"/>
      <c r="BJF1" s="268"/>
      <c r="BJG1" s="268"/>
      <c r="BJH1" s="268"/>
      <c r="BJI1" s="268"/>
      <c r="BJJ1" s="268"/>
      <c r="BJK1" s="268"/>
      <c r="BJL1" s="268"/>
      <c r="BJM1" s="268"/>
      <c r="BJN1" s="268"/>
      <c r="BJO1" s="268"/>
      <c r="BJP1" s="268"/>
      <c r="BJQ1" s="268"/>
      <c r="BJR1" s="268"/>
      <c r="BJS1" s="268"/>
      <c r="BJT1" s="268"/>
      <c r="BJU1" s="268"/>
      <c r="BJV1" s="268"/>
      <c r="BJW1" s="268"/>
      <c r="BJX1" s="268"/>
      <c r="BJY1" s="268"/>
      <c r="BJZ1" s="268"/>
      <c r="BKA1" s="268"/>
      <c r="BKB1" s="268"/>
      <c r="BKC1" s="268"/>
      <c r="BKD1" s="268"/>
      <c r="BKE1" s="268"/>
      <c r="BKF1" s="268"/>
      <c r="BKG1" s="268"/>
      <c r="BKH1" s="268"/>
      <c r="BKI1" s="268"/>
      <c r="BKJ1" s="268"/>
      <c r="BKK1" s="268"/>
      <c r="BKL1" s="268"/>
      <c r="BKM1" s="268"/>
      <c r="BKN1" s="268"/>
      <c r="BKO1" s="268"/>
      <c r="BKP1" s="268"/>
      <c r="BKQ1" s="268"/>
      <c r="BKR1" s="268"/>
      <c r="BKS1" s="268"/>
      <c r="BKT1" s="268"/>
      <c r="BKU1" s="268"/>
      <c r="BKV1" s="268"/>
      <c r="BKW1" s="268"/>
      <c r="BKX1" s="268"/>
      <c r="BKY1" s="268"/>
      <c r="BKZ1" s="268"/>
      <c r="BLA1" s="268"/>
      <c r="BLB1" s="268"/>
      <c r="BLC1" s="268"/>
      <c r="BLD1" s="268"/>
      <c r="BLE1" s="268"/>
      <c r="BLF1" s="268"/>
      <c r="BLG1" s="268"/>
      <c r="BLH1" s="268"/>
      <c r="BLI1" s="268"/>
      <c r="BLJ1" s="268"/>
      <c r="BLK1" s="268"/>
      <c r="BLL1" s="268"/>
      <c r="BLM1" s="268"/>
      <c r="BLN1" s="268"/>
      <c r="BLO1" s="268"/>
      <c r="BLP1" s="268"/>
      <c r="BLQ1" s="268"/>
      <c r="BLR1" s="268"/>
      <c r="BLS1" s="268"/>
      <c r="BLT1" s="268"/>
      <c r="BLU1" s="268"/>
      <c r="BLV1" s="268"/>
      <c r="BLW1" s="268"/>
      <c r="BLX1" s="268"/>
      <c r="BLY1" s="268"/>
      <c r="BLZ1" s="268"/>
      <c r="BMA1" s="268"/>
      <c r="BMB1" s="268"/>
      <c r="BMC1" s="268"/>
      <c r="BMD1" s="268"/>
      <c r="BME1" s="268"/>
      <c r="BMF1" s="268"/>
      <c r="BMG1" s="268"/>
      <c r="BMH1" s="268"/>
      <c r="BMI1" s="268"/>
      <c r="BMJ1" s="268"/>
      <c r="BMK1" s="268"/>
      <c r="BML1" s="268"/>
      <c r="BMM1" s="268"/>
      <c r="BMN1" s="268"/>
      <c r="BMO1" s="268"/>
      <c r="BMP1" s="268"/>
      <c r="BMQ1" s="268"/>
      <c r="BMR1" s="268"/>
      <c r="BMS1" s="268"/>
      <c r="BMT1" s="268"/>
      <c r="BMU1" s="268"/>
      <c r="BMV1" s="268"/>
      <c r="BMW1" s="268"/>
      <c r="BMX1" s="268"/>
      <c r="BMY1" s="268"/>
      <c r="BMZ1" s="268"/>
      <c r="BNA1" s="268"/>
      <c r="BNB1" s="268"/>
      <c r="BNC1" s="268"/>
      <c r="BND1" s="268"/>
      <c r="BNE1" s="268"/>
      <c r="BNF1" s="268"/>
      <c r="BNG1" s="268"/>
      <c r="BNH1" s="268"/>
      <c r="BNI1" s="268"/>
      <c r="BNJ1" s="268"/>
      <c r="BNK1" s="268"/>
      <c r="BNL1" s="268"/>
      <c r="BNM1" s="268"/>
      <c r="BNN1" s="268"/>
      <c r="BNO1" s="268"/>
      <c r="BNP1" s="268"/>
      <c r="BNQ1" s="268"/>
      <c r="BNR1" s="268"/>
      <c r="BNS1" s="268"/>
      <c r="BNT1" s="268"/>
      <c r="BNU1" s="268"/>
      <c r="BNV1" s="268"/>
      <c r="BNW1" s="268"/>
      <c r="BNX1" s="268"/>
      <c r="BNY1" s="268"/>
      <c r="BNZ1" s="268"/>
      <c r="BOA1" s="268"/>
      <c r="BOB1" s="268"/>
      <c r="BOC1" s="268"/>
      <c r="BOD1" s="268"/>
      <c r="BOE1" s="268"/>
      <c r="BOF1" s="268"/>
      <c r="BOG1" s="268"/>
      <c r="BOH1" s="268"/>
      <c r="BOI1" s="268"/>
      <c r="BOJ1" s="268"/>
      <c r="BOK1" s="268"/>
      <c r="BOL1" s="268"/>
      <c r="BOM1" s="268"/>
      <c r="BON1" s="268"/>
      <c r="BOO1" s="268"/>
      <c r="BOP1" s="268"/>
      <c r="BOQ1" s="268"/>
      <c r="BOR1" s="268"/>
      <c r="BOS1" s="268"/>
      <c r="BOT1" s="268"/>
      <c r="BOU1" s="268"/>
      <c r="BOV1" s="268"/>
      <c r="BOW1" s="268"/>
      <c r="BOX1" s="268"/>
      <c r="BOY1" s="268"/>
      <c r="BOZ1" s="268"/>
      <c r="BPA1" s="268"/>
      <c r="BPB1" s="268"/>
      <c r="BPC1" s="268"/>
      <c r="BPD1" s="268"/>
      <c r="BPE1" s="268"/>
      <c r="BPF1" s="268"/>
      <c r="BPG1" s="268"/>
      <c r="BPH1" s="268"/>
      <c r="BPI1" s="268"/>
      <c r="BPJ1" s="268"/>
      <c r="BPK1" s="268"/>
      <c r="BPL1" s="268"/>
      <c r="BPM1" s="268"/>
      <c r="BPN1" s="268"/>
      <c r="BPO1" s="268"/>
      <c r="BPP1" s="268"/>
      <c r="BPQ1" s="268"/>
      <c r="BPR1" s="268"/>
      <c r="BPS1" s="268"/>
      <c r="BPT1" s="268"/>
      <c r="BPU1" s="268"/>
      <c r="BPV1" s="268"/>
      <c r="BPW1" s="268"/>
      <c r="BPX1" s="268"/>
      <c r="BPY1" s="268"/>
      <c r="BPZ1" s="268"/>
      <c r="BQA1" s="268"/>
      <c r="BQB1" s="268"/>
      <c r="BQC1" s="268"/>
      <c r="BQD1" s="268"/>
      <c r="BQE1" s="268"/>
      <c r="BQF1" s="268"/>
      <c r="BQG1" s="268"/>
      <c r="BQH1" s="268"/>
      <c r="BQI1" s="268"/>
      <c r="BQJ1" s="268"/>
      <c r="BQK1" s="268"/>
      <c r="BQL1" s="268"/>
      <c r="BQM1" s="268"/>
      <c r="BQN1" s="268"/>
      <c r="BQO1" s="268"/>
      <c r="BQP1" s="268"/>
      <c r="BQQ1" s="268"/>
      <c r="BQR1" s="268"/>
      <c r="BQS1" s="268"/>
      <c r="BQT1" s="268"/>
      <c r="BQU1" s="268"/>
      <c r="BQV1" s="268"/>
      <c r="BQW1" s="268"/>
      <c r="BQX1" s="268"/>
      <c r="BQY1" s="268"/>
      <c r="BQZ1" s="268"/>
      <c r="BRA1" s="268"/>
      <c r="BRB1" s="268"/>
      <c r="BRC1" s="268"/>
      <c r="BRD1" s="268"/>
      <c r="BRE1" s="268"/>
      <c r="BRF1" s="268"/>
      <c r="BRG1" s="268"/>
      <c r="BRH1" s="268"/>
      <c r="BRI1" s="268"/>
      <c r="BRJ1" s="268"/>
      <c r="BRK1" s="268"/>
      <c r="BRL1" s="268"/>
      <c r="BRM1" s="268"/>
      <c r="BRN1" s="268"/>
      <c r="BRO1" s="268"/>
      <c r="BRP1" s="268"/>
      <c r="BRQ1" s="268"/>
      <c r="BRR1" s="268"/>
      <c r="BRS1" s="268"/>
      <c r="BRT1" s="268"/>
      <c r="BRU1" s="268"/>
      <c r="BRV1" s="268"/>
      <c r="BRW1" s="268"/>
      <c r="BRX1" s="268"/>
      <c r="BRY1" s="268"/>
      <c r="BRZ1" s="268"/>
      <c r="BSA1" s="268"/>
      <c r="BSB1" s="268"/>
      <c r="BSC1" s="268"/>
      <c r="BSD1" s="268"/>
      <c r="BSE1" s="268"/>
      <c r="BSF1" s="268"/>
      <c r="BSG1" s="268"/>
      <c r="BSH1" s="268"/>
      <c r="BSI1" s="268"/>
      <c r="BSJ1" s="268"/>
      <c r="BSK1" s="268"/>
      <c r="BSL1" s="268"/>
      <c r="BSM1" s="268"/>
      <c r="BSN1" s="268"/>
      <c r="BSO1" s="268"/>
      <c r="BSP1" s="268"/>
      <c r="BSQ1" s="268"/>
      <c r="BSR1" s="268"/>
      <c r="BSS1" s="268"/>
      <c r="BST1" s="268"/>
      <c r="BSU1" s="268"/>
      <c r="BSV1" s="268"/>
      <c r="BSW1" s="268"/>
      <c r="BSX1" s="268"/>
      <c r="BSY1" s="268"/>
      <c r="BSZ1" s="268"/>
      <c r="BTA1" s="268"/>
      <c r="BTB1" s="268"/>
      <c r="BTC1" s="268"/>
      <c r="BTD1" s="268"/>
      <c r="BTE1" s="268"/>
      <c r="BTF1" s="268"/>
      <c r="BTG1" s="268"/>
      <c r="BTH1" s="268"/>
      <c r="BTI1" s="268"/>
      <c r="BTJ1" s="268"/>
      <c r="BTK1" s="268"/>
      <c r="BTL1" s="268"/>
      <c r="BTM1" s="268"/>
      <c r="BTN1" s="268"/>
      <c r="BTO1" s="268"/>
      <c r="BTP1" s="268"/>
      <c r="BTQ1" s="268"/>
      <c r="BTR1" s="268"/>
      <c r="BTS1" s="268"/>
      <c r="BTT1" s="268"/>
      <c r="BTU1" s="268"/>
      <c r="BTV1" s="268"/>
      <c r="BTW1" s="268"/>
      <c r="BTX1" s="268"/>
      <c r="BTY1" s="268"/>
      <c r="BTZ1" s="268"/>
      <c r="BUA1" s="268"/>
      <c r="BUB1" s="268"/>
      <c r="BUC1" s="268"/>
      <c r="BUD1" s="268"/>
      <c r="BUE1" s="268"/>
      <c r="BUF1" s="268"/>
      <c r="BUG1" s="268"/>
      <c r="BUH1" s="268"/>
      <c r="BUI1" s="268"/>
      <c r="BUJ1" s="268"/>
      <c r="BUK1" s="268"/>
      <c r="BUL1" s="268"/>
      <c r="BUM1" s="268"/>
      <c r="BUN1" s="268"/>
      <c r="BUO1" s="268"/>
      <c r="BUP1" s="268"/>
      <c r="BUQ1" s="268"/>
      <c r="BUR1" s="268"/>
      <c r="BUS1" s="268"/>
      <c r="BUT1" s="268"/>
      <c r="BUU1" s="268"/>
      <c r="BUV1" s="268"/>
      <c r="BUW1" s="268"/>
      <c r="BUX1" s="268"/>
      <c r="BUY1" s="268"/>
      <c r="BUZ1" s="268"/>
      <c r="BVA1" s="268"/>
      <c r="BVB1" s="268"/>
      <c r="BVC1" s="268"/>
      <c r="BVD1" s="268"/>
      <c r="BVE1" s="268"/>
      <c r="BVF1" s="268"/>
      <c r="BVG1" s="268"/>
      <c r="BVH1" s="268"/>
      <c r="BVI1" s="268"/>
      <c r="BVJ1" s="268"/>
      <c r="BVK1" s="268"/>
      <c r="BVL1" s="268"/>
      <c r="BVM1" s="268"/>
      <c r="BVN1" s="268"/>
      <c r="BVO1" s="268"/>
      <c r="BVP1" s="268"/>
      <c r="BVQ1" s="268"/>
      <c r="BVR1" s="268"/>
      <c r="BVS1" s="268"/>
      <c r="BVT1" s="268"/>
      <c r="BVU1" s="268"/>
      <c r="BVV1" s="268"/>
      <c r="BVW1" s="268"/>
      <c r="BVX1" s="268"/>
      <c r="BVY1" s="268"/>
      <c r="BVZ1" s="268"/>
      <c r="BWA1" s="268"/>
      <c r="BWB1" s="268"/>
      <c r="BWC1" s="268"/>
      <c r="BWD1" s="268"/>
      <c r="BWE1" s="268"/>
      <c r="BWF1" s="268"/>
      <c r="BWG1" s="268"/>
      <c r="BWH1" s="268"/>
      <c r="BWI1" s="268"/>
      <c r="BWJ1" s="268"/>
      <c r="BWK1" s="268"/>
      <c r="BWL1" s="268"/>
      <c r="BWM1" s="268"/>
      <c r="BWN1" s="268"/>
      <c r="BWO1" s="268"/>
      <c r="BWP1" s="268"/>
      <c r="BWQ1" s="268"/>
      <c r="BWR1" s="268"/>
      <c r="BWS1" s="268"/>
      <c r="BWT1" s="268"/>
      <c r="BWU1" s="268"/>
      <c r="BWV1" s="268"/>
      <c r="BWW1" s="268"/>
      <c r="BWX1" s="268"/>
      <c r="BWY1" s="268"/>
      <c r="BWZ1" s="268"/>
      <c r="BXA1" s="268"/>
      <c r="BXB1" s="268"/>
      <c r="BXC1" s="268"/>
      <c r="BXD1" s="268"/>
      <c r="BXE1" s="268"/>
      <c r="BXF1" s="268"/>
      <c r="BXG1" s="268"/>
      <c r="BXH1" s="268"/>
      <c r="BXI1" s="268"/>
      <c r="BXJ1" s="268"/>
      <c r="BXK1" s="268"/>
      <c r="BXL1" s="268"/>
      <c r="BXM1" s="268"/>
      <c r="BXN1" s="268"/>
      <c r="BXO1" s="268"/>
      <c r="BXP1" s="268"/>
      <c r="BXQ1" s="268"/>
      <c r="BXR1" s="268"/>
      <c r="BXS1" s="268"/>
      <c r="BXT1" s="268"/>
      <c r="BXU1" s="268"/>
      <c r="BXV1" s="268"/>
      <c r="BXW1" s="268"/>
      <c r="BXX1" s="268"/>
      <c r="BXY1" s="268"/>
      <c r="BXZ1" s="268"/>
      <c r="BYA1" s="268"/>
      <c r="BYB1" s="268"/>
      <c r="BYC1" s="268"/>
      <c r="BYD1" s="268"/>
      <c r="BYE1" s="268"/>
      <c r="BYF1" s="268"/>
      <c r="BYG1" s="268"/>
      <c r="BYH1" s="268"/>
      <c r="BYI1" s="268"/>
      <c r="BYJ1" s="268"/>
      <c r="BYK1" s="268"/>
      <c r="BYL1" s="268"/>
      <c r="BYM1" s="268"/>
      <c r="BYN1" s="268"/>
      <c r="BYO1" s="268"/>
      <c r="BYP1" s="268"/>
      <c r="BYQ1" s="268"/>
      <c r="BYR1" s="268"/>
      <c r="BYS1" s="268"/>
      <c r="BYT1" s="268"/>
      <c r="BYU1" s="268"/>
      <c r="BYV1" s="268"/>
      <c r="BYW1" s="268"/>
      <c r="BYX1" s="268"/>
      <c r="BYY1" s="268"/>
      <c r="BYZ1" s="268"/>
      <c r="BZA1" s="268"/>
      <c r="BZB1" s="268"/>
      <c r="BZC1" s="268"/>
      <c r="BZD1" s="268"/>
      <c r="BZE1" s="268"/>
      <c r="BZF1" s="268"/>
      <c r="BZG1" s="268"/>
      <c r="BZH1" s="268"/>
      <c r="BZI1" s="268"/>
      <c r="BZJ1" s="268"/>
      <c r="BZK1" s="268"/>
      <c r="BZL1" s="268"/>
      <c r="BZM1" s="268"/>
      <c r="BZN1" s="268"/>
      <c r="BZO1" s="268"/>
      <c r="BZP1" s="268"/>
      <c r="BZQ1" s="268"/>
      <c r="BZR1" s="268"/>
      <c r="BZS1" s="268"/>
      <c r="BZT1" s="268"/>
      <c r="BZU1" s="268"/>
      <c r="BZV1" s="268"/>
      <c r="BZW1" s="268"/>
      <c r="BZX1" s="268"/>
      <c r="BZY1" s="268"/>
      <c r="BZZ1" s="268"/>
      <c r="CAA1" s="268"/>
      <c r="CAB1" s="268"/>
      <c r="CAC1" s="268"/>
      <c r="CAD1" s="268"/>
      <c r="CAE1" s="268"/>
      <c r="CAF1" s="268"/>
      <c r="CAG1" s="268"/>
      <c r="CAH1" s="268"/>
      <c r="CAI1" s="268"/>
      <c r="CAJ1" s="268"/>
      <c r="CAK1" s="268"/>
      <c r="CAL1" s="268"/>
      <c r="CAM1" s="268"/>
      <c r="CAN1" s="268"/>
      <c r="CAO1" s="268"/>
      <c r="CAP1" s="268"/>
      <c r="CAQ1" s="268"/>
      <c r="CAR1" s="268"/>
      <c r="CAS1" s="268"/>
      <c r="CAT1" s="268"/>
      <c r="CAU1" s="268"/>
      <c r="CAV1" s="268"/>
      <c r="CAW1" s="268"/>
      <c r="CAX1" s="268"/>
      <c r="CAY1" s="268"/>
      <c r="CAZ1" s="268"/>
      <c r="CBA1" s="268"/>
      <c r="CBB1" s="268"/>
      <c r="CBC1" s="268"/>
      <c r="CBD1" s="268"/>
      <c r="CBE1" s="268"/>
      <c r="CBF1" s="268"/>
      <c r="CBG1" s="268"/>
      <c r="CBH1" s="268"/>
      <c r="CBI1" s="268"/>
      <c r="CBJ1" s="268"/>
      <c r="CBK1" s="268"/>
      <c r="CBL1" s="268"/>
      <c r="CBM1" s="268"/>
      <c r="CBN1" s="268"/>
      <c r="CBO1" s="268"/>
      <c r="CBP1" s="268"/>
      <c r="CBQ1" s="268"/>
      <c r="CBR1" s="268"/>
      <c r="CBS1" s="268"/>
      <c r="CBT1" s="268"/>
      <c r="CBU1" s="268"/>
      <c r="CBV1" s="268"/>
      <c r="CBW1" s="268"/>
      <c r="CBX1" s="268"/>
      <c r="CBY1" s="268"/>
      <c r="CBZ1" s="268"/>
      <c r="CCA1" s="268"/>
      <c r="CCB1" s="268"/>
      <c r="CCC1" s="268"/>
      <c r="CCD1" s="268"/>
      <c r="CCE1" s="268"/>
      <c r="CCF1" s="268"/>
      <c r="CCG1" s="268"/>
      <c r="CCH1" s="268"/>
      <c r="CCI1" s="268"/>
      <c r="CCJ1" s="268"/>
      <c r="CCK1" s="268"/>
      <c r="CCL1" s="268"/>
      <c r="CCM1" s="268"/>
      <c r="CCN1" s="268"/>
      <c r="CCO1" s="268"/>
      <c r="CCP1" s="268"/>
      <c r="CCQ1" s="268"/>
      <c r="CCR1" s="268"/>
      <c r="CCS1" s="268"/>
      <c r="CCT1" s="268"/>
      <c r="CCU1" s="268"/>
      <c r="CCV1" s="268"/>
      <c r="CCW1" s="268"/>
      <c r="CCX1" s="268"/>
      <c r="CCY1" s="268"/>
      <c r="CCZ1" s="268"/>
      <c r="CDA1" s="268"/>
      <c r="CDB1" s="268"/>
      <c r="CDC1" s="268"/>
      <c r="CDD1" s="268"/>
      <c r="CDE1" s="268"/>
      <c r="CDF1" s="268"/>
      <c r="CDG1" s="268"/>
      <c r="CDH1" s="268"/>
      <c r="CDI1" s="268"/>
      <c r="CDJ1" s="268"/>
      <c r="CDK1" s="268"/>
      <c r="CDL1" s="268"/>
      <c r="CDM1" s="268"/>
      <c r="CDN1" s="268"/>
      <c r="CDO1" s="268"/>
      <c r="CDP1" s="268"/>
      <c r="CDQ1" s="268"/>
      <c r="CDR1" s="268"/>
      <c r="CDS1" s="268"/>
      <c r="CDT1" s="268"/>
      <c r="CDU1" s="268"/>
      <c r="CDV1" s="268"/>
      <c r="CDW1" s="268"/>
      <c r="CDX1" s="268"/>
      <c r="CDY1" s="268"/>
      <c r="CDZ1" s="268"/>
      <c r="CEA1" s="268"/>
      <c r="CEB1" s="268"/>
      <c r="CEC1" s="268"/>
      <c r="CED1" s="268"/>
      <c r="CEE1" s="268"/>
      <c r="CEF1" s="268"/>
      <c r="CEG1" s="268"/>
      <c r="CEH1" s="268"/>
      <c r="CEI1" s="268"/>
      <c r="CEJ1" s="268"/>
      <c r="CEK1" s="268"/>
      <c r="CEL1" s="268"/>
      <c r="CEM1" s="268"/>
      <c r="CEN1" s="268"/>
      <c r="CEO1" s="268"/>
      <c r="CEP1" s="268"/>
      <c r="CEQ1" s="268"/>
      <c r="CER1" s="268"/>
      <c r="CES1" s="268"/>
      <c r="CET1" s="268"/>
      <c r="CEU1" s="268"/>
      <c r="CEV1" s="268"/>
      <c r="CEW1" s="268"/>
      <c r="CEX1" s="268"/>
      <c r="CEY1" s="268"/>
      <c r="CEZ1" s="268"/>
      <c r="CFA1" s="268"/>
      <c r="CFB1" s="268"/>
      <c r="CFC1" s="268"/>
      <c r="CFD1" s="268"/>
      <c r="CFE1" s="268"/>
      <c r="CFF1" s="268"/>
      <c r="CFG1" s="268"/>
      <c r="CFH1" s="268"/>
      <c r="CFI1" s="268"/>
      <c r="CFJ1" s="268"/>
      <c r="CFK1" s="268"/>
      <c r="CFL1" s="268"/>
      <c r="CFM1" s="268"/>
      <c r="CFN1" s="268"/>
      <c r="CFO1" s="268"/>
      <c r="CFP1" s="268"/>
      <c r="CFQ1" s="268"/>
      <c r="CFR1" s="268"/>
      <c r="CFS1" s="268"/>
      <c r="CFT1" s="268"/>
      <c r="CFU1" s="268"/>
      <c r="CFV1" s="268"/>
      <c r="CFW1" s="268"/>
      <c r="CFX1" s="268"/>
      <c r="CFY1" s="268"/>
      <c r="CFZ1" s="268"/>
      <c r="CGA1" s="268"/>
      <c r="CGB1" s="268"/>
      <c r="CGC1" s="268"/>
      <c r="CGD1" s="268"/>
      <c r="CGE1" s="268"/>
      <c r="CGF1" s="268"/>
      <c r="CGG1" s="268"/>
      <c r="CGH1" s="268"/>
      <c r="CGI1" s="268"/>
      <c r="CGJ1" s="268"/>
      <c r="CGK1" s="268"/>
      <c r="CGL1" s="268"/>
      <c r="CGM1" s="268"/>
      <c r="CGN1" s="268"/>
      <c r="CGO1" s="268"/>
      <c r="CGP1" s="268"/>
      <c r="CGQ1" s="268"/>
      <c r="CGR1" s="268"/>
      <c r="CGS1" s="268"/>
      <c r="CGT1" s="268"/>
      <c r="CGU1" s="268"/>
      <c r="CGV1" s="268"/>
      <c r="CGW1" s="268"/>
      <c r="CGX1" s="268"/>
      <c r="CGY1" s="268"/>
      <c r="CGZ1" s="268"/>
      <c r="CHA1" s="268"/>
      <c r="CHB1" s="268"/>
      <c r="CHC1" s="268"/>
      <c r="CHD1" s="268"/>
      <c r="CHE1" s="268"/>
      <c r="CHF1" s="268"/>
      <c r="CHG1" s="268"/>
      <c r="CHH1" s="268"/>
      <c r="CHI1" s="268"/>
      <c r="CHJ1" s="268"/>
      <c r="CHK1" s="268"/>
      <c r="CHL1" s="268"/>
      <c r="CHM1" s="268"/>
      <c r="CHN1" s="268"/>
      <c r="CHO1" s="268"/>
      <c r="CHP1" s="268"/>
      <c r="CHQ1" s="268"/>
      <c r="CHR1" s="268"/>
      <c r="CHS1" s="268"/>
      <c r="CHT1" s="268"/>
      <c r="CHU1" s="268"/>
      <c r="CHV1" s="268"/>
      <c r="CHW1" s="268"/>
      <c r="CHX1" s="268"/>
      <c r="CHY1" s="268"/>
      <c r="CHZ1" s="268"/>
      <c r="CIA1" s="268"/>
      <c r="CIB1" s="268"/>
      <c r="CIC1" s="268"/>
      <c r="CID1" s="268"/>
      <c r="CIE1" s="268"/>
      <c r="CIF1" s="268"/>
      <c r="CIG1" s="268"/>
      <c r="CIH1" s="268"/>
      <c r="CII1" s="268"/>
      <c r="CIJ1" s="268"/>
      <c r="CIK1" s="268"/>
      <c r="CIL1" s="268"/>
      <c r="CIM1" s="268"/>
      <c r="CIN1" s="268"/>
      <c r="CIO1" s="268"/>
      <c r="CIP1" s="268"/>
      <c r="CIQ1" s="268"/>
      <c r="CIR1" s="268"/>
      <c r="CIS1" s="268"/>
      <c r="CIT1" s="268"/>
      <c r="CIU1" s="268"/>
      <c r="CIV1" s="268"/>
      <c r="CIW1" s="268"/>
      <c r="CIX1" s="268"/>
      <c r="CIY1" s="268"/>
      <c r="CIZ1" s="268"/>
      <c r="CJA1" s="268"/>
      <c r="CJB1" s="268"/>
      <c r="CJC1" s="268"/>
      <c r="CJD1" s="268"/>
      <c r="CJE1" s="268"/>
      <c r="CJF1" s="268"/>
      <c r="CJG1" s="268"/>
      <c r="CJH1" s="268"/>
      <c r="CJI1" s="268"/>
      <c r="CJJ1" s="268"/>
      <c r="CJK1" s="268"/>
      <c r="CJL1" s="268"/>
      <c r="CJM1" s="268"/>
      <c r="CJN1" s="268"/>
      <c r="CJO1" s="268"/>
      <c r="CJP1" s="268"/>
      <c r="CJQ1" s="268"/>
      <c r="CJR1" s="268"/>
      <c r="CJS1" s="268"/>
      <c r="CJT1" s="268"/>
      <c r="CJU1" s="268"/>
      <c r="CJV1" s="268"/>
      <c r="CJW1" s="268"/>
      <c r="CJX1" s="268"/>
      <c r="CJY1" s="268"/>
      <c r="CJZ1" s="268"/>
      <c r="CKA1" s="268"/>
      <c r="CKB1" s="268"/>
      <c r="CKC1" s="268"/>
      <c r="CKD1" s="268"/>
      <c r="CKE1" s="268"/>
      <c r="CKF1" s="268"/>
      <c r="CKG1" s="268"/>
      <c r="CKH1" s="268"/>
      <c r="CKI1" s="268"/>
      <c r="CKJ1" s="268"/>
      <c r="CKK1" s="268"/>
      <c r="CKL1" s="268"/>
      <c r="CKM1" s="268"/>
      <c r="CKN1" s="268"/>
      <c r="CKO1" s="268"/>
      <c r="CKP1" s="268"/>
      <c r="CKQ1" s="268"/>
      <c r="CKR1" s="268"/>
      <c r="CKS1" s="268"/>
      <c r="CKT1" s="268"/>
      <c r="CKU1" s="268"/>
      <c r="CKV1" s="268"/>
      <c r="CKW1" s="268"/>
      <c r="CKX1" s="268"/>
      <c r="CKY1" s="268"/>
      <c r="CKZ1" s="268"/>
      <c r="CLA1" s="268"/>
      <c r="CLB1" s="268"/>
      <c r="CLC1" s="268"/>
      <c r="CLD1" s="268"/>
      <c r="CLE1" s="268"/>
      <c r="CLF1" s="268"/>
      <c r="CLG1" s="268"/>
      <c r="CLH1" s="268"/>
      <c r="CLI1" s="268"/>
      <c r="CLJ1" s="268"/>
      <c r="CLK1" s="268"/>
      <c r="CLL1" s="268"/>
      <c r="CLM1" s="268"/>
      <c r="CLN1" s="268"/>
      <c r="CLO1" s="268"/>
      <c r="CLP1" s="268"/>
      <c r="CLQ1" s="268"/>
      <c r="CLR1" s="268"/>
      <c r="CLS1" s="268"/>
      <c r="CLT1" s="268"/>
      <c r="CLU1" s="268"/>
      <c r="CLV1" s="268"/>
      <c r="CLW1" s="268"/>
      <c r="CLX1" s="268"/>
      <c r="CLY1" s="268"/>
      <c r="CLZ1" s="268"/>
      <c r="CMA1" s="268"/>
      <c r="CMB1" s="268"/>
      <c r="CMC1" s="268"/>
      <c r="CMD1" s="268"/>
      <c r="CME1" s="268"/>
      <c r="CMF1" s="268"/>
      <c r="CMG1" s="268"/>
      <c r="CMH1" s="268"/>
      <c r="CMI1" s="268"/>
      <c r="CMJ1" s="268"/>
      <c r="CMK1" s="268"/>
      <c r="CML1" s="268"/>
      <c r="CMM1" s="268"/>
      <c r="CMN1" s="268"/>
      <c r="CMO1" s="268"/>
      <c r="CMP1" s="268"/>
      <c r="CMQ1" s="268"/>
      <c r="CMR1" s="268"/>
      <c r="CMS1" s="268"/>
      <c r="CMT1" s="268"/>
      <c r="CMU1" s="268"/>
      <c r="CMV1" s="268"/>
      <c r="CMW1" s="268"/>
      <c r="CMX1" s="268"/>
      <c r="CMY1" s="268"/>
      <c r="CMZ1" s="268"/>
      <c r="CNA1" s="268"/>
      <c r="CNB1" s="268"/>
      <c r="CNC1" s="268"/>
      <c r="CND1" s="268"/>
      <c r="CNE1" s="268"/>
      <c r="CNF1" s="268"/>
      <c r="CNG1" s="268"/>
      <c r="CNH1" s="268"/>
      <c r="CNI1" s="268"/>
      <c r="CNJ1" s="268"/>
      <c r="CNK1" s="268"/>
      <c r="CNL1" s="268"/>
      <c r="CNM1" s="268"/>
      <c r="CNN1" s="268"/>
      <c r="CNO1" s="268"/>
      <c r="CNP1" s="268"/>
      <c r="CNQ1" s="268"/>
      <c r="CNR1" s="268"/>
      <c r="CNS1" s="268"/>
      <c r="CNT1" s="268"/>
      <c r="CNU1" s="268"/>
      <c r="CNV1" s="268"/>
      <c r="CNW1" s="268"/>
      <c r="CNX1" s="268"/>
      <c r="CNY1" s="268"/>
      <c r="CNZ1" s="268"/>
      <c r="COA1" s="268"/>
      <c r="COB1" s="268"/>
      <c r="COC1" s="268"/>
      <c r="COD1" s="268"/>
      <c r="COE1" s="268"/>
      <c r="COF1" s="268"/>
      <c r="COG1" s="268"/>
      <c r="COH1" s="268"/>
      <c r="COI1" s="268"/>
      <c r="COJ1" s="268"/>
      <c r="COK1" s="268"/>
      <c r="COL1" s="268"/>
      <c r="COM1" s="268"/>
      <c r="CON1" s="268"/>
      <c r="COO1" s="268"/>
      <c r="COP1" s="268"/>
      <c r="COQ1" s="268"/>
      <c r="COR1" s="268"/>
      <c r="COS1" s="268"/>
      <c r="COT1" s="268"/>
      <c r="COU1" s="268"/>
      <c r="COV1" s="268"/>
      <c r="COW1" s="268"/>
      <c r="COX1" s="268"/>
      <c r="COY1" s="268"/>
      <c r="COZ1" s="268"/>
      <c r="CPA1" s="268"/>
      <c r="CPB1" s="268"/>
      <c r="CPC1" s="268"/>
      <c r="CPD1" s="268"/>
      <c r="CPE1" s="268"/>
      <c r="CPF1" s="268"/>
      <c r="CPG1" s="268"/>
      <c r="CPH1" s="268"/>
      <c r="CPI1" s="268"/>
      <c r="CPJ1" s="268"/>
      <c r="CPK1" s="268"/>
      <c r="CPL1" s="268"/>
      <c r="CPM1" s="268"/>
      <c r="CPN1" s="268"/>
      <c r="CPO1" s="268"/>
      <c r="CPP1" s="268"/>
      <c r="CPQ1" s="268"/>
      <c r="CPR1" s="268"/>
      <c r="CPS1" s="268"/>
      <c r="CPT1" s="268"/>
      <c r="CPU1" s="268"/>
      <c r="CPV1" s="268"/>
      <c r="CPW1" s="268"/>
      <c r="CPX1" s="268"/>
      <c r="CPY1" s="268"/>
      <c r="CPZ1" s="268"/>
      <c r="CQA1" s="268"/>
      <c r="CQB1" s="268"/>
      <c r="CQC1" s="268"/>
      <c r="CQD1" s="268"/>
      <c r="CQE1" s="268"/>
      <c r="CQF1" s="268"/>
      <c r="CQG1" s="268"/>
      <c r="CQH1" s="268"/>
      <c r="CQI1" s="268"/>
      <c r="CQJ1" s="268"/>
      <c r="CQK1" s="268"/>
      <c r="CQL1" s="268"/>
      <c r="CQM1" s="268"/>
      <c r="CQN1" s="268"/>
      <c r="CQO1" s="268"/>
      <c r="CQP1" s="268"/>
      <c r="CQQ1" s="268"/>
      <c r="CQR1" s="268"/>
      <c r="CQS1" s="268"/>
      <c r="CQT1" s="268"/>
      <c r="CQU1" s="268"/>
      <c r="CQV1" s="268"/>
      <c r="CQW1" s="268"/>
      <c r="CQX1" s="268"/>
      <c r="CQY1" s="268"/>
      <c r="CQZ1" s="268"/>
      <c r="CRA1" s="268"/>
      <c r="CRB1" s="268"/>
      <c r="CRC1" s="268"/>
      <c r="CRD1" s="268"/>
      <c r="CRE1" s="268"/>
      <c r="CRF1" s="268"/>
      <c r="CRG1" s="268"/>
      <c r="CRH1" s="268"/>
      <c r="CRI1" s="268"/>
      <c r="CRJ1" s="268"/>
      <c r="CRK1" s="268"/>
      <c r="CRL1" s="268"/>
      <c r="CRM1" s="268"/>
      <c r="CRN1" s="268"/>
      <c r="CRO1" s="268"/>
      <c r="CRP1" s="268"/>
      <c r="CRQ1" s="268"/>
      <c r="CRR1" s="268"/>
      <c r="CRS1" s="268"/>
      <c r="CRT1" s="268"/>
      <c r="CRU1" s="268"/>
      <c r="CRV1" s="268"/>
      <c r="CRW1" s="268"/>
      <c r="CRX1" s="268"/>
      <c r="CRY1" s="268"/>
      <c r="CRZ1" s="268"/>
      <c r="CSA1" s="268"/>
      <c r="CSB1" s="268"/>
      <c r="CSC1" s="268"/>
      <c r="CSD1" s="268"/>
      <c r="CSE1" s="268"/>
      <c r="CSF1" s="268"/>
      <c r="CSG1" s="268"/>
      <c r="CSH1" s="268"/>
      <c r="CSI1" s="268"/>
      <c r="CSJ1" s="268"/>
      <c r="CSK1" s="268"/>
      <c r="CSL1" s="268"/>
      <c r="CSM1" s="268"/>
      <c r="CSN1" s="268"/>
      <c r="CSO1" s="268"/>
      <c r="CSP1" s="268"/>
      <c r="CSQ1" s="268"/>
      <c r="CSR1" s="268"/>
      <c r="CSS1" s="268"/>
      <c r="CST1" s="268"/>
      <c r="CSU1" s="268"/>
      <c r="CSV1" s="268"/>
      <c r="CSW1" s="268"/>
      <c r="CSX1" s="268"/>
      <c r="CSY1" s="268"/>
      <c r="CSZ1" s="268"/>
      <c r="CTA1" s="268"/>
      <c r="CTB1" s="268"/>
      <c r="CTC1" s="268"/>
      <c r="CTD1" s="268"/>
      <c r="CTE1" s="268"/>
      <c r="CTF1" s="268"/>
      <c r="CTG1" s="268"/>
      <c r="CTH1" s="268"/>
      <c r="CTI1" s="268"/>
      <c r="CTJ1" s="268"/>
      <c r="CTK1" s="268"/>
      <c r="CTL1" s="268"/>
      <c r="CTM1" s="268"/>
      <c r="CTN1" s="268"/>
      <c r="CTO1" s="268"/>
      <c r="CTP1" s="268"/>
      <c r="CTQ1" s="268"/>
      <c r="CTR1" s="268"/>
      <c r="CTS1" s="268"/>
      <c r="CTT1" s="268"/>
      <c r="CTU1" s="268"/>
      <c r="CTV1" s="268"/>
      <c r="CTW1" s="268"/>
      <c r="CTX1" s="268"/>
      <c r="CTY1" s="268"/>
      <c r="CTZ1" s="268"/>
      <c r="CUA1" s="268"/>
      <c r="CUB1" s="268"/>
      <c r="CUC1" s="268"/>
      <c r="CUD1" s="268"/>
      <c r="CUE1" s="268"/>
      <c r="CUF1" s="268"/>
      <c r="CUG1" s="268"/>
      <c r="CUH1" s="268"/>
      <c r="CUI1" s="268"/>
      <c r="CUJ1" s="268"/>
      <c r="CUK1" s="268"/>
      <c r="CUL1" s="268"/>
      <c r="CUM1" s="268"/>
      <c r="CUN1" s="268"/>
      <c r="CUO1" s="268"/>
      <c r="CUP1" s="268"/>
      <c r="CUQ1" s="268"/>
      <c r="CUR1" s="268"/>
      <c r="CUS1" s="268"/>
      <c r="CUT1" s="268"/>
      <c r="CUU1" s="268"/>
      <c r="CUV1" s="268"/>
      <c r="CUW1" s="268"/>
      <c r="CUX1" s="268"/>
      <c r="CUY1" s="268"/>
      <c r="CUZ1" s="268"/>
      <c r="CVA1" s="268"/>
      <c r="CVB1" s="268"/>
      <c r="CVC1" s="268"/>
      <c r="CVD1" s="268"/>
      <c r="CVE1" s="268"/>
      <c r="CVF1" s="268"/>
      <c r="CVG1" s="268"/>
      <c r="CVH1" s="268"/>
      <c r="CVI1" s="268"/>
      <c r="CVJ1" s="268"/>
      <c r="CVK1" s="268"/>
      <c r="CVL1" s="268"/>
      <c r="CVM1" s="268"/>
      <c r="CVN1" s="268"/>
      <c r="CVO1" s="268"/>
      <c r="CVP1" s="268"/>
      <c r="CVQ1" s="268"/>
      <c r="CVR1" s="268"/>
      <c r="CVS1" s="268"/>
      <c r="CVT1" s="268"/>
      <c r="CVU1" s="268"/>
      <c r="CVV1" s="268"/>
      <c r="CVW1" s="268"/>
      <c r="CVX1" s="268"/>
      <c r="CVY1" s="268"/>
      <c r="CVZ1" s="268"/>
      <c r="CWA1" s="268"/>
      <c r="CWB1" s="268"/>
      <c r="CWC1" s="268"/>
      <c r="CWD1" s="268"/>
      <c r="CWE1" s="268"/>
      <c r="CWF1" s="268"/>
      <c r="CWG1" s="268"/>
      <c r="CWH1" s="268"/>
      <c r="CWI1" s="268"/>
      <c r="CWJ1" s="268"/>
      <c r="CWK1" s="268"/>
      <c r="CWL1" s="268"/>
      <c r="CWM1" s="268"/>
      <c r="CWN1" s="268"/>
      <c r="CWO1" s="268"/>
      <c r="CWP1" s="268"/>
      <c r="CWQ1" s="268"/>
      <c r="CWR1" s="268"/>
      <c r="CWS1" s="268"/>
      <c r="CWT1" s="268"/>
      <c r="CWU1" s="268"/>
      <c r="CWV1" s="268"/>
      <c r="CWW1" s="268"/>
      <c r="CWX1" s="268"/>
      <c r="CWY1" s="268"/>
      <c r="CWZ1" s="268"/>
      <c r="CXA1" s="268"/>
      <c r="CXB1" s="268"/>
      <c r="CXC1" s="268"/>
      <c r="CXD1" s="268"/>
      <c r="CXE1" s="268"/>
      <c r="CXF1" s="268"/>
      <c r="CXG1" s="268"/>
      <c r="CXH1" s="268"/>
      <c r="CXI1" s="268"/>
      <c r="CXJ1" s="268"/>
      <c r="CXK1" s="268"/>
      <c r="CXL1" s="268"/>
      <c r="CXM1" s="268"/>
      <c r="CXN1" s="268"/>
      <c r="CXO1" s="268"/>
      <c r="CXP1" s="268"/>
      <c r="CXQ1" s="268"/>
      <c r="CXR1" s="268"/>
      <c r="CXS1" s="268"/>
      <c r="CXT1" s="268"/>
      <c r="CXU1" s="268"/>
      <c r="CXV1" s="268"/>
      <c r="CXW1" s="268"/>
      <c r="CXX1" s="268"/>
      <c r="CXY1" s="268"/>
      <c r="CXZ1" s="268"/>
      <c r="CYA1" s="268"/>
      <c r="CYB1" s="268"/>
      <c r="CYC1" s="268"/>
      <c r="CYD1" s="268"/>
      <c r="CYE1" s="268"/>
      <c r="CYF1" s="268"/>
      <c r="CYG1" s="268"/>
      <c r="CYH1" s="268"/>
      <c r="CYI1" s="268"/>
      <c r="CYJ1" s="268"/>
      <c r="CYK1" s="268"/>
      <c r="CYL1" s="268"/>
      <c r="CYM1" s="268"/>
      <c r="CYN1" s="268"/>
      <c r="CYO1" s="268"/>
      <c r="CYP1" s="268"/>
      <c r="CYQ1" s="268"/>
      <c r="CYR1" s="268"/>
      <c r="CYS1" s="268"/>
      <c r="CYT1" s="268"/>
      <c r="CYU1" s="268"/>
      <c r="CYV1" s="268"/>
      <c r="CYW1" s="268"/>
      <c r="CYX1" s="268"/>
      <c r="CYY1" s="268"/>
      <c r="CYZ1" s="268"/>
      <c r="CZA1" s="268"/>
      <c r="CZB1" s="268"/>
      <c r="CZC1" s="268"/>
      <c r="CZD1" s="268"/>
      <c r="CZE1" s="268"/>
      <c r="CZF1" s="268"/>
      <c r="CZG1" s="268"/>
      <c r="CZH1" s="268"/>
      <c r="CZI1" s="268"/>
      <c r="CZJ1" s="268"/>
      <c r="CZK1" s="268"/>
      <c r="CZL1" s="268"/>
      <c r="CZM1" s="268"/>
      <c r="CZN1" s="268"/>
      <c r="CZO1" s="268"/>
      <c r="CZP1" s="268"/>
      <c r="CZQ1" s="268"/>
      <c r="CZR1" s="268"/>
      <c r="CZS1" s="268"/>
      <c r="CZT1" s="268"/>
      <c r="CZU1" s="268"/>
      <c r="CZV1" s="268"/>
      <c r="CZW1" s="268"/>
      <c r="CZX1" s="268"/>
      <c r="CZY1" s="268"/>
      <c r="CZZ1" s="268"/>
      <c r="DAA1" s="268"/>
      <c r="DAB1" s="268"/>
      <c r="DAC1" s="268"/>
      <c r="DAD1" s="268"/>
      <c r="DAE1" s="268"/>
      <c r="DAF1" s="268"/>
      <c r="DAG1" s="268"/>
      <c r="DAH1" s="268"/>
      <c r="DAI1" s="268"/>
      <c r="DAJ1" s="268"/>
      <c r="DAK1" s="268"/>
      <c r="DAL1" s="268"/>
      <c r="DAM1" s="268"/>
      <c r="DAN1" s="268"/>
      <c r="DAO1" s="268"/>
      <c r="DAP1" s="268"/>
      <c r="DAQ1" s="268"/>
      <c r="DAR1" s="268"/>
      <c r="DAS1" s="268"/>
      <c r="DAT1" s="268"/>
      <c r="DAU1" s="268"/>
      <c r="DAV1" s="268"/>
      <c r="DAW1" s="268"/>
      <c r="DAX1" s="268"/>
      <c r="DAY1" s="268"/>
      <c r="DAZ1" s="268"/>
      <c r="DBA1" s="268"/>
      <c r="DBB1" s="268"/>
      <c r="DBC1" s="268"/>
      <c r="DBD1" s="268"/>
      <c r="DBE1" s="268"/>
      <c r="DBF1" s="268"/>
      <c r="DBG1" s="268"/>
      <c r="DBH1" s="268"/>
      <c r="DBI1" s="268"/>
      <c r="DBJ1" s="268"/>
      <c r="DBK1" s="268"/>
      <c r="DBL1" s="268"/>
      <c r="DBM1" s="268"/>
      <c r="DBN1" s="268"/>
      <c r="DBO1" s="268"/>
      <c r="DBP1" s="268"/>
      <c r="DBQ1" s="268"/>
      <c r="DBR1" s="268"/>
      <c r="DBS1" s="268"/>
      <c r="DBT1" s="268"/>
      <c r="DBU1" s="268"/>
      <c r="DBV1" s="268"/>
      <c r="DBW1" s="268"/>
      <c r="DBX1" s="268"/>
      <c r="DBY1" s="268"/>
      <c r="DBZ1" s="268"/>
      <c r="DCA1" s="268"/>
      <c r="DCB1" s="268"/>
      <c r="DCC1" s="268"/>
      <c r="DCD1" s="268"/>
      <c r="DCE1" s="268"/>
      <c r="DCF1" s="268"/>
      <c r="DCG1" s="268"/>
      <c r="DCH1" s="268"/>
      <c r="DCI1" s="268"/>
      <c r="DCJ1" s="268"/>
      <c r="DCK1" s="268"/>
      <c r="DCL1" s="268"/>
      <c r="DCM1" s="268"/>
      <c r="DCN1" s="268"/>
      <c r="DCO1" s="268"/>
      <c r="DCP1" s="268"/>
      <c r="DCQ1" s="268"/>
      <c r="DCR1" s="268"/>
      <c r="DCS1" s="268"/>
      <c r="DCT1" s="268"/>
      <c r="DCU1" s="268"/>
      <c r="DCV1" s="268"/>
      <c r="DCW1" s="268"/>
      <c r="DCX1" s="268"/>
      <c r="DCY1" s="268"/>
      <c r="DCZ1" s="268"/>
      <c r="DDA1" s="268"/>
      <c r="DDB1" s="268"/>
      <c r="DDC1" s="268"/>
      <c r="DDD1" s="268"/>
      <c r="DDE1" s="268"/>
      <c r="DDF1" s="268"/>
      <c r="DDG1" s="268"/>
      <c r="DDH1" s="268"/>
      <c r="DDI1" s="268"/>
      <c r="DDJ1" s="268"/>
      <c r="DDK1" s="268"/>
      <c r="DDL1" s="268"/>
      <c r="DDM1" s="268"/>
      <c r="DDN1" s="268"/>
      <c r="DDO1" s="268"/>
      <c r="DDP1" s="268"/>
      <c r="DDQ1" s="268"/>
      <c r="DDR1" s="268"/>
      <c r="DDS1" s="268"/>
      <c r="DDT1" s="268"/>
      <c r="DDU1" s="268"/>
      <c r="DDV1" s="268"/>
      <c r="DDW1" s="268"/>
      <c r="DDX1" s="268"/>
      <c r="DDY1" s="268"/>
      <c r="DDZ1" s="268"/>
      <c r="DEA1" s="268"/>
      <c r="DEB1" s="268"/>
      <c r="DEC1" s="268"/>
      <c r="DED1" s="268"/>
      <c r="DEE1" s="268"/>
      <c r="DEF1" s="268"/>
      <c r="DEG1" s="268"/>
      <c r="DEH1" s="268"/>
      <c r="DEI1" s="268"/>
      <c r="DEJ1" s="268"/>
      <c r="DEK1" s="268"/>
      <c r="DEL1" s="268"/>
      <c r="DEM1" s="268"/>
      <c r="DEN1" s="268"/>
      <c r="DEO1" s="268"/>
      <c r="DEP1" s="268"/>
      <c r="DEQ1" s="268"/>
      <c r="DER1" s="268"/>
      <c r="DES1" s="268"/>
      <c r="DET1" s="268"/>
      <c r="DEU1" s="268"/>
      <c r="DEV1" s="268"/>
      <c r="DEW1" s="268"/>
      <c r="DEX1" s="268"/>
      <c r="DEY1" s="268"/>
      <c r="DEZ1" s="268"/>
      <c r="DFA1" s="268"/>
      <c r="DFB1" s="268"/>
      <c r="DFC1" s="268"/>
      <c r="DFD1" s="268"/>
      <c r="DFE1" s="268"/>
      <c r="DFF1" s="268"/>
      <c r="DFG1" s="268"/>
      <c r="DFH1" s="268"/>
      <c r="DFI1" s="268"/>
      <c r="DFJ1" s="268"/>
      <c r="DFK1" s="268"/>
      <c r="DFL1" s="268"/>
      <c r="DFM1" s="268"/>
      <c r="DFN1" s="268"/>
      <c r="DFO1" s="268"/>
      <c r="DFP1" s="268"/>
      <c r="DFQ1" s="268"/>
      <c r="DFR1" s="268"/>
      <c r="DFS1" s="268"/>
      <c r="DFT1" s="268"/>
      <c r="DFU1" s="268"/>
      <c r="DFV1" s="268"/>
      <c r="DFW1" s="268"/>
      <c r="DFX1" s="268"/>
      <c r="DFY1" s="268"/>
      <c r="DFZ1" s="268"/>
      <c r="DGA1" s="268"/>
      <c r="DGB1" s="268"/>
      <c r="DGC1" s="268"/>
      <c r="DGD1" s="268"/>
      <c r="DGE1" s="268"/>
      <c r="DGF1" s="268"/>
      <c r="DGG1" s="268"/>
      <c r="DGH1" s="268"/>
      <c r="DGI1" s="268"/>
      <c r="DGJ1" s="268"/>
      <c r="DGK1" s="268"/>
      <c r="DGL1" s="268"/>
      <c r="DGM1" s="268"/>
      <c r="DGN1" s="268"/>
      <c r="DGO1" s="268"/>
      <c r="DGP1" s="268"/>
      <c r="DGQ1" s="268"/>
      <c r="DGR1" s="268"/>
      <c r="DGS1" s="268"/>
      <c r="DGT1" s="268"/>
      <c r="DGU1" s="268"/>
      <c r="DGV1" s="268"/>
      <c r="DGW1" s="268"/>
      <c r="DGX1" s="268"/>
      <c r="DGY1" s="268"/>
      <c r="DGZ1" s="268"/>
      <c r="DHA1" s="268"/>
      <c r="DHB1" s="268"/>
      <c r="DHC1" s="268"/>
      <c r="DHD1" s="268"/>
      <c r="DHE1" s="268"/>
      <c r="DHF1" s="268"/>
      <c r="DHG1" s="268"/>
      <c r="DHH1" s="268"/>
      <c r="DHI1" s="268"/>
      <c r="DHJ1" s="268"/>
      <c r="DHK1" s="268"/>
      <c r="DHL1" s="268"/>
      <c r="DHM1" s="268"/>
      <c r="DHN1" s="268"/>
      <c r="DHO1" s="268"/>
      <c r="DHP1" s="268"/>
      <c r="DHQ1" s="268"/>
      <c r="DHR1" s="268"/>
      <c r="DHS1" s="268"/>
      <c r="DHT1" s="268"/>
      <c r="DHU1" s="268"/>
      <c r="DHV1" s="268"/>
      <c r="DHW1" s="268"/>
      <c r="DHX1" s="268"/>
      <c r="DHY1" s="268"/>
      <c r="DHZ1" s="268"/>
      <c r="DIA1" s="268"/>
      <c r="DIB1" s="268"/>
      <c r="DIC1" s="268"/>
      <c r="DID1" s="268"/>
      <c r="DIE1" s="268"/>
      <c r="DIF1" s="268"/>
      <c r="DIG1" s="268"/>
      <c r="DIH1" s="268"/>
      <c r="DII1" s="268"/>
      <c r="DIJ1" s="268"/>
      <c r="DIK1" s="268"/>
      <c r="DIL1" s="268"/>
      <c r="DIM1" s="268"/>
      <c r="DIN1" s="268"/>
      <c r="DIO1" s="268"/>
      <c r="DIP1" s="268"/>
      <c r="DIQ1" s="268"/>
      <c r="DIR1" s="268"/>
      <c r="DIS1" s="268"/>
      <c r="DIT1" s="268"/>
      <c r="DIU1" s="268"/>
      <c r="DIV1" s="268"/>
      <c r="DIW1" s="268"/>
      <c r="DIX1" s="268"/>
      <c r="DIY1" s="268"/>
      <c r="DIZ1" s="268"/>
      <c r="DJA1" s="268"/>
      <c r="DJB1" s="268"/>
      <c r="DJC1" s="268"/>
      <c r="DJD1" s="268"/>
      <c r="DJE1" s="268"/>
      <c r="DJF1" s="268"/>
      <c r="DJG1" s="268"/>
      <c r="DJH1" s="268"/>
      <c r="DJI1" s="268"/>
      <c r="DJJ1" s="268"/>
      <c r="DJK1" s="268"/>
      <c r="DJL1" s="268"/>
      <c r="DJM1" s="268"/>
      <c r="DJN1" s="268"/>
      <c r="DJO1" s="268"/>
      <c r="DJP1" s="268"/>
      <c r="DJQ1" s="268"/>
      <c r="DJR1" s="268"/>
      <c r="DJS1" s="268"/>
      <c r="DJT1" s="268"/>
      <c r="DJU1" s="268"/>
      <c r="DJV1" s="268"/>
      <c r="DJW1" s="268"/>
      <c r="DJX1" s="268"/>
      <c r="DJY1" s="268"/>
      <c r="DJZ1" s="268"/>
      <c r="DKA1" s="268"/>
      <c r="DKB1" s="268"/>
      <c r="DKC1" s="268"/>
      <c r="DKD1" s="268"/>
      <c r="DKE1" s="268"/>
      <c r="DKF1" s="268"/>
      <c r="DKG1" s="268"/>
      <c r="DKH1" s="268"/>
      <c r="DKI1" s="268"/>
      <c r="DKJ1" s="268"/>
      <c r="DKK1" s="268"/>
      <c r="DKL1" s="268"/>
      <c r="DKM1" s="268"/>
      <c r="DKN1" s="268"/>
      <c r="DKO1" s="268"/>
      <c r="DKP1" s="268"/>
      <c r="DKQ1" s="268"/>
      <c r="DKR1" s="268"/>
      <c r="DKS1" s="268"/>
      <c r="DKT1" s="268"/>
      <c r="DKU1" s="268"/>
      <c r="DKV1" s="268"/>
      <c r="DKW1" s="268"/>
      <c r="DKX1" s="268"/>
      <c r="DKY1" s="268"/>
      <c r="DKZ1" s="268"/>
      <c r="DLA1" s="268"/>
      <c r="DLB1" s="268"/>
      <c r="DLC1" s="268"/>
      <c r="DLD1" s="268"/>
      <c r="DLE1" s="268"/>
      <c r="DLF1" s="268"/>
      <c r="DLG1" s="268"/>
      <c r="DLH1" s="268"/>
      <c r="DLI1" s="268"/>
      <c r="DLJ1" s="268"/>
      <c r="DLK1" s="268"/>
      <c r="DLL1" s="268"/>
      <c r="DLM1" s="268"/>
      <c r="DLN1" s="268"/>
      <c r="DLO1" s="268"/>
      <c r="DLP1" s="268"/>
      <c r="DLQ1" s="268"/>
      <c r="DLR1" s="268"/>
      <c r="DLS1" s="268"/>
      <c r="DLT1" s="268"/>
      <c r="DLU1" s="268"/>
      <c r="DLV1" s="268"/>
      <c r="DLW1" s="268"/>
      <c r="DLX1" s="268"/>
      <c r="DLY1" s="268"/>
      <c r="DLZ1" s="268"/>
      <c r="DMA1" s="268"/>
      <c r="DMB1" s="268"/>
      <c r="DMC1" s="268"/>
      <c r="DMD1" s="268"/>
      <c r="DME1" s="268"/>
      <c r="DMF1" s="268"/>
      <c r="DMG1" s="268"/>
      <c r="DMH1" s="268"/>
      <c r="DMI1" s="268"/>
      <c r="DMJ1" s="268"/>
      <c r="DMK1" s="268"/>
      <c r="DML1" s="268"/>
      <c r="DMM1" s="268"/>
      <c r="DMN1" s="268"/>
      <c r="DMO1" s="268"/>
      <c r="DMP1" s="268"/>
      <c r="DMQ1" s="268"/>
      <c r="DMR1" s="268"/>
      <c r="DMS1" s="268"/>
      <c r="DMT1" s="268"/>
      <c r="DMU1" s="268"/>
      <c r="DMV1" s="268"/>
      <c r="DMW1" s="268"/>
      <c r="DMX1" s="268"/>
      <c r="DMY1" s="268"/>
      <c r="DMZ1" s="268"/>
      <c r="DNA1" s="268"/>
      <c r="DNB1" s="268"/>
      <c r="DNC1" s="268"/>
      <c r="DND1" s="268"/>
      <c r="DNE1" s="268"/>
      <c r="DNF1" s="268"/>
      <c r="DNG1" s="268"/>
      <c r="DNH1" s="268"/>
      <c r="DNI1" s="268"/>
      <c r="DNJ1" s="268"/>
      <c r="DNK1" s="268"/>
      <c r="DNL1" s="268"/>
      <c r="DNM1" s="268"/>
      <c r="DNN1" s="268"/>
      <c r="DNO1" s="268"/>
      <c r="DNP1" s="268"/>
      <c r="DNQ1" s="268"/>
      <c r="DNR1" s="268"/>
      <c r="DNS1" s="268"/>
      <c r="DNT1" s="268"/>
      <c r="DNU1" s="268"/>
      <c r="DNV1" s="268"/>
      <c r="DNW1" s="268"/>
      <c r="DNX1" s="268"/>
      <c r="DNY1" s="268"/>
      <c r="DNZ1" s="268"/>
      <c r="DOA1" s="268"/>
      <c r="DOB1" s="268"/>
      <c r="DOC1" s="268"/>
      <c r="DOD1" s="268"/>
      <c r="DOE1" s="268"/>
      <c r="DOF1" s="268"/>
      <c r="DOG1" s="268"/>
      <c r="DOH1" s="268"/>
      <c r="DOI1" s="268"/>
      <c r="DOJ1" s="268"/>
      <c r="DOK1" s="268"/>
      <c r="DOL1" s="268"/>
      <c r="DOM1" s="268"/>
      <c r="DON1" s="268"/>
      <c r="DOO1" s="268"/>
      <c r="DOP1" s="268"/>
      <c r="DOQ1" s="268"/>
      <c r="DOR1" s="268"/>
      <c r="DOS1" s="268"/>
      <c r="DOT1" s="268"/>
      <c r="DOU1" s="268"/>
      <c r="DOV1" s="268"/>
      <c r="DOW1" s="268"/>
      <c r="DOX1" s="268"/>
      <c r="DOY1" s="268"/>
      <c r="DOZ1" s="268"/>
      <c r="DPA1" s="268"/>
      <c r="DPB1" s="268"/>
      <c r="DPC1" s="268"/>
      <c r="DPD1" s="268"/>
      <c r="DPE1" s="268"/>
      <c r="DPF1" s="268"/>
      <c r="DPG1" s="268"/>
      <c r="DPH1" s="268"/>
      <c r="DPI1" s="268"/>
      <c r="DPJ1" s="268"/>
      <c r="DPK1" s="268"/>
      <c r="DPL1" s="268"/>
      <c r="DPM1" s="268"/>
      <c r="DPN1" s="268"/>
      <c r="DPO1" s="268"/>
      <c r="DPP1" s="268"/>
      <c r="DPQ1" s="268"/>
      <c r="DPR1" s="268"/>
      <c r="DPS1" s="268"/>
      <c r="DPT1" s="268"/>
      <c r="DPU1" s="268"/>
      <c r="DPV1" s="268"/>
      <c r="DPW1" s="268"/>
      <c r="DPX1" s="268"/>
      <c r="DPY1" s="268"/>
      <c r="DPZ1" s="268"/>
      <c r="DQA1" s="268"/>
      <c r="DQB1" s="268"/>
      <c r="DQC1" s="268"/>
      <c r="DQD1" s="268"/>
      <c r="DQE1" s="268"/>
      <c r="DQF1" s="268"/>
      <c r="DQG1" s="268"/>
      <c r="DQH1" s="268"/>
      <c r="DQI1" s="268"/>
      <c r="DQJ1" s="268"/>
      <c r="DQK1" s="268"/>
      <c r="DQL1" s="268"/>
      <c r="DQM1" s="268"/>
      <c r="DQN1" s="268"/>
      <c r="DQO1" s="268"/>
      <c r="DQP1" s="268"/>
      <c r="DQQ1" s="268"/>
      <c r="DQR1" s="268"/>
      <c r="DQS1" s="268"/>
      <c r="DQT1" s="268"/>
      <c r="DQU1" s="268"/>
      <c r="DQV1" s="268"/>
      <c r="DQW1" s="268"/>
      <c r="DQX1" s="268"/>
      <c r="DQY1" s="268"/>
      <c r="DQZ1" s="268"/>
      <c r="DRA1" s="268"/>
      <c r="DRB1" s="268"/>
      <c r="DRC1" s="268"/>
      <c r="DRD1" s="268"/>
      <c r="DRE1" s="268"/>
      <c r="DRF1" s="268"/>
      <c r="DRG1" s="268"/>
      <c r="DRH1" s="268"/>
      <c r="DRI1" s="268"/>
      <c r="DRJ1" s="268"/>
      <c r="DRK1" s="268"/>
      <c r="DRL1" s="268"/>
      <c r="DRM1" s="268"/>
      <c r="DRN1" s="268"/>
      <c r="DRO1" s="268"/>
      <c r="DRP1" s="268"/>
      <c r="DRQ1" s="268"/>
      <c r="DRR1" s="268"/>
      <c r="DRS1" s="268"/>
      <c r="DRT1" s="268"/>
      <c r="DRU1" s="268"/>
      <c r="DRV1" s="268"/>
      <c r="DRW1" s="268"/>
      <c r="DRX1" s="268"/>
      <c r="DRY1" s="268"/>
      <c r="DRZ1" s="268"/>
      <c r="DSA1" s="268"/>
      <c r="DSB1" s="268"/>
      <c r="DSC1" s="268"/>
      <c r="DSD1" s="268"/>
      <c r="DSE1" s="268"/>
      <c r="DSF1" s="268"/>
      <c r="DSG1" s="268"/>
      <c r="DSH1" s="268"/>
      <c r="DSI1" s="268"/>
      <c r="DSJ1" s="268"/>
      <c r="DSK1" s="268"/>
      <c r="DSL1" s="268"/>
      <c r="DSM1" s="268"/>
      <c r="DSN1" s="268"/>
      <c r="DSO1" s="268"/>
      <c r="DSP1" s="268"/>
      <c r="DSQ1" s="268"/>
      <c r="DSR1" s="268"/>
      <c r="DSS1" s="268"/>
      <c r="DST1" s="268"/>
      <c r="DSU1" s="268"/>
      <c r="DSV1" s="268"/>
      <c r="DSW1" s="268"/>
      <c r="DSX1" s="268"/>
      <c r="DSY1" s="268"/>
      <c r="DSZ1" s="268"/>
      <c r="DTA1" s="268"/>
      <c r="DTB1" s="268"/>
      <c r="DTC1" s="268"/>
      <c r="DTD1" s="268"/>
      <c r="DTE1" s="268"/>
      <c r="DTF1" s="268"/>
      <c r="DTG1" s="268"/>
      <c r="DTH1" s="268"/>
      <c r="DTI1" s="268"/>
      <c r="DTJ1" s="268"/>
      <c r="DTK1" s="268"/>
      <c r="DTL1" s="268"/>
      <c r="DTM1" s="268"/>
      <c r="DTN1" s="268"/>
      <c r="DTO1" s="268"/>
      <c r="DTP1" s="268"/>
      <c r="DTQ1" s="268"/>
      <c r="DTR1" s="268"/>
      <c r="DTS1" s="268"/>
      <c r="DTT1" s="268"/>
      <c r="DTU1" s="268"/>
      <c r="DTV1" s="268"/>
      <c r="DTW1" s="268"/>
      <c r="DTX1" s="268"/>
      <c r="DTY1" s="268"/>
      <c r="DTZ1" s="268"/>
      <c r="DUA1" s="268"/>
      <c r="DUB1" s="268"/>
      <c r="DUC1" s="268"/>
      <c r="DUD1" s="268"/>
      <c r="DUE1" s="268"/>
      <c r="DUF1" s="268"/>
      <c r="DUG1" s="268"/>
      <c r="DUH1" s="268"/>
      <c r="DUI1" s="268"/>
      <c r="DUJ1" s="268"/>
      <c r="DUK1" s="268"/>
      <c r="DUL1" s="268"/>
      <c r="DUM1" s="268"/>
      <c r="DUN1" s="268"/>
      <c r="DUO1" s="268"/>
      <c r="DUP1" s="268"/>
      <c r="DUQ1" s="268"/>
      <c r="DUR1" s="268"/>
      <c r="DUS1" s="268"/>
      <c r="DUT1" s="268"/>
      <c r="DUU1" s="268"/>
      <c r="DUV1" s="268"/>
      <c r="DUW1" s="268"/>
      <c r="DUX1" s="268"/>
      <c r="DUY1" s="268"/>
      <c r="DUZ1" s="268"/>
      <c r="DVA1" s="268"/>
      <c r="DVB1" s="268"/>
      <c r="DVC1" s="268"/>
      <c r="DVD1" s="268"/>
      <c r="DVE1" s="268"/>
      <c r="DVF1" s="268"/>
      <c r="DVG1" s="268"/>
      <c r="DVH1" s="268"/>
      <c r="DVI1" s="268"/>
      <c r="DVJ1" s="268"/>
      <c r="DVK1" s="268"/>
      <c r="DVL1" s="268"/>
      <c r="DVM1" s="268"/>
      <c r="DVN1" s="268"/>
      <c r="DVO1" s="268"/>
      <c r="DVP1" s="268"/>
      <c r="DVQ1" s="268"/>
      <c r="DVR1" s="268"/>
      <c r="DVS1" s="268"/>
      <c r="DVT1" s="268"/>
      <c r="DVU1" s="268"/>
      <c r="DVV1" s="268"/>
      <c r="DVW1" s="268"/>
      <c r="DVX1" s="268"/>
      <c r="DVY1" s="268"/>
      <c r="DVZ1" s="268"/>
      <c r="DWA1" s="268"/>
      <c r="DWB1" s="268"/>
      <c r="DWC1" s="268"/>
      <c r="DWD1" s="268"/>
      <c r="DWE1" s="268"/>
      <c r="DWF1" s="268"/>
      <c r="DWG1" s="268"/>
      <c r="DWH1" s="268"/>
      <c r="DWI1" s="268"/>
      <c r="DWJ1" s="268"/>
      <c r="DWK1" s="268"/>
      <c r="DWL1" s="268"/>
      <c r="DWM1" s="268"/>
      <c r="DWN1" s="268"/>
      <c r="DWO1" s="268"/>
      <c r="DWP1" s="268"/>
      <c r="DWQ1" s="268"/>
      <c r="DWR1" s="268"/>
      <c r="DWS1" s="268"/>
      <c r="DWT1" s="268"/>
      <c r="DWU1" s="268"/>
      <c r="DWV1" s="268"/>
      <c r="DWW1" s="268"/>
      <c r="DWX1" s="268"/>
      <c r="DWY1" s="268"/>
      <c r="DWZ1" s="268"/>
      <c r="DXA1" s="268"/>
      <c r="DXB1" s="268"/>
      <c r="DXC1" s="268"/>
      <c r="DXD1" s="268"/>
      <c r="DXE1" s="268"/>
      <c r="DXF1" s="268"/>
      <c r="DXG1" s="268"/>
      <c r="DXH1" s="268"/>
      <c r="DXI1" s="268"/>
      <c r="DXJ1" s="268"/>
      <c r="DXK1" s="268"/>
      <c r="DXL1" s="268"/>
      <c r="DXM1" s="268"/>
      <c r="DXN1" s="268"/>
      <c r="DXO1" s="268"/>
      <c r="DXP1" s="268"/>
      <c r="DXQ1" s="268"/>
      <c r="DXR1" s="268"/>
      <c r="DXS1" s="268"/>
      <c r="DXT1" s="268"/>
      <c r="DXU1" s="268"/>
      <c r="DXV1" s="268"/>
      <c r="DXW1" s="268"/>
      <c r="DXX1" s="268"/>
      <c r="DXY1" s="268"/>
      <c r="DXZ1" s="268"/>
      <c r="DYA1" s="268"/>
      <c r="DYB1" s="268"/>
      <c r="DYC1" s="268"/>
      <c r="DYD1" s="268"/>
      <c r="DYE1" s="268"/>
      <c r="DYF1" s="268"/>
      <c r="DYG1" s="268"/>
      <c r="DYH1" s="268"/>
      <c r="DYI1" s="268"/>
      <c r="DYJ1" s="268"/>
      <c r="DYK1" s="268"/>
      <c r="DYL1" s="268"/>
      <c r="DYM1" s="268"/>
      <c r="DYN1" s="268"/>
      <c r="DYO1" s="268"/>
      <c r="DYP1" s="268"/>
      <c r="DYQ1" s="268"/>
      <c r="DYR1" s="268"/>
      <c r="DYS1" s="268"/>
      <c r="DYT1" s="268"/>
      <c r="DYU1" s="268"/>
      <c r="DYV1" s="268"/>
      <c r="DYW1" s="268"/>
      <c r="DYX1" s="268"/>
      <c r="DYY1" s="268"/>
      <c r="DYZ1" s="268"/>
      <c r="DZA1" s="268"/>
      <c r="DZB1" s="268"/>
      <c r="DZC1" s="268"/>
      <c r="DZD1" s="268"/>
      <c r="DZE1" s="268"/>
      <c r="DZF1" s="268"/>
      <c r="DZG1" s="268"/>
      <c r="DZH1" s="268"/>
      <c r="DZI1" s="268"/>
      <c r="DZJ1" s="268"/>
      <c r="DZK1" s="268"/>
      <c r="DZL1" s="268"/>
      <c r="DZM1" s="268"/>
      <c r="DZN1" s="268"/>
      <c r="DZO1" s="268"/>
      <c r="DZP1" s="268"/>
      <c r="DZQ1" s="268"/>
      <c r="DZR1" s="268"/>
      <c r="DZS1" s="268"/>
      <c r="DZT1" s="268"/>
      <c r="DZU1" s="268"/>
      <c r="DZV1" s="268"/>
      <c r="DZW1" s="268"/>
      <c r="DZX1" s="268"/>
      <c r="DZY1" s="268"/>
      <c r="DZZ1" s="268"/>
      <c r="EAA1" s="268"/>
      <c r="EAB1" s="268"/>
      <c r="EAC1" s="268"/>
      <c r="EAD1" s="268"/>
      <c r="EAE1" s="268"/>
      <c r="EAF1" s="268"/>
      <c r="EAG1" s="268"/>
      <c r="EAH1" s="268"/>
      <c r="EAI1" s="268"/>
      <c r="EAJ1" s="268"/>
      <c r="EAK1" s="268"/>
      <c r="EAL1" s="268"/>
      <c r="EAM1" s="268"/>
      <c r="EAN1" s="268"/>
      <c r="EAO1" s="268"/>
      <c r="EAP1" s="268"/>
      <c r="EAQ1" s="268"/>
      <c r="EAR1" s="268"/>
      <c r="EAS1" s="268"/>
      <c r="EAT1" s="268"/>
      <c r="EAU1" s="268"/>
      <c r="EAV1" s="268"/>
      <c r="EAW1" s="268"/>
      <c r="EAX1" s="268"/>
      <c r="EAY1" s="268"/>
      <c r="EAZ1" s="268"/>
      <c r="EBA1" s="268"/>
      <c r="EBB1" s="268"/>
      <c r="EBC1" s="268"/>
      <c r="EBD1" s="268"/>
      <c r="EBE1" s="268"/>
      <c r="EBF1" s="268"/>
      <c r="EBG1" s="268"/>
      <c r="EBH1" s="268"/>
      <c r="EBI1" s="268"/>
      <c r="EBJ1" s="268"/>
      <c r="EBK1" s="268"/>
      <c r="EBL1" s="268"/>
      <c r="EBM1" s="268"/>
      <c r="EBN1" s="268"/>
      <c r="EBO1" s="268"/>
      <c r="EBP1" s="268"/>
      <c r="EBQ1" s="268"/>
      <c r="EBR1" s="268"/>
      <c r="EBS1" s="268"/>
      <c r="EBT1" s="268"/>
      <c r="EBU1" s="268"/>
      <c r="EBV1" s="268"/>
      <c r="EBW1" s="268"/>
      <c r="EBX1" s="268"/>
      <c r="EBY1" s="268"/>
      <c r="EBZ1" s="268"/>
      <c r="ECA1" s="268"/>
      <c r="ECB1" s="268"/>
      <c r="ECC1" s="268"/>
      <c r="ECD1" s="268"/>
      <c r="ECE1" s="268"/>
      <c r="ECF1" s="268"/>
      <c r="ECG1" s="268"/>
      <c r="ECH1" s="268"/>
      <c r="ECI1" s="268"/>
      <c r="ECJ1" s="268"/>
      <c r="ECK1" s="268"/>
      <c r="ECL1" s="268"/>
      <c r="ECM1" s="268"/>
      <c r="ECN1" s="268"/>
      <c r="ECO1" s="268"/>
      <c r="ECP1" s="268"/>
      <c r="ECQ1" s="268"/>
      <c r="ECR1" s="268"/>
      <c r="ECS1" s="268"/>
      <c r="ECT1" s="268"/>
      <c r="ECU1" s="268"/>
      <c r="ECV1" s="268"/>
      <c r="ECW1" s="268"/>
      <c r="ECX1" s="268"/>
      <c r="ECY1" s="268"/>
      <c r="ECZ1" s="268"/>
      <c r="EDA1" s="268"/>
      <c r="EDB1" s="268"/>
      <c r="EDC1" s="268"/>
      <c r="EDD1" s="268"/>
      <c r="EDE1" s="268"/>
      <c r="EDF1" s="268"/>
      <c r="EDG1" s="268"/>
      <c r="EDH1" s="268"/>
      <c r="EDI1" s="268"/>
      <c r="EDJ1" s="268"/>
      <c r="EDK1" s="268"/>
      <c r="EDL1" s="268"/>
      <c r="EDM1" s="268"/>
      <c r="EDN1" s="268"/>
      <c r="EDO1" s="268"/>
      <c r="EDP1" s="268"/>
      <c r="EDQ1" s="268"/>
      <c r="EDR1" s="268"/>
      <c r="EDS1" s="268"/>
      <c r="EDT1" s="268"/>
      <c r="EDU1" s="268"/>
      <c r="EDV1" s="268"/>
      <c r="EDW1" s="268"/>
      <c r="EDX1" s="268"/>
      <c r="EDY1" s="268"/>
      <c r="EDZ1" s="268"/>
      <c r="EEA1" s="268"/>
      <c r="EEB1" s="268"/>
      <c r="EEC1" s="268"/>
      <c r="EED1" s="268"/>
      <c r="EEE1" s="268"/>
      <c r="EEF1" s="268"/>
      <c r="EEG1" s="268"/>
      <c r="EEH1" s="268"/>
      <c r="EEI1" s="268"/>
      <c r="EEJ1" s="268"/>
      <c r="EEK1" s="268"/>
      <c r="EEL1" s="268"/>
      <c r="EEM1" s="268"/>
      <c r="EEN1" s="268"/>
      <c r="EEO1" s="268"/>
      <c r="EEP1" s="268"/>
      <c r="EEQ1" s="268"/>
      <c r="EER1" s="268"/>
      <c r="EES1" s="268"/>
      <c r="EET1" s="268"/>
      <c r="EEU1" s="268"/>
      <c r="EEV1" s="268"/>
      <c r="EEW1" s="268"/>
      <c r="EEX1" s="268"/>
      <c r="EEY1" s="268"/>
      <c r="EEZ1" s="268"/>
      <c r="EFA1" s="268"/>
      <c r="EFB1" s="268"/>
      <c r="EFC1" s="268"/>
      <c r="EFD1" s="268"/>
      <c r="EFE1" s="268"/>
      <c r="EFF1" s="268"/>
      <c r="EFG1" s="268"/>
      <c r="EFH1" s="268"/>
      <c r="EFI1" s="268"/>
      <c r="EFJ1" s="268"/>
      <c r="EFK1" s="268"/>
      <c r="EFL1" s="268"/>
      <c r="EFM1" s="268"/>
      <c r="EFN1" s="268"/>
      <c r="EFO1" s="268"/>
      <c r="EFP1" s="268"/>
      <c r="EFQ1" s="268"/>
      <c r="EFR1" s="268"/>
      <c r="EFS1" s="268"/>
      <c r="EFT1" s="268"/>
      <c r="EFU1" s="268"/>
      <c r="EFV1" s="268"/>
      <c r="EFW1" s="268"/>
      <c r="EFX1" s="268"/>
      <c r="EFY1" s="268"/>
      <c r="EFZ1" s="268"/>
      <c r="EGA1" s="268"/>
      <c r="EGB1" s="268"/>
      <c r="EGC1" s="268"/>
      <c r="EGD1" s="268"/>
      <c r="EGE1" s="268"/>
      <c r="EGF1" s="268"/>
      <c r="EGG1" s="268"/>
      <c r="EGH1" s="268"/>
      <c r="EGI1" s="268"/>
      <c r="EGJ1" s="268"/>
      <c r="EGK1" s="268"/>
      <c r="EGL1" s="268"/>
      <c r="EGM1" s="268"/>
      <c r="EGN1" s="268"/>
      <c r="EGO1" s="268"/>
      <c r="EGP1" s="268"/>
      <c r="EGQ1" s="268"/>
      <c r="EGR1" s="268"/>
      <c r="EGS1" s="268"/>
      <c r="EGT1" s="268"/>
      <c r="EGU1" s="268"/>
      <c r="EGV1" s="268"/>
      <c r="EGW1" s="268"/>
      <c r="EGX1" s="268"/>
      <c r="EGY1" s="268"/>
      <c r="EGZ1" s="268"/>
      <c r="EHA1" s="268"/>
      <c r="EHB1" s="268"/>
      <c r="EHC1" s="268"/>
      <c r="EHD1" s="268"/>
      <c r="EHE1" s="268"/>
      <c r="EHF1" s="268"/>
      <c r="EHG1" s="268"/>
      <c r="EHH1" s="268"/>
      <c r="EHI1" s="268"/>
      <c r="EHJ1" s="268"/>
      <c r="EHK1" s="268"/>
      <c r="EHL1" s="268"/>
      <c r="EHM1" s="268"/>
      <c r="EHN1" s="268"/>
      <c r="EHO1" s="268"/>
      <c r="EHP1" s="268"/>
      <c r="EHQ1" s="268"/>
      <c r="EHR1" s="268"/>
      <c r="EHS1" s="268"/>
      <c r="EHT1" s="268"/>
      <c r="EHU1" s="268"/>
      <c r="EHV1" s="268"/>
      <c r="EHW1" s="268"/>
      <c r="EHX1" s="268"/>
      <c r="EHY1" s="268"/>
      <c r="EHZ1" s="268"/>
      <c r="EIA1" s="268"/>
      <c r="EIB1" s="268"/>
      <c r="EIC1" s="268"/>
      <c r="EID1" s="268"/>
      <c r="EIE1" s="268"/>
      <c r="EIF1" s="268"/>
      <c r="EIG1" s="268"/>
      <c r="EIH1" s="268"/>
      <c r="EII1" s="268"/>
      <c r="EIJ1" s="268"/>
      <c r="EIK1" s="268"/>
      <c r="EIL1" s="268"/>
      <c r="EIM1" s="268"/>
      <c r="EIN1" s="268"/>
      <c r="EIO1" s="268"/>
      <c r="EIP1" s="268"/>
      <c r="EIQ1" s="268"/>
      <c r="EIR1" s="268"/>
      <c r="EIS1" s="268"/>
      <c r="EIT1" s="268"/>
      <c r="EIU1" s="268"/>
      <c r="EIV1" s="268"/>
      <c r="EIW1" s="268"/>
      <c r="EIX1" s="268"/>
      <c r="EIY1" s="268"/>
      <c r="EIZ1" s="268"/>
      <c r="EJA1" s="268"/>
      <c r="EJB1" s="268"/>
      <c r="EJC1" s="268"/>
      <c r="EJD1" s="268"/>
      <c r="EJE1" s="268"/>
      <c r="EJF1" s="268"/>
      <c r="EJG1" s="268"/>
      <c r="EJH1" s="268"/>
      <c r="EJI1" s="268"/>
      <c r="EJJ1" s="268"/>
      <c r="EJK1" s="268"/>
      <c r="EJL1" s="268"/>
      <c r="EJM1" s="268"/>
      <c r="EJN1" s="268"/>
      <c r="EJO1" s="268"/>
      <c r="EJP1" s="268"/>
      <c r="EJQ1" s="268"/>
      <c r="EJR1" s="268"/>
      <c r="EJS1" s="268"/>
      <c r="EJT1" s="268"/>
      <c r="EJU1" s="268"/>
      <c r="EJV1" s="268"/>
      <c r="EJW1" s="268"/>
      <c r="EJX1" s="268"/>
      <c r="EJY1" s="268"/>
      <c r="EJZ1" s="268"/>
      <c r="EKA1" s="268"/>
      <c r="EKB1" s="268"/>
      <c r="EKC1" s="268"/>
      <c r="EKD1" s="268"/>
      <c r="EKE1" s="268"/>
      <c r="EKF1" s="268"/>
      <c r="EKG1" s="268"/>
      <c r="EKH1" s="268"/>
      <c r="EKI1" s="268"/>
      <c r="EKJ1" s="268"/>
      <c r="EKK1" s="268"/>
      <c r="EKL1" s="268"/>
      <c r="EKM1" s="268"/>
      <c r="EKN1" s="268"/>
      <c r="EKO1" s="268"/>
      <c r="EKP1" s="268"/>
      <c r="EKQ1" s="268"/>
      <c r="EKR1" s="268"/>
      <c r="EKS1" s="268"/>
      <c r="EKT1" s="268"/>
      <c r="EKU1" s="268"/>
      <c r="EKV1" s="268"/>
      <c r="EKW1" s="268"/>
      <c r="EKX1" s="268"/>
      <c r="EKY1" s="268"/>
      <c r="EKZ1" s="268"/>
      <c r="ELA1" s="268"/>
      <c r="ELB1" s="268"/>
      <c r="ELC1" s="268"/>
      <c r="ELD1" s="268"/>
      <c r="ELE1" s="268"/>
      <c r="ELF1" s="268"/>
      <c r="ELG1" s="268"/>
      <c r="ELH1" s="268"/>
      <c r="ELI1" s="268"/>
      <c r="ELJ1" s="268"/>
      <c r="ELK1" s="268"/>
      <c r="ELL1" s="268"/>
      <c r="ELM1" s="268"/>
      <c r="ELN1" s="268"/>
      <c r="ELO1" s="268"/>
      <c r="ELP1" s="268"/>
      <c r="ELQ1" s="268"/>
      <c r="ELR1" s="268"/>
      <c r="ELS1" s="268"/>
      <c r="ELT1" s="268"/>
      <c r="ELU1" s="268"/>
      <c r="ELV1" s="268"/>
      <c r="ELW1" s="268"/>
      <c r="ELX1" s="268"/>
      <c r="ELY1" s="268"/>
      <c r="ELZ1" s="268"/>
      <c r="EMA1" s="268"/>
      <c r="EMB1" s="268"/>
      <c r="EMC1" s="268"/>
      <c r="EMD1" s="268"/>
      <c r="EME1" s="268"/>
      <c r="EMF1" s="268"/>
      <c r="EMG1" s="268"/>
      <c r="EMH1" s="268"/>
      <c r="EMI1" s="268"/>
      <c r="EMJ1" s="268"/>
      <c r="EMK1" s="268"/>
      <c r="EML1" s="268"/>
      <c r="EMM1" s="268"/>
      <c r="EMN1" s="268"/>
      <c r="EMO1" s="268"/>
      <c r="EMP1" s="268"/>
      <c r="EMQ1" s="268"/>
      <c r="EMR1" s="268"/>
      <c r="EMS1" s="268"/>
      <c r="EMT1" s="268"/>
      <c r="EMU1" s="268"/>
      <c r="EMV1" s="268"/>
      <c r="EMW1" s="268"/>
      <c r="EMX1" s="268"/>
      <c r="EMY1" s="268"/>
      <c r="EMZ1" s="268"/>
      <c r="ENA1" s="268"/>
      <c r="ENB1" s="268"/>
      <c r="ENC1" s="268"/>
      <c r="END1" s="268"/>
      <c r="ENE1" s="268"/>
      <c r="ENF1" s="268"/>
      <c r="ENG1" s="268"/>
      <c r="ENH1" s="268"/>
      <c r="ENI1" s="268"/>
      <c r="ENJ1" s="268"/>
      <c r="ENK1" s="268"/>
      <c r="ENL1" s="268"/>
      <c r="ENM1" s="268"/>
      <c r="ENN1" s="268"/>
      <c r="ENO1" s="268"/>
      <c r="ENP1" s="268"/>
      <c r="ENQ1" s="268"/>
      <c r="ENR1" s="268"/>
      <c r="ENS1" s="268"/>
      <c r="ENT1" s="268"/>
      <c r="ENU1" s="268"/>
      <c r="ENV1" s="268"/>
      <c r="ENW1" s="268"/>
      <c r="ENX1" s="268"/>
      <c r="ENY1" s="268"/>
      <c r="ENZ1" s="268"/>
      <c r="EOA1" s="268"/>
      <c r="EOB1" s="268"/>
      <c r="EOC1" s="268"/>
      <c r="EOD1" s="268"/>
      <c r="EOE1" s="268"/>
      <c r="EOF1" s="268"/>
      <c r="EOG1" s="268"/>
      <c r="EOH1" s="268"/>
      <c r="EOI1" s="268"/>
      <c r="EOJ1" s="268"/>
      <c r="EOK1" s="268"/>
      <c r="EOL1" s="268"/>
      <c r="EOM1" s="268"/>
      <c r="EON1" s="268"/>
      <c r="EOO1" s="268"/>
      <c r="EOP1" s="268"/>
      <c r="EOQ1" s="268"/>
      <c r="EOR1" s="268"/>
      <c r="EOS1" s="268"/>
      <c r="EOT1" s="268"/>
      <c r="EOU1" s="268"/>
      <c r="EOV1" s="268"/>
      <c r="EOW1" s="268"/>
      <c r="EOX1" s="268"/>
      <c r="EOY1" s="268"/>
      <c r="EOZ1" s="268"/>
      <c r="EPA1" s="268"/>
      <c r="EPB1" s="268"/>
      <c r="EPC1" s="268"/>
      <c r="EPD1" s="268"/>
      <c r="EPE1" s="268"/>
      <c r="EPF1" s="268"/>
      <c r="EPG1" s="268"/>
      <c r="EPH1" s="268"/>
      <c r="EPI1" s="268"/>
      <c r="EPJ1" s="268"/>
      <c r="EPK1" s="268"/>
      <c r="EPL1" s="268"/>
      <c r="EPM1" s="268"/>
      <c r="EPN1" s="268"/>
      <c r="EPO1" s="268"/>
      <c r="EPP1" s="268"/>
      <c r="EPQ1" s="268"/>
      <c r="EPR1" s="268"/>
      <c r="EPS1" s="268"/>
      <c r="EPT1" s="268"/>
      <c r="EPU1" s="268"/>
      <c r="EPV1" s="268"/>
      <c r="EPW1" s="268"/>
      <c r="EPX1" s="268"/>
      <c r="EPY1" s="268"/>
      <c r="EPZ1" s="268"/>
      <c r="EQA1" s="268"/>
      <c r="EQB1" s="268"/>
      <c r="EQC1" s="268"/>
      <c r="EQD1" s="268"/>
      <c r="EQE1" s="268"/>
      <c r="EQF1" s="268"/>
      <c r="EQG1" s="268"/>
      <c r="EQH1" s="268"/>
      <c r="EQI1" s="268"/>
      <c r="EQJ1" s="268"/>
      <c r="EQK1" s="268"/>
      <c r="EQL1" s="268"/>
      <c r="EQM1" s="268"/>
      <c r="EQN1" s="268"/>
      <c r="EQO1" s="268"/>
      <c r="EQP1" s="268"/>
      <c r="EQQ1" s="268"/>
      <c r="EQR1" s="268"/>
      <c r="EQS1" s="268"/>
      <c r="EQT1" s="268"/>
      <c r="EQU1" s="268"/>
      <c r="EQV1" s="268"/>
      <c r="EQW1" s="268"/>
      <c r="EQX1" s="268"/>
      <c r="EQY1" s="268"/>
      <c r="EQZ1" s="268"/>
      <c r="ERA1" s="268"/>
      <c r="ERB1" s="268"/>
      <c r="ERC1" s="268"/>
      <c r="ERD1" s="268"/>
      <c r="ERE1" s="268"/>
      <c r="ERF1" s="268"/>
      <c r="ERG1" s="268"/>
      <c r="ERH1" s="268"/>
      <c r="ERI1" s="268"/>
      <c r="ERJ1" s="268"/>
      <c r="ERK1" s="268"/>
      <c r="ERL1" s="268"/>
      <c r="ERM1" s="268"/>
      <c r="ERN1" s="268"/>
      <c r="ERO1" s="268"/>
      <c r="ERP1" s="268"/>
      <c r="ERQ1" s="268"/>
      <c r="ERR1" s="268"/>
      <c r="ERS1" s="268"/>
      <c r="ERT1" s="268"/>
      <c r="ERU1" s="268"/>
      <c r="ERV1" s="268"/>
      <c r="ERW1" s="268"/>
      <c r="ERX1" s="268"/>
      <c r="ERY1" s="268"/>
      <c r="ERZ1" s="268"/>
      <c r="ESA1" s="268"/>
      <c r="ESB1" s="268"/>
      <c r="ESC1" s="268"/>
      <c r="ESD1" s="268"/>
      <c r="ESE1" s="268"/>
      <c r="ESF1" s="268"/>
      <c r="ESG1" s="268"/>
      <c r="ESH1" s="268"/>
      <c r="ESI1" s="268"/>
      <c r="ESJ1" s="268"/>
      <c r="ESK1" s="268"/>
      <c r="ESL1" s="268"/>
      <c r="ESM1" s="268"/>
      <c r="ESN1" s="268"/>
      <c r="ESO1" s="268"/>
      <c r="ESP1" s="268"/>
      <c r="ESQ1" s="268"/>
      <c r="ESR1" s="268"/>
      <c r="ESS1" s="268"/>
      <c r="EST1" s="268"/>
      <c r="ESU1" s="268"/>
      <c r="ESV1" s="268"/>
      <c r="ESW1" s="268"/>
      <c r="ESX1" s="268"/>
      <c r="ESY1" s="268"/>
      <c r="ESZ1" s="268"/>
      <c r="ETA1" s="268"/>
      <c r="ETB1" s="268"/>
      <c r="ETC1" s="268"/>
      <c r="ETD1" s="268"/>
      <c r="ETE1" s="268"/>
      <c r="ETF1" s="268"/>
      <c r="ETG1" s="268"/>
      <c r="ETH1" s="268"/>
      <c r="ETI1" s="268"/>
      <c r="ETJ1" s="268"/>
      <c r="ETK1" s="268"/>
      <c r="ETL1" s="268"/>
      <c r="ETM1" s="268"/>
      <c r="ETN1" s="268"/>
      <c r="ETO1" s="268"/>
      <c r="ETP1" s="268"/>
      <c r="ETQ1" s="268"/>
      <c r="ETR1" s="268"/>
      <c r="ETS1" s="268"/>
      <c r="ETT1" s="268"/>
      <c r="ETU1" s="268"/>
      <c r="ETV1" s="268"/>
      <c r="ETW1" s="268"/>
      <c r="ETX1" s="268"/>
      <c r="ETY1" s="268"/>
      <c r="ETZ1" s="268"/>
      <c r="EUA1" s="268"/>
      <c r="EUB1" s="268"/>
      <c r="EUC1" s="268"/>
      <c r="EUD1" s="268"/>
      <c r="EUE1" s="268"/>
      <c r="EUF1" s="268"/>
      <c r="EUG1" s="268"/>
      <c r="EUH1" s="268"/>
      <c r="EUI1" s="268"/>
      <c r="EUJ1" s="268"/>
      <c r="EUK1" s="268"/>
      <c r="EUL1" s="268"/>
      <c r="EUM1" s="268"/>
      <c r="EUN1" s="268"/>
      <c r="EUO1" s="268"/>
      <c r="EUP1" s="268"/>
      <c r="EUQ1" s="268"/>
      <c r="EUR1" s="268"/>
      <c r="EUS1" s="268"/>
      <c r="EUT1" s="268"/>
      <c r="EUU1" s="268"/>
      <c r="EUV1" s="268"/>
      <c r="EUW1" s="268"/>
      <c r="EUX1" s="268"/>
      <c r="EUY1" s="268"/>
      <c r="EUZ1" s="268"/>
      <c r="EVA1" s="268"/>
      <c r="EVB1" s="268"/>
      <c r="EVC1" s="268"/>
      <c r="EVD1" s="268"/>
      <c r="EVE1" s="268"/>
      <c r="EVF1" s="268"/>
      <c r="EVG1" s="268"/>
      <c r="EVH1" s="268"/>
      <c r="EVI1" s="268"/>
      <c r="EVJ1" s="268"/>
      <c r="EVK1" s="268"/>
      <c r="EVL1" s="268"/>
      <c r="EVM1" s="268"/>
      <c r="EVN1" s="268"/>
      <c r="EVO1" s="268"/>
      <c r="EVP1" s="268"/>
      <c r="EVQ1" s="268"/>
      <c r="EVR1" s="268"/>
      <c r="EVS1" s="268"/>
      <c r="EVT1" s="268"/>
      <c r="EVU1" s="268"/>
      <c r="EVV1" s="268"/>
      <c r="EVW1" s="268"/>
      <c r="EVX1" s="268"/>
      <c r="EVY1" s="268"/>
      <c r="EVZ1" s="268"/>
      <c r="EWA1" s="268"/>
      <c r="EWB1" s="268"/>
      <c r="EWC1" s="268"/>
      <c r="EWD1" s="268"/>
      <c r="EWE1" s="268"/>
      <c r="EWF1" s="268"/>
      <c r="EWG1" s="268"/>
      <c r="EWH1" s="268"/>
      <c r="EWI1" s="268"/>
      <c r="EWJ1" s="268"/>
      <c r="EWK1" s="268"/>
      <c r="EWL1" s="268"/>
      <c r="EWM1" s="268"/>
      <c r="EWN1" s="268"/>
      <c r="EWO1" s="268"/>
      <c r="EWP1" s="268"/>
      <c r="EWQ1" s="268"/>
      <c r="EWR1" s="268"/>
      <c r="EWS1" s="268"/>
      <c r="EWT1" s="268"/>
      <c r="EWU1" s="268"/>
      <c r="EWV1" s="268"/>
      <c r="EWW1" s="268"/>
      <c r="EWX1" s="268"/>
      <c r="EWY1" s="268"/>
      <c r="EWZ1" s="268"/>
      <c r="EXA1" s="268"/>
      <c r="EXB1" s="268"/>
      <c r="EXC1" s="268"/>
      <c r="EXD1" s="268"/>
      <c r="EXE1" s="268"/>
      <c r="EXF1" s="268"/>
      <c r="EXG1" s="268"/>
      <c r="EXH1" s="268"/>
      <c r="EXI1" s="268"/>
      <c r="EXJ1" s="268"/>
      <c r="EXK1" s="268"/>
      <c r="EXL1" s="268"/>
      <c r="EXM1" s="268"/>
      <c r="EXN1" s="268"/>
      <c r="EXO1" s="268"/>
      <c r="EXP1" s="268"/>
      <c r="EXQ1" s="268"/>
      <c r="EXR1" s="268"/>
      <c r="EXS1" s="268"/>
      <c r="EXT1" s="268"/>
      <c r="EXU1" s="268"/>
      <c r="EXV1" s="268"/>
      <c r="EXW1" s="268"/>
      <c r="EXX1" s="268"/>
      <c r="EXY1" s="268"/>
      <c r="EXZ1" s="268"/>
      <c r="EYA1" s="268"/>
      <c r="EYB1" s="268"/>
      <c r="EYC1" s="268"/>
      <c r="EYD1" s="268"/>
      <c r="EYE1" s="268"/>
      <c r="EYF1" s="268"/>
      <c r="EYG1" s="268"/>
      <c r="EYH1" s="268"/>
      <c r="EYI1" s="268"/>
      <c r="EYJ1" s="268"/>
      <c r="EYK1" s="268"/>
      <c r="EYL1" s="268"/>
      <c r="EYM1" s="268"/>
      <c r="EYN1" s="268"/>
      <c r="EYO1" s="268"/>
      <c r="EYP1" s="268"/>
      <c r="EYQ1" s="268"/>
      <c r="EYR1" s="268"/>
      <c r="EYS1" s="268"/>
      <c r="EYT1" s="268"/>
      <c r="EYU1" s="268"/>
      <c r="EYV1" s="268"/>
      <c r="EYW1" s="268"/>
      <c r="EYX1" s="268"/>
      <c r="EYY1" s="268"/>
      <c r="EYZ1" s="268"/>
      <c r="EZA1" s="268"/>
      <c r="EZB1" s="268"/>
      <c r="EZC1" s="268"/>
      <c r="EZD1" s="268"/>
      <c r="EZE1" s="268"/>
      <c r="EZF1" s="268"/>
      <c r="EZG1" s="268"/>
      <c r="EZH1" s="268"/>
      <c r="EZI1" s="268"/>
      <c r="EZJ1" s="268"/>
      <c r="EZK1" s="268"/>
      <c r="EZL1" s="268"/>
      <c r="EZM1" s="268"/>
      <c r="EZN1" s="268"/>
      <c r="EZO1" s="268"/>
      <c r="EZP1" s="268"/>
      <c r="EZQ1" s="268"/>
      <c r="EZR1" s="268"/>
      <c r="EZS1" s="268"/>
      <c r="EZT1" s="268"/>
      <c r="EZU1" s="268"/>
      <c r="EZV1" s="268"/>
      <c r="EZW1" s="268"/>
      <c r="EZX1" s="268"/>
      <c r="EZY1" s="268"/>
      <c r="EZZ1" s="268"/>
      <c r="FAA1" s="268"/>
      <c r="FAB1" s="268"/>
      <c r="FAC1" s="268"/>
      <c r="FAD1" s="268"/>
      <c r="FAE1" s="268"/>
      <c r="FAF1" s="268"/>
      <c r="FAG1" s="268"/>
      <c r="FAH1" s="268"/>
      <c r="FAI1" s="268"/>
      <c r="FAJ1" s="268"/>
      <c r="FAK1" s="268"/>
      <c r="FAL1" s="268"/>
      <c r="FAM1" s="268"/>
      <c r="FAN1" s="268"/>
      <c r="FAO1" s="268"/>
      <c r="FAP1" s="268"/>
      <c r="FAQ1" s="268"/>
      <c r="FAR1" s="268"/>
      <c r="FAS1" s="268"/>
      <c r="FAT1" s="268"/>
      <c r="FAU1" s="268"/>
      <c r="FAV1" s="268"/>
      <c r="FAW1" s="268"/>
      <c r="FAX1" s="268"/>
      <c r="FAY1" s="268"/>
      <c r="FAZ1" s="268"/>
      <c r="FBA1" s="268"/>
      <c r="FBB1" s="268"/>
      <c r="FBC1" s="268"/>
      <c r="FBD1" s="268"/>
      <c r="FBE1" s="268"/>
      <c r="FBF1" s="268"/>
      <c r="FBG1" s="268"/>
      <c r="FBH1" s="268"/>
      <c r="FBI1" s="268"/>
      <c r="FBJ1" s="268"/>
      <c r="FBK1" s="268"/>
      <c r="FBL1" s="268"/>
      <c r="FBM1" s="268"/>
      <c r="FBN1" s="268"/>
      <c r="FBO1" s="268"/>
      <c r="FBP1" s="268"/>
      <c r="FBQ1" s="268"/>
      <c r="FBR1" s="268"/>
      <c r="FBS1" s="268"/>
      <c r="FBT1" s="268"/>
      <c r="FBU1" s="268"/>
      <c r="FBV1" s="268"/>
      <c r="FBW1" s="268"/>
      <c r="FBX1" s="268"/>
      <c r="FBY1" s="268"/>
      <c r="FBZ1" s="268"/>
      <c r="FCA1" s="268"/>
      <c r="FCB1" s="268"/>
      <c r="FCC1" s="268"/>
      <c r="FCD1" s="268"/>
      <c r="FCE1" s="268"/>
      <c r="FCF1" s="268"/>
      <c r="FCG1" s="268"/>
      <c r="FCH1" s="268"/>
      <c r="FCI1" s="268"/>
      <c r="FCJ1" s="268"/>
      <c r="FCK1" s="268"/>
      <c r="FCL1" s="268"/>
      <c r="FCM1" s="268"/>
      <c r="FCN1" s="268"/>
      <c r="FCO1" s="268"/>
      <c r="FCP1" s="268"/>
      <c r="FCQ1" s="268"/>
      <c r="FCR1" s="268"/>
      <c r="FCS1" s="268"/>
      <c r="FCT1" s="268"/>
      <c r="FCU1" s="268"/>
      <c r="FCV1" s="268"/>
      <c r="FCW1" s="268"/>
      <c r="FCX1" s="268"/>
      <c r="FCY1" s="268"/>
      <c r="FCZ1" s="268"/>
      <c r="FDA1" s="268"/>
      <c r="FDB1" s="268"/>
      <c r="FDC1" s="268"/>
      <c r="FDD1" s="268"/>
      <c r="FDE1" s="268"/>
      <c r="FDF1" s="268"/>
      <c r="FDG1" s="268"/>
      <c r="FDH1" s="268"/>
      <c r="FDI1" s="268"/>
      <c r="FDJ1" s="268"/>
      <c r="FDK1" s="268"/>
      <c r="FDL1" s="268"/>
      <c r="FDM1" s="268"/>
      <c r="FDN1" s="268"/>
      <c r="FDO1" s="268"/>
      <c r="FDP1" s="268"/>
      <c r="FDQ1" s="268"/>
      <c r="FDR1" s="268"/>
      <c r="FDS1" s="268"/>
      <c r="FDT1" s="268"/>
      <c r="FDU1" s="268"/>
      <c r="FDV1" s="268"/>
      <c r="FDW1" s="268"/>
      <c r="FDX1" s="268"/>
      <c r="FDY1" s="268"/>
      <c r="FDZ1" s="268"/>
      <c r="FEA1" s="268"/>
      <c r="FEB1" s="268"/>
      <c r="FEC1" s="268"/>
      <c r="FED1" s="268"/>
      <c r="FEE1" s="268"/>
      <c r="FEF1" s="268"/>
      <c r="FEG1" s="268"/>
      <c r="FEH1" s="268"/>
      <c r="FEI1" s="268"/>
      <c r="FEJ1" s="268"/>
      <c r="FEK1" s="268"/>
      <c r="FEL1" s="268"/>
      <c r="FEM1" s="268"/>
      <c r="FEN1" s="268"/>
      <c r="FEO1" s="268"/>
      <c r="FEP1" s="268"/>
      <c r="FEQ1" s="268"/>
      <c r="FER1" s="268"/>
      <c r="FES1" s="268"/>
      <c r="FET1" s="268"/>
      <c r="FEU1" s="268"/>
      <c r="FEV1" s="268"/>
      <c r="FEW1" s="268"/>
      <c r="FEX1" s="268"/>
      <c r="FEY1" s="268"/>
      <c r="FEZ1" s="268"/>
      <c r="FFA1" s="268"/>
      <c r="FFB1" s="268"/>
      <c r="FFC1" s="268"/>
      <c r="FFD1" s="268"/>
      <c r="FFE1" s="268"/>
      <c r="FFF1" s="268"/>
      <c r="FFG1" s="268"/>
      <c r="FFH1" s="268"/>
      <c r="FFI1" s="268"/>
      <c r="FFJ1" s="268"/>
      <c r="FFK1" s="268"/>
      <c r="FFL1" s="268"/>
      <c r="FFM1" s="268"/>
      <c r="FFN1" s="268"/>
      <c r="FFO1" s="268"/>
      <c r="FFP1" s="268"/>
      <c r="FFQ1" s="268"/>
      <c r="FFR1" s="268"/>
      <c r="FFS1" s="268"/>
      <c r="FFT1" s="268"/>
      <c r="FFU1" s="268"/>
      <c r="FFV1" s="268"/>
      <c r="FFW1" s="268"/>
      <c r="FFX1" s="268"/>
      <c r="FFY1" s="268"/>
      <c r="FFZ1" s="268"/>
      <c r="FGA1" s="268"/>
      <c r="FGB1" s="268"/>
      <c r="FGC1" s="268"/>
      <c r="FGD1" s="268"/>
      <c r="FGE1" s="268"/>
      <c r="FGF1" s="268"/>
      <c r="FGG1" s="268"/>
      <c r="FGH1" s="268"/>
      <c r="FGI1" s="268"/>
      <c r="FGJ1" s="268"/>
      <c r="FGK1" s="268"/>
      <c r="FGL1" s="268"/>
      <c r="FGM1" s="268"/>
      <c r="FGN1" s="268"/>
      <c r="FGO1" s="268"/>
      <c r="FGP1" s="268"/>
      <c r="FGQ1" s="268"/>
      <c r="FGR1" s="268"/>
      <c r="FGS1" s="268"/>
      <c r="FGT1" s="268"/>
      <c r="FGU1" s="268"/>
      <c r="FGV1" s="268"/>
      <c r="FGW1" s="268"/>
      <c r="FGX1" s="268"/>
      <c r="FGY1" s="268"/>
      <c r="FGZ1" s="268"/>
      <c r="FHA1" s="268"/>
      <c r="FHB1" s="268"/>
      <c r="FHC1" s="268"/>
      <c r="FHD1" s="268"/>
      <c r="FHE1" s="268"/>
      <c r="FHF1" s="268"/>
      <c r="FHG1" s="268"/>
      <c r="FHH1" s="268"/>
      <c r="FHI1" s="268"/>
      <c r="FHJ1" s="268"/>
      <c r="FHK1" s="268"/>
      <c r="FHL1" s="268"/>
      <c r="FHM1" s="268"/>
      <c r="FHN1" s="268"/>
      <c r="FHO1" s="268"/>
      <c r="FHP1" s="268"/>
      <c r="FHQ1" s="268"/>
      <c r="FHR1" s="268"/>
      <c r="FHS1" s="268"/>
      <c r="FHT1" s="268"/>
      <c r="FHU1" s="268"/>
      <c r="FHV1" s="268"/>
      <c r="FHW1" s="268"/>
      <c r="FHX1" s="268"/>
      <c r="FHY1" s="268"/>
      <c r="FHZ1" s="268"/>
      <c r="FIA1" s="268"/>
      <c r="FIB1" s="268"/>
      <c r="FIC1" s="268"/>
      <c r="FID1" s="268"/>
      <c r="FIE1" s="268"/>
      <c r="FIF1" s="268"/>
      <c r="FIG1" s="268"/>
      <c r="FIH1" s="268"/>
      <c r="FII1" s="268"/>
      <c r="FIJ1" s="268"/>
      <c r="FIK1" s="268"/>
      <c r="FIL1" s="268"/>
      <c r="FIM1" s="268"/>
      <c r="FIN1" s="268"/>
      <c r="FIO1" s="268"/>
      <c r="FIP1" s="268"/>
      <c r="FIQ1" s="268"/>
      <c r="FIR1" s="268"/>
      <c r="FIS1" s="268"/>
      <c r="FIT1" s="268"/>
      <c r="FIU1" s="268"/>
      <c r="FIV1" s="268"/>
      <c r="FIW1" s="268"/>
      <c r="FIX1" s="268"/>
      <c r="FIY1" s="268"/>
      <c r="FIZ1" s="268"/>
      <c r="FJA1" s="268"/>
      <c r="FJB1" s="268"/>
      <c r="FJC1" s="268"/>
      <c r="FJD1" s="268"/>
      <c r="FJE1" s="268"/>
      <c r="FJF1" s="268"/>
      <c r="FJG1" s="268"/>
      <c r="FJH1" s="268"/>
      <c r="FJI1" s="268"/>
      <c r="FJJ1" s="268"/>
      <c r="FJK1" s="268"/>
      <c r="FJL1" s="268"/>
      <c r="FJM1" s="268"/>
      <c r="FJN1" s="268"/>
      <c r="FJO1" s="268"/>
      <c r="FJP1" s="268"/>
      <c r="FJQ1" s="268"/>
      <c r="FJR1" s="268"/>
      <c r="FJS1" s="268"/>
      <c r="FJT1" s="268"/>
      <c r="FJU1" s="268"/>
      <c r="FJV1" s="268"/>
      <c r="FJW1" s="268"/>
      <c r="FJX1" s="268"/>
      <c r="FJY1" s="268"/>
      <c r="FJZ1" s="268"/>
      <c r="FKA1" s="268"/>
      <c r="FKB1" s="268"/>
      <c r="FKC1" s="268"/>
      <c r="FKD1" s="268"/>
      <c r="FKE1" s="268"/>
      <c r="FKF1" s="268"/>
      <c r="FKG1" s="268"/>
      <c r="FKH1" s="268"/>
      <c r="FKI1" s="268"/>
      <c r="FKJ1" s="268"/>
      <c r="FKK1" s="268"/>
      <c r="FKL1" s="268"/>
      <c r="FKM1" s="268"/>
      <c r="FKN1" s="268"/>
      <c r="FKO1" s="268"/>
      <c r="FKP1" s="268"/>
      <c r="FKQ1" s="268"/>
      <c r="FKR1" s="268"/>
      <c r="FKS1" s="268"/>
      <c r="FKT1" s="268"/>
      <c r="FKU1" s="268"/>
      <c r="FKV1" s="268"/>
      <c r="FKW1" s="268"/>
      <c r="FKX1" s="268"/>
      <c r="FKY1" s="268"/>
      <c r="FKZ1" s="268"/>
      <c r="FLA1" s="268"/>
      <c r="FLB1" s="268"/>
      <c r="FLC1" s="268"/>
      <c r="FLD1" s="268"/>
      <c r="FLE1" s="268"/>
      <c r="FLF1" s="268"/>
      <c r="FLG1" s="268"/>
      <c r="FLH1" s="268"/>
      <c r="FLI1" s="268"/>
      <c r="FLJ1" s="268"/>
      <c r="FLK1" s="268"/>
      <c r="FLL1" s="268"/>
      <c r="FLM1" s="268"/>
      <c r="FLN1" s="268"/>
      <c r="FLO1" s="268"/>
      <c r="FLP1" s="268"/>
      <c r="FLQ1" s="268"/>
      <c r="FLR1" s="268"/>
      <c r="FLS1" s="268"/>
      <c r="FLT1" s="268"/>
      <c r="FLU1" s="268"/>
      <c r="FLV1" s="268"/>
      <c r="FLW1" s="268"/>
      <c r="FLX1" s="268"/>
      <c r="FLY1" s="268"/>
      <c r="FLZ1" s="268"/>
      <c r="FMA1" s="268"/>
      <c r="FMB1" s="268"/>
      <c r="FMC1" s="268"/>
      <c r="FMD1" s="268"/>
      <c r="FME1" s="268"/>
      <c r="FMF1" s="268"/>
      <c r="FMG1" s="268"/>
      <c r="FMH1" s="268"/>
      <c r="FMI1" s="268"/>
      <c r="FMJ1" s="268"/>
      <c r="FMK1" s="268"/>
      <c r="FML1" s="268"/>
      <c r="FMM1" s="268"/>
      <c r="FMN1" s="268"/>
      <c r="FMO1" s="268"/>
      <c r="FMP1" s="268"/>
      <c r="FMQ1" s="268"/>
      <c r="FMR1" s="268"/>
      <c r="FMS1" s="268"/>
      <c r="FMT1" s="268"/>
      <c r="FMU1" s="268"/>
      <c r="FMV1" s="268"/>
      <c r="FMW1" s="268"/>
      <c r="FMX1" s="268"/>
      <c r="FMY1" s="268"/>
      <c r="FMZ1" s="268"/>
      <c r="FNA1" s="268"/>
      <c r="FNB1" s="268"/>
      <c r="FNC1" s="268"/>
      <c r="FND1" s="268"/>
      <c r="FNE1" s="268"/>
      <c r="FNF1" s="268"/>
      <c r="FNG1" s="268"/>
      <c r="FNH1" s="268"/>
      <c r="FNI1" s="268"/>
      <c r="FNJ1" s="268"/>
      <c r="FNK1" s="268"/>
      <c r="FNL1" s="268"/>
      <c r="FNM1" s="268"/>
      <c r="FNN1" s="268"/>
      <c r="FNO1" s="268"/>
      <c r="FNP1" s="268"/>
      <c r="FNQ1" s="268"/>
      <c r="FNR1" s="268"/>
      <c r="FNS1" s="268"/>
      <c r="FNT1" s="268"/>
      <c r="FNU1" s="268"/>
      <c r="FNV1" s="268"/>
      <c r="FNW1" s="268"/>
      <c r="FNX1" s="268"/>
      <c r="FNY1" s="268"/>
      <c r="FNZ1" s="268"/>
      <c r="FOA1" s="268"/>
      <c r="FOB1" s="268"/>
      <c r="FOC1" s="268"/>
      <c r="FOD1" s="268"/>
      <c r="FOE1" s="268"/>
      <c r="FOF1" s="268"/>
      <c r="FOG1" s="268"/>
      <c r="FOH1" s="268"/>
      <c r="FOI1" s="268"/>
      <c r="FOJ1" s="268"/>
      <c r="FOK1" s="268"/>
      <c r="FOL1" s="268"/>
      <c r="FOM1" s="268"/>
      <c r="FON1" s="268"/>
      <c r="FOO1" s="268"/>
      <c r="FOP1" s="268"/>
      <c r="FOQ1" s="268"/>
      <c r="FOR1" s="268"/>
      <c r="FOS1" s="268"/>
      <c r="FOT1" s="268"/>
      <c r="FOU1" s="268"/>
      <c r="FOV1" s="268"/>
      <c r="FOW1" s="268"/>
      <c r="FOX1" s="268"/>
      <c r="FOY1" s="268"/>
      <c r="FOZ1" s="268"/>
      <c r="FPA1" s="268"/>
      <c r="FPB1" s="268"/>
      <c r="FPC1" s="268"/>
      <c r="FPD1" s="268"/>
      <c r="FPE1" s="268"/>
      <c r="FPF1" s="268"/>
      <c r="FPG1" s="268"/>
      <c r="FPH1" s="268"/>
      <c r="FPI1" s="268"/>
      <c r="FPJ1" s="268"/>
      <c r="FPK1" s="268"/>
      <c r="FPL1" s="268"/>
      <c r="FPM1" s="268"/>
      <c r="FPN1" s="268"/>
      <c r="FPO1" s="268"/>
      <c r="FPP1" s="268"/>
      <c r="FPQ1" s="268"/>
      <c r="FPR1" s="268"/>
      <c r="FPS1" s="268"/>
      <c r="FPT1" s="268"/>
      <c r="FPU1" s="268"/>
      <c r="FPV1" s="268"/>
      <c r="FPW1" s="268"/>
      <c r="FPX1" s="268"/>
      <c r="FPY1" s="268"/>
      <c r="FPZ1" s="268"/>
      <c r="FQA1" s="268"/>
      <c r="FQB1" s="268"/>
      <c r="FQC1" s="268"/>
      <c r="FQD1" s="268"/>
      <c r="FQE1" s="268"/>
      <c r="FQF1" s="268"/>
      <c r="FQG1" s="268"/>
      <c r="FQH1" s="268"/>
      <c r="FQI1" s="268"/>
      <c r="FQJ1" s="268"/>
      <c r="FQK1" s="268"/>
      <c r="FQL1" s="268"/>
      <c r="FQM1" s="268"/>
      <c r="FQN1" s="268"/>
      <c r="FQO1" s="268"/>
      <c r="FQP1" s="268"/>
      <c r="FQQ1" s="268"/>
      <c r="FQR1" s="268"/>
      <c r="FQS1" s="268"/>
      <c r="FQT1" s="268"/>
      <c r="FQU1" s="268"/>
      <c r="FQV1" s="268"/>
      <c r="FQW1" s="268"/>
      <c r="FQX1" s="268"/>
      <c r="FQY1" s="268"/>
      <c r="FQZ1" s="268"/>
      <c r="FRA1" s="268"/>
      <c r="FRB1" s="268"/>
      <c r="FRC1" s="268"/>
      <c r="FRD1" s="268"/>
      <c r="FRE1" s="268"/>
      <c r="FRF1" s="268"/>
      <c r="FRG1" s="268"/>
      <c r="FRH1" s="268"/>
      <c r="FRI1" s="268"/>
      <c r="FRJ1" s="268"/>
      <c r="FRK1" s="268"/>
      <c r="FRL1" s="268"/>
      <c r="FRM1" s="268"/>
      <c r="FRN1" s="268"/>
      <c r="FRO1" s="268"/>
      <c r="FRP1" s="268"/>
      <c r="FRQ1" s="268"/>
      <c r="FRR1" s="268"/>
      <c r="FRS1" s="268"/>
      <c r="FRT1" s="268"/>
      <c r="FRU1" s="268"/>
      <c r="FRV1" s="268"/>
      <c r="FRW1" s="268"/>
      <c r="FRX1" s="268"/>
      <c r="FRY1" s="268"/>
      <c r="FRZ1" s="268"/>
      <c r="FSA1" s="268"/>
      <c r="FSB1" s="268"/>
      <c r="FSC1" s="268"/>
      <c r="FSD1" s="268"/>
      <c r="FSE1" s="268"/>
      <c r="FSF1" s="268"/>
      <c r="FSG1" s="268"/>
      <c r="FSH1" s="268"/>
      <c r="FSI1" s="268"/>
      <c r="FSJ1" s="268"/>
      <c r="FSK1" s="268"/>
      <c r="FSL1" s="268"/>
      <c r="FSM1" s="268"/>
      <c r="FSN1" s="268"/>
      <c r="FSO1" s="268"/>
      <c r="FSP1" s="268"/>
      <c r="FSQ1" s="268"/>
      <c r="FSR1" s="268"/>
      <c r="FSS1" s="268"/>
      <c r="FST1" s="268"/>
      <c r="FSU1" s="268"/>
      <c r="FSV1" s="268"/>
      <c r="FSW1" s="268"/>
      <c r="FSX1" s="268"/>
      <c r="FSY1" s="268"/>
      <c r="FSZ1" s="268"/>
      <c r="FTA1" s="268"/>
      <c r="FTB1" s="268"/>
      <c r="FTC1" s="268"/>
      <c r="FTD1" s="268"/>
      <c r="FTE1" s="268"/>
      <c r="FTF1" s="268"/>
      <c r="FTG1" s="268"/>
      <c r="FTH1" s="268"/>
      <c r="FTI1" s="268"/>
      <c r="FTJ1" s="268"/>
      <c r="FTK1" s="268"/>
      <c r="FTL1" s="268"/>
      <c r="FTM1" s="268"/>
      <c r="FTN1" s="268"/>
      <c r="FTO1" s="268"/>
      <c r="FTP1" s="268"/>
      <c r="FTQ1" s="268"/>
      <c r="FTR1" s="268"/>
      <c r="FTS1" s="268"/>
      <c r="FTT1" s="268"/>
      <c r="FTU1" s="268"/>
      <c r="FTV1" s="268"/>
      <c r="FTW1" s="268"/>
      <c r="FTX1" s="268"/>
      <c r="FTY1" s="268"/>
      <c r="FTZ1" s="268"/>
      <c r="FUA1" s="268"/>
      <c r="FUB1" s="268"/>
      <c r="FUC1" s="268"/>
      <c r="FUD1" s="268"/>
      <c r="FUE1" s="268"/>
      <c r="FUF1" s="268"/>
      <c r="FUG1" s="268"/>
      <c r="FUH1" s="268"/>
      <c r="FUI1" s="268"/>
      <c r="FUJ1" s="268"/>
      <c r="FUK1" s="268"/>
      <c r="FUL1" s="268"/>
      <c r="FUM1" s="268"/>
      <c r="FUN1" s="268"/>
      <c r="FUO1" s="268"/>
      <c r="FUP1" s="268"/>
      <c r="FUQ1" s="268"/>
      <c r="FUR1" s="268"/>
      <c r="FUS1" s="268"/>
      <c r="FUT1" s="268"/>
      <c r="FUU1" s="268"/>
      <c r="FUV1" s="268"/>
      <c r="FUW1" s="268"/>
      <c r="FUX1" s="268"/>
      <c r="FUY1" s="268"/>
      <c r="FUZ1" s="268"/>
      <c r="FVA1" s="268"/>
      <c r="FVB1" s="268"/>
      <c r="FVC1" s="268"/>
      <c r="FVD1" s="268"/>
      <c r="FVE1" s="268"/>
      <c r="FVF1" s="268"/>
      <c r="FVG1" s="268"/>
      <c r="FVH1" s="268"/>
      <c r="FVI1" s="268"/>
      <c r="FVJ1" s="268"/>
      <c r="FVK1" s="268"/>
      <c r="FVL1" s="268"/>
      <c r="FVM1" s="268"/>
      <c r="FVN1" s="268"/>
      <c r="FVO1" s="268"/>
      <c r="FVP1" s="268"/>
      <c r="FVQ1" s="268"/>
      <c r="FVR1" s="268"/>
      <c r="FVS1" s="268"/>
      <c r="FVT1" s="268"/>
      <c r="FVU1" s="268"/>
      <c r="FVV1" s="268"/>
      <c r="FVW1" s="268"/>
      <c r="FVX1" s="268"/>
      <c r="FVY1" s="268"/>
      <c r="FVZ1" s="268"/>
      <c r="FWA1" s="268"/>
      <c r="FWB1" s="268"/>
      <c r="FWC1" s="268"/>
      <c r="FWD1" s="268"/>
      <c r="FWE1" s="268"/>
      <c r="FWF1" s="268"/>
      <c r="FWG1" s="268"/>
      <c r="FWH1" s="268"/>
      <c r="FWI1" s="268"/>
      <c r="FWJ1" s="268"/>
      <c r="FWK1" s="268"/>
      <c r="FWL1" s="268"/>
      <c r="FWM1" s="268"/>
      <c r="FWN1" s="268"/>
      <c r="FWO1" s="268"/>
      <c r="FWP1" s="268"/>
      <c r="FWQ1" s="268"/>
      <c r="FWR1" s="268"/>
      <c r="FWS1" s="268"/>
      <c r="FWT1" s="268"/>
      <c r="FWU1" s="268"/>
      <c r="FWV1" s="268"/>
      <c r="FWW1" s="268"/>
      <c r="FWX1" s="268"/>
      <c r="FWY1" s="268"/>
      <c r="FWZ1" s="268"/>
      <c r="FXA1" s="268"/>
      <c r="FXB1" s="268"/>
      <c r="FXC1" s="268"/>
      <c r="FXD1" s="268"/>
      <c r="FXE1" s="268"/>
      <c r="FXF1" s="268"/>
      <c r="FXG1" s="268"/>
      <c r="FXH1" s="268"/>
      <c r="FXI1" s="268"/>
      <c r="FXJ1" s="268"/>
      <c r="FXK1" s="268"/>
      <c r="FXL1" s="268"/>
      <c r="FXM1" s="268"/>
      <c r="FXN1" s="268"/>
      <c r="FXO1" s="268"/>
      <c r="FXP1" s="268"/>
      <c r="FXQ1" s="268"/>
      <c r="FXR1" s="268"/>
      <c r="FXS1" s="268"/>
      <c r="FXT1" s="268"/>
      <c r="FXU1" s="268"/>
      <c r="FXV1" s="268"/>
      <c r="FXW1" s="268"/>
      <c r="FXX1" s="268"/>
      <c r="FXY1" s="268"/>
      <c r="FXZ1" s="268"/>
      <c r="FYA1" s="268"/>
      <c r="FYB1" s="268"/>
      <c r="FYC1" s="268"/>
      <c r="FYD1" s="268"/>
      <c r="FYE1" s="268"/>
      <c r="FYF1" s="268"/>
      <c r="FYG1" s="268"/>
      <c r="FYH1" s="268"/>
      <c r="FYI1" s="268"/>
      <c r="FYJ1" s="268"/>
      <c r="FYK1" s="268"/>
      <c r="FYL1" s="268"/>
      <c r="FYM1" s="268"/>
      <c r="FYN1" s="268"/>
      <c r="FYO1" s="268"/>
      <c r="FYP1" s="268"/>
      <c r="FYQ1" s="268"/>
      <c r="FYR1" s="268"/>
      <c r="FYS1" s="268"/>
      <c r="FYT1" s="268"/>
      <c r="FYU1" s="268"/>
      <c r="FYV1" s="268"/>
      <c r="FYW1" s="268"/>
      <c r="FYX1" s="268"/>
      <c r="FYY1" s="268"/>
      <c r="FYZ1" s="268"/>
      <c r="FZA1" s="268"/>
      <c r="FZB1" s="268"/>
      <c r="FZC1" s="268"/>
      <c r="FZD1" s="268"/>
      <c r="FZE1" s="268"/>
      <c r="FZF1" s="268"/>
      <c r="FZG1" s="268"/>
      <c r="FZH1" s="268"/>
      <c r="FZI1" s="268"/>
      <c r="FZJ1" s="268"/>
      <c r="FZK1" s="268"/>
      <c r="FZL1" s="268"/>
      <c r="FZM1" s="268"/>
      <c r="FZN1" s="268"/>
      <c r="FZO1" s="268"/>
      <c r="FZP1" s="268"/>
      <c r="FZQ1" s="268"/>
      <c r="FZR1" s="268"/>
      <c r="FZS1" s="268"/>
      <c r="FZT1" s="268"/>
      <c r="FZU1" s="268"/>
      <c r="FZV1" s="268"/>
      <c r="FZW1" s="268"/>
      <c r="FZX1" s="268"/>
      <c r="FZY1" s="268"/>
      <c r="FZZ1" s="268"/>
      <c r="GAA1" s="268"/>
      <c r="GAB1" s="268"/>
      <c r="GAC1" s="268"/>
      <c r="GAD1" s="268"/>
      <c r="GAE1" s="268"/>
      <c r="GAF1" s="268"/>
      <c r="GAG1" s="268"/>
      <c r="GAH1" s="268"/>
      <c r="GAI1" s="268"/>
      <c r="GAJ1" s="268"/>
      <c r="GAK1" s="268"/>
      <c r="GAL1" s="268"/>
      <c r="GAM1" s="268"/>
      <c r="GAN1" s="268"/>
      <c r="GAO1" s="268"/>
      <c r="GAP1" s="268"/>
      <c r="GAQ1" s="268"/>
      <c r="GAR1" s="268"/>
      <c r="GAS1" s="268"/>
      <c r="GAT1" s="268"/>
      <c r="GAU1" s="268"/>
      <c r="GAV1" s="268"/>
      <c r="GAW1" s="268"/>
      <c r="GAX1" s="268"/>
      <c r="GAY1" s="268"/>
      <c r="GAZ1" s="268"/>
      <c r="GBA1" s="268"/>
      <c r="GBB1" s="268"/>
      <c r="GBC1" s="268"/>
      <c r="GBD1" s="268"/>
      <c r="GBE1" s="268"/>
      <c r="GBF1" s="268"/>
      <c r="GBG1" s="268"/>
      <c r="GBH1" s="268"/>
      <c r="GBI1" s="268"/>
      <c r="GBJ1" s="268"/>
      <c r="GBK1" s="268"/>
      <c r="GBL1" s="268"/>
      <c r="GBM1" s="268"/>
      <c r="GBN1" s="268"/>
      <c r="GBO1" s="268"/>
      <c r="GBP1" s="268"/>
      <c r="GBQ1" s="268"/>
      <c r="GBR1" s="268"/>
      <c r="GBS1" s="268"/>
      <c r="GBT1" s="268"/>
      <c r="GBU1" s="268"/>
      <c r="GBV1" s="268"/>
      <c r="GBW1" s="268"/>
      <c r="GBX1" s="268"/>
      <c r="GBY1" s="268"/>
      <c r="GBZ1" s="268"/>
      <c r="GCA1" s="268"/>
      <c r="GCB1" s="268"/>
      <c r="GCC1" s="268"/>
      <c r="GCD1" s="268"/>
      <c r="GCE1" s="268"/>
      <c r="GCF1" s="268"/>
      <c r="GCG1" s="268"/>
      <c r="GCH1" s="268"/>
      <c r="GCI1" s="268"/>
      <c r="GCJ1" s="268"/>
      <c r="GCK1" s="268"/>
      <c r="GCL1" s="268"/>
      <c r="GCM1" s="268"/>
      <c r="GCN1" s="268"/>
      <c r="GCO1" s="268"/>
      <c r="GCP1" s="268"/>
      <c r="GCQ1" s="268"/>
      <c r="GCR1" s="268"/>
      <c r="GCS1" s="268"/>
      <c r="GCT1" s="268"/>
      <c r="GCU1" s="268"/>
      <c r="GCV1" s="268"/>
      <c r="GCW1" s="268"/>
      <c r="GCX1" s="268"/>
      <c r="GCY1" s="268"/>
      <c r="GCZ1" s="268"/>
      <c r="GDA1" s="268"/>
      <c r="GDB1" s="268"/>
      <c r="GDC1" s="268"/>
      <c r="GDD1" s="268"/>
      <c r="GDE1" s="268"/>
      <c r="GDF1" s="268"/>
      <c r="GDG1" s="268"/>
      <c r="GDH1" s="268"/>
      <c r="GDI1" s="268"/>
      <c r="GDJ1" s="268"/>
      <c r="GDK1" s="268"/>
      <c r="GDL1" s="268"/>
      <c r="GDM1" s="268"/>
      <c r="GDN1" s="268"/>
      <c r="GDO1" s="268"/>
      <c r="GDP1" s="268"/>
      <c r="GDQ1" s="268"/>
      <c r="GDR1" s="268"/>
      <c r="GDS1" s="268"/>
      <c r="GDT1" s="268"/>
      <c r="GDU1" s="268"/>
      <c r="GDV1" s="268"/>
      <c r="GDW1" s="268"/>
      <c r="GDX1" s="268"/>
      <c r="GDY1" s="268"/>
      <c r="GDZ1" s="268"/>
      <c r="GEA1" s="268"/>
      <c r="GEB1" s="268"/>
      <c r="GEC1" s="268"/>
      <c r="GED1" s="268"/>
      <c r="GEE1" s="268"/>
      <c r="GEF1" s="268"/>
      <c r="GEG1" s="268"/>
      <c r="GEH1" s="268"/>
      <c r="GEI1" s="268"/>
      <c r="GEJ1" s="268"/>
      <c r="GEK1" s="268"/>
      <c r="GEL1" s="268"/>
      <c r="GEM1" s="268"/>
      <c r="GEN1" s="268"/>
      <c r="GEO1" s="268"/>
      <c r="GEP1" s="268"/>
      <c r="GEQ1" s="268"/>
      <c r="GER1" s="268"/>
      <c r="GES1" s="268"/>
      <c r="GET1" s="268"/>
      <c r="GEU1" s="268"/>
      <c r="GEV1" s="268"/>
      <c r="GEW1" s="268"/>
      <c r="GEX1" s="268"/>
      <c r="GEY1" s="268"/>
      <c r="GEZ1" s="268"/>
      <c r="GFA1" s="268"/>
      <c r="GFB1" s="268"/>
      <c r="GFC1" s="268"/>
      <c r="GFD1" s="268"/>
      <c r="GFE1" s="268"/>
      <c r="GFF1" s="268"/>
      <c r="GFG1" s="268"/>
      <c r="GFH1" s="268"/>
      <c r="GFI1" s="268"/>
      <c r="GFJ1" s="268"/>
      <c r="GFK1" s="268"/>
      <c r="GFL1" s="268"/>
      <c r="GFM1" s="268"/>
      <c r="GFN1" s="268"/>
      <c r="GFO1" s="268"/>
      <c r="GFP1" s="268"/>
      <c r="GFQ1" s="268"/>
      <c r="GFR1" s="268"/>
      <c r="GFS1" s="268"/>
      <c r="GFT1" s="268"/>
      <c r="GFU1" s="268"/>
      <c r="GFV1" s="268"/>
      <c r="GFW1" s="268"/>
      <c r="GFX1" s="268"/>
      <c r="GFY1" s="268"/>
      <c r="GFZ1" s="268"/>
      <c r="GGA1" s="268"/>
      <c r="GGB1" s="268"/>
      <c r="GGC1" s="268"/>
      <c r="GGD1" s="268"/>
      <c r="GGE1" s="268"/>
      <c r="GGF1" s="268"/>
      <c r="GGG1" s="268"/>
      <c r="GGH1" s="268"/>
      <c r="GGI1" s="268"/>
      <c r="GGJ1" s="268"/>
      <c r="GGK1" s="268"/>
      <c r="GGL1" s="268"/>
      <c r="GGM1" s="268"/>
      <c r="GGN1" s="268"/>
      <c r="GGO1" s="268"/>
      <c r="GGP1" s="268"/>
      <c r="GGQ1" s="268"/>
      <c r="GGR1" s="268"/>
      <c r="GGS1" s="268"/>
      <c r="GGT1" s="268"/>
      <c r="GGU1" s="268"/>
      <c r="GGV1" s="268"/>
      <c r="GGW1" s="268"/>
      <c r="GGX1" s="268"/>
      <c r="GGY1" s="268"/>
      <c r="GGZ1" s="268"/>
      <c r="GHA1" s="268"/>
      <c r="GHB1" s="268"/>
      <c r="GHC1" s="268"/>
      <c r="GHD1" s="268"/>
      <c r="GHE1" s="268"/>
      <c r="GHF1" s="268"/>
      <c r="GHG1" s="268"/>
      <c r="GHH1" s="268"/>
      <c r="GHI1" s="268"/>
      <c r="GHJ1" s="268"/>
      <c r="GHK1" s="268"/>
      <c r="GHL1" s="268"/>
      <c r="GHM1" s="268"/>
      <c r="GHN1" s="268"/>
      <c r="GHO1" s="268"/>
      <c r="GHP1" s="268"/>
      <c r="GHQ1" s="268"/>
      <c r="GHR1" s="268"/>
      <c r="GHS1" s="268"/>
      <c r="GHT1" s="268"/>
      <c r="GHU1" s="268"/>
      <c r="GHV1" s="268"/>
      <c r="GHW1" s="268"/>
      <c r="GHX1" s="268"/>
      <c r="GHY1" s="268"/>
      <c r="GHZ1" s="268"/>
      <c r="GIA1" s="268"/>
      <c r="GIB1" s="268"/>
      <c r="GIC1" s="268"/>
      <c r="GID1" s="268"/>
      <c r="GIE1" s="268"/>
      <c r="GIF1" s="268"/>
      <c r="GIG1" s="268"/>
      <c r="GIH1" s="268"/>
      <c r="GII1" s="268"/>
      <c r="GIJ1" s="268"/>
      <c r="GIK1" s="268"/>
      <c r="GIL1" s="268"/>
      <c r="GIM1" s="268"/>
      <c r="GIN1" s="268"/>
      <c r="GIO1" s="268"/>
      <c r="GIP1" s="268"/>
      <c r="GIQ1" s="268"/>
      <c r="GIR1" s="268"/>
      <c r="GIS1" s="268"/>
      <c r="GIT1" s="268"/>
      <c r="GIU1" s="268"/>
      <c r="GIV1" s="268"/>
      <c r="GIW1" s="268"/>
      <c r="GIX1" s="268"/>
      <c r="GIY1" s="268"/>
      <c r="GIZ1" s="268"/>
      <c r="GJA1" s="268"/>
      <c r="GJB1" s="268"/>
      <c r="GJC1" s="268"/>
      <c r="GJD1" s="268"/>
      <c r="GJE1" s="268"/>
      <c r="GJF1" s="268"/>
      <c r="GJG1" s="268"/>
      <c r="GJH1" s="268"/>
      <c r="GJI1" s="268"/>
      <c r="GJJ1" s="268"/>
      <c r="GJK1" s="268"/>
      <c r="GJL1" s="268"/>
      <c r="GJM1" s="268"/>
      <c r="GJN1" s="268"/>
      <c r="GJO1" s="268"/>
      <c r="GJP1" s="268"/>
      <c r="GJQ1" s="268"/>
      <c r="GJR1" s="268"/>
      <c r="GJS1" s="268"/>
      <c r="GJT1" s="268"/>
      <c r="GJU1" s="268"/>
      <c r="GJV1" s="268"/>
      <c r="GJW1" s="268"/>
      <c r="GJX1" s="268"/>
      <c r="GJY1" s="268"/>
      <c r="GJZ1" s="268"/>
      <c r="GKA1" s="268"/>
      <c r="GKB1" s="268"/>
      <c r="GKC1" s="268"/>
      <c r="GKD1" s="268"/>
      <c r="GKE1" s="268"/>
      <c r="GKF1" s="268"/>
      <c r="GKG1" s="268"/>
      <c r="GKH1" s="268"/>
      <c r="GKI1" s="268"/>
      <c r="GKJ1" s="268"/>
      <c r="GKK1" s="268"/>
      <c r="GKL1" s="268"/>
      <c r="GKM1" s="268"/>
      <c r="GKN1" s="268"/>
      <c r="GKO1" s="268"/>
      <c r="GKP1" s="268"/>
      <c r="GKQ1" s="268"/>
      <c r="GKR1" s="268"/>
      <c r="GKS1" s="268"/>
      <c r="GKT1" s="268"/>
      <c r="GKU1" s="268"/>
      <c r="GKV1" s="268"/>
      <c r="GKW1" s="268"/>
      <c r="GKX1" s="268"/>
      <c r="GKY1" s="268"/>
      <c r="GKZ1" s="268"/>
      <c r="GLA1" s="268"/>
      <c r="GLB1" s="268"/>
      <c r="GLC1" s="268"/>
      <c r="GLD1" s="268"/>
      <c r="GLE1" s="268"/>
      <c r="GLF1" s="268"/>
      <c r="GLG1" s="268"/>
      <c r="GLH1" s="268"/>
      <c r="GLI1" s="268"/>
      <c r="GLJ1" s="268"/>
      <c r="GLK1" s="268"/>
      <c r="GLL1" s="268"/>
      <c r="GLM1" s="268"/>
      <c r="GLN1" s="268"/>
      <c r="GLO1" s="268"/>
      <c r="GLP1" s="268"/>
      <c r="GLQ1" s="268"/>
      <c r="GLR1" s="268"/>
      <c r="GLS1" s="268"/>
      <c r="GLT1" s="268"/>
      <c r="GLU1" s="268"/>
      <c r="GLV1" s="268"/>
      <c r="GLW1" s="268"/>
      <c r="GLX1" s="268"/>
      <c r="GLY1" s="268"/>
      <c r="GLZ1" s="268"/>
      <c r="GMA1" s="268"/>
      <c r="GMB1" s="268"/>
      <c r="GMC1" s="268"/>
      <c r="GMD1" s="268"/>
      <c r="GME1" s="268"/>
      <c r="GMF1" s="268"/>
      <c r="GMG1" s="268"/>
      <c r="GMH1" s="268"/>
      <c r="GMI1" s="268"/>
      <c r="GMJ1" s="268"/>
      <c r="GMK1" s="268"/>
      <c r="GML1" s="268"/>
      <c r="GMM1" s="268"/>
      <c r="GMN1" s="268"/>
      <c r="GMO1" s="268"/>
      <c r="GMP1" s="268"/>
      <c r="GMQ1" s="268"/>
      <c r="GMR1" s="268"/>
      <c r="GMS1" s="268"/>
      <c r="GMT1" s="268"/>
      <c r="GMU1" s="268"/>
      <c r="GMV1" s="268"/>
      <c r="GMW1" s="268"/>
      <c r="GMX1" s="268"/>
      <c r="GMY1" s="268"/>
      <c r="GMZ1" s="268"/>
      <c r="GNA1" s="268"/>
      <c r="GNB1" s="268"/>
      <c r="GNC1" s="268"/>
      <c r="GND1" s="268"/>
      <c r="GNE1" s="268"/>
      <c r="GNF1" s="268"/>
      <c r="GNG1" s="268"/>
      <c r="GNH1" s="268"/>
      <c r="GNI1" s="268"/>
      <c r="GNJ1" s="268"/>
      <c r="GNK1" s="268"/>
      <c r="GNL1" s="268"/>
      <c r="GNM1" s="268"/>
      <c r="GNN1" s="268"/>
      <c r="GNO1" s="268"/>
      <c r="GNP1" s="268"/>
      <c r="GNQ1" s="268"/>
      <c r="GNR1" s="268"/>
      <c r="GNS1" s="268"/>
      <c r="GNT1" s="268"/>
      <c r="GNU1" s="268"/>
      <c r="GNV1" s="268"/>
      <c r="GNW1" s="268"/>
      <c r="GNX1" s="268"/>
      <c r="GNY1" s="268"/>
      <c r="GNZ1" s="268"/>
      <c r="GOA1" s="268"/>
      <c r="GOB1" s="268"/>
      <c r="GOC1" s="268"/>
      <c r="GOD1" s="268"/>
      <c r="GOE1" s="268"/>
      <c r="GOF1" s="268"/>
      <c r="GOG1" s="268"/>
      <c r="GOH1" s="268"/>
      <c r="GOI1" s="268"/>
      <c r="GOJ1" s="268"/>
      <c r="GOK1" s="268"/>
      <c r="GOL1" s="268"/>
      <c r="GOM1" s="268"/>
      <c r="GON1" s="268"/>
      <c r="GOO1" s="268"/>
      <c r="GOP1" s="268"/>
      <c r="GOQ1" s="268"/>
      <c r="GOR1" s="268"/>
      <c r="GOS1" s="268"/>
      <c r="GOT1" s="268"/>
      <c r="GOU1" s="268"/>
      <c r="GOV1" s="268"/>
      <c r="GOW1" s="268"/>
      <c r="GOX1" s="268"/>
      <c r="GOY1" s="268"/>
      <c r="GOZ1" s="268"/>
      <c r="GPA1" s="268"/>
      <c r="GPB1" s="268"/>
      <c r="GPC1" s="268"/>
      <c r="GPD1" s="268"/>
      <c r="GPE1" s="268"/>
      <c r="GPF1" s="268"/>
      <c r="GPG1" s="268"/>
      <c r="GPH1" s="268"/>
      <c r="GPI1" s="268"/>
      <c r="GPJ1" s="268"/>
      <c r="GPK1" s="268"/>
      <c r="GPL1" s="268"/>
      <c r="GPM1" s="268"/>
      <c r="GPN1" s="268"/>
      <c r="GPO1" s="268"/>
      <c r="GPP1" s="268"/>
      <c r="GPQ1" s="268"/>
      <c r="GPR1" s="268"/>
      <c r="GPS1" s="268"/>
      <c r="GPT1" s="268"/>
      <c r="GPU1" s="268"/>
      <c r="GPV1" s="268"/>
      <c r="GPW1" s="268"/>
      <c r="GPX1" s="268"/>
      <c r="GPY1" s="268"/>
      <c r="GPZ1" s="268"/>
      <c r="GQA1" s="268"/>
      <c r="GQB1" s="268"/>
      <c r="GQC1" s="268"/>
      <c r="GQD1" s="268"/>
      <c r="GQE1" s="268"/>
      <c r="GQF1" s="268"/>
      <c r="GQG1" s="268"/>
      <c r="GQH1" s="268"/>
      <c r="GQI1" s="268"/>
      <c r="GQJ1" s="268"/>
      <c r="GQK1" s="268"/>
      <c r="GQL1" s="268"/>
      <c r="GQM1" s="268"/>
      <c r="GQN1" s="268"/>
      <c r="GQO1" s="268"/>
      <c r="GQP1" s="268"/>
      <c r="GQQ1" s="268"/>
      <c r="GQR1" s="268"/>
      <c r="GQS1" s="268"/>
      <c r="GQT1" s="268"/>
      <c r="GQU1" s="268"/>
      <c r="GQV1" s="268"/>
      <c r="GQW1" s="268"/>
      <c r="GQX1" s="268"/>
      <c r="GQY1" s="268"/>
      <c r="GQZ1" s="268"/>
      <c r="GRA1" s="268"/>
      <c r="GRB1" s="268"/>
      <c r="GRC1" s="268"/>
      <c r="GRD1" s="268"/>
      <c r="GRE1" s="268"/>
      <c r="GRF1" s="268"/>
      <c r="GRG1" s="268"/>
      <c r="GRH1" s="268"/>
      <c r="GRI1" s="268"/>
      <c r="GRJ1" s="268"/>
      <c r="GRK1" s="268"/>
      <c r="GRL1" s="268"/>
      <c r="GRM1" s="268"/>
      <c r="GRN1" s="268"/>
      <c r="GRO1" s="268"/>
      <c r="GRP1" s="268"/>
      <c r="GRQ1" s="268"/>
      <c r="GRR1" s="268"/>
      <c r="GRS1" s="268"/>
      <c r="GRT1" s="268"/>
      <c r="GRU1" s="268"/>
      <c r="GRV1" s="268"/>
      <c r="GRW1" s="268"/>
      <c r="GRX1" s="268"/>
      <c r="GRY1" s="268"/>
      <c r="GRZ1" s="268"/>
      <c r="GSA1" s="268"/>
      <c r="GSB1" s="268"/>
      <c r="GSC1" s="268"/>
      <c r="GSD1" s="268"/>
      <c r="GSE1" s="268"/>
      <c r="GSF1" s="268"/>
      <c r="GSG1" s="268"/>
      <c r="GSH1" s="268"/>
      <c r="GSI1" s="268"/>
      <c r="GSJ1" s="268"/>
      <c r="GSK1" s="268"/>
      <c r="GSL1" s="268"/>
      <c r="GSM1" s="268"/>
      <c r="GSN1" s="268"/>
      <c r="GSO1" s="268"/>
      <c r="GSP1" s="268"/>
      <c r="GSQ1" s="268"/>
      <c r="GSR1" s="268"/>
      <c r="GSS1" s="268"/>
      <c r="GST1" s="268"/>
      <c r="GSU1" s="268"/>
      <c r="GSV1" s="268"/>
      <c r="GSW1" s="268"/>
      <c r="GSX1" s="268"/>
      <c r="GSY1" s="268"/>
      <c r="GSZ1" s="268"/>
      <c r="GTA1" s="268"/>
      <c r="GTB1" s="268"/>
      <c r="GTC1" s="268"/>
      <c r="GTD1" s="268"/>
      <c r="GTE1" s="268"/>
      <c r="GTF1" s="268"/>
      <c r="GTG1" s="268"/>
      <c r="GTH1" s="268"/>
      <c r="GTI1" s="268"/>
      <c r="GTJ1" s="268"/>
      <c r="GTK1" s="268"/>
      <c r="GTL1" s="268"/>
      <c r="GTM1" s="268"/>
      <c r="GTN1" s="268"/>
      <c r="GTO1" s="268"/>
      <c r="GTP1" s="268"/>
      <c r="GTQ1" s="268"/>
      <c r="GTR1" s="268"/>
      <c r="GTS1" s="268"/>
      <c r="GTT1" s="268"/>
      <c r="GTU1" s="268"/>
      <c r="GTV1" s="268"/>
      <c r="GTW1" s="268"/>
      <c r="GTX1" s="268"/>
      <c r="GTY1" s="268"/>
      <c r="GTZ1" s="268"/>
      <c r="GUA1" s="268"/>
      <c r="GUB1" s="268"/>
      <c r="GUC1" s="268"/>
      <c r="GUD1" s="268"/>
      <c r="GUE1" s="268"/>
      <c r="GUF1" s="268"/>
      <c r="GUG1" s="268"/>
      <c r="GUH1" s="268"/>
      <c r="GUI1" s="268"/>
      <c r="GUJ1" s="268"/>
      <c r="GUK1" s="268"/>
      <c r="GUL1" s="268"/>
      <c r="GUM1" s="268"/>
      <c r="GUN1" s="268"/>
      <c r="GUO1" s="268"/>
      <c r="GUP1" s="268"/>
      <c r="GUQ1" s="268"/>
      <c r="GUR1" s="268"/>
      <c r="GUS1" s="268"/>
      <c r="GUT1" s="268"/>
      <c r="GUU1" s="268"/>
      <c r="GUV1" s="268"/>
      <c r="GUW1" s="268"/>
      <c r="GUX1" s="268"/>
      <c r="GUY1" s="268"/>
      <c r="GUZ1" s="268"/>
      <c r="GVA1" s="268"/>
      <c r="GVB1" s="268"/>
      <c r="GVC1" s="268"/>
      <c r="GVD1" s="268"/>
      <c r="GVE1" s="268"/>
      <c r="GVF1" s="268"/>
      <c r="GVG1" s="268"/>
      <c r="GVH1" s="268"/>
      <c r="GVI1" s="268"/>
      <c r="GVJ1" s="268"/>
      <c r="GVK1" s="268"/>
      <c r="GVL1" s="268"/>
      <c r="GVM1" s="268"/>
      <c r="GVN1" s="268"/>
      <c r="GVO1" s="268"/>
      <c r="GVP1" s="268"/>
      <c r="GVQ1" s="268"/>
      <c r="GVR1" s="268"/>
      <c r="GVS1" s="268"/>
      <c r="GVT1" s="268"/>
      <c r="GVU1" s="268"/>
      <c r="GVV1" s="268"/>
      <c r="GVW1" s="268"/>
      <c r="GVX1" s="268"/>
      <c r="GVY1" s="268"/>
      <c r="GVZ1" s="268"/>
      <c r="GWA1" s="268"/>
      <c r="GWB1" s="268"/>
      <c r="GWC1" s="268"/>
      <c r="GWD1" s="268"/>
      <c r="GWE1" s="268"/>
      <c r="GWF1" s="268"/>
      <c r="GWG1" s="268"/>
      <c r="GWH1" s="268"/>
      <c r="GWI1" s="268"/>
      <c r="GWJ1" s="268"/>
      <c r="GWK1" s="268"/>
      <c r="GWL1" s="268"/>
      <c r="GWM1" s="268"/>
      <c r="GWN1" s="268"/>
      <c r="GWO1" s="268"/>
      <c r="GWP1" s="268"/>
      <c r="GWQ1" s="268"/>
      <c r="GWR1" s="268"/>
      <c r="GWS1" s="268"/>
      <c r="GWT1" s="268"/>
      <c r="GWU1" s="268"/>
      <c r="GWV1" s="268"/>
      <c r="GWW1" s="268"/>
      <c r="GWX1" s="268"/>
      <c r="GWY1" s="268"/>
      <c r="GWZ1" s="268"/>
      <c r="GXA1" s="268"/>
      <c r="GXB1" s="268"/>
      <c r="GXC1" s="268"/>
      <c r="GXD1" s="268"/>
      <c r="GXE1" s="268"/>
      <c r="GXF1" s="268"/>
      <c r="GXG1" s="268"/>
      <c r="GXH1" s="268"/>
      <c r="GXI1" s="268"/>
      <c r="GXJ1" s="268"/>
      <c r="GXK1" s="268"/>
      <c r="GXL1" s="268"/>
      <c r="GXM1" s="268"/>
      <c r="GXN1" s="268"/>
      <c r="GXO1" s="268"/>
      <c r="GXP1" s="268"/>
      <c r="GXQ1" s="268"/>
      <c r="GXR1" s="268"/>
      <c r="GXS1" s="268"/>
      <c r="GXT1" s="268"/>
      <c r="GXU1" s="268"/>
      <c r="GXV1" s="268"/>
      <c r="GXW1" s="268"/>
      <c r="GXX1" s="268"/>
      <c r="GXY1" s="268"/>
      <c r="GXZ1" s="268"/>
      <c r="GYA1" s="268"/>
      <c r="GYB1" s="268"/>
      <c r="GYC1" s="268"/>
      <c r="GYD1" s="268"/>
      <c r="GYE1" s="268"/>
      <c r="GYF1" s="268"/>
      <c r="GYG1" s="268"/>
      <c r="GYH1" s="268"/>
      <c r="GYI1" s="268"/>
      <c r="GYJ1" s="268"/>
      <c r="GYK1" s="268"/>
      <c r="GYL1" s="268"/>
      <c r="GYM1" s="268"/>
      <c r="GYN1" s="268"/>
      <c r="GYO1" s="268"/>
      <c r="GYP1" s="268"/>
      <c r="GYQ1" s="268"/>
      <c r="GYR1" s="268"/>
      <c r="GYS1" s="268"/>
      <c r="GYT1" s="268"/>
      <c r="GYU1" s="268"/>
      <c r="GYV1" s="268"/>
      <c r="GYW1" s="268"/>
      <c r="GYX1" s="268"/>
      <c r="GYY1" s="268"/>
      <c r="GYZ1" s="268"/>
      <c r="GZA1" s="268"/>
      <c r="GZB1" s="268"/>
      <c r="GZC1" s="268"/>
      <c r="GZD1" s="268"/>
      <c r="GZE1" s="268"/>
      <c r="GZF1" s="268"/>
      <c r="GZG1" s="268"/>
      <c r="GZH1" s="268"/>
      <c r="GZI1" s="268"/>
      <c r="GZJ1" s="268"/>
      <c r="GZK1" s="268"/>
      <c r="GZL1" s="268"/>
      <c r="GZM1" s="268"/>
      <c r="GZN1" s="268"/>
      <c r="GZO1" s="268"/>
      <c r="GZP1" s="268"/>
      <c r="GZQ1" s="268"/>
      <c r="GZR1" s="268"/>
      <c r="GZS1" s="268"/>
      <c r="GZT1" s="268"/>
      <c r="GZU1" s="268"/>
      <c r="GZV1" s="268"/>
      <c r="GZW1" s="268"/>
      <c r="GZX1" s="268"/>
      <c r="GZY1" s="268"/>
      <c r="GZZ1" s="268"/>
      <c r="HAA1" s="268"/>
      <c r="HAB1" s="268"/>
      <c r="HAC1" s="268"/>
      <c r="HAD1" s="268"/>
      <c r="HAE1" s="268"/>
      <c r="HAF1" s="268"/>
      <c r="HAG1" s="268"/>
      <c r="HAH1" s="268"/>
      <c r="HAI1" s="268"/>
      <c r="HAJ1" s="268"/>
      <c r="HAK1" s="268"/>
      <c r="HAL1" s="268"/>
      <c r="HAM1" s="268"/>
      <c r="HAN1" s="268"/>
      <c r="HAO1" s="268"/>
      <c r="HAP1" s="268"/>
      <c r="HAQ1" s="268"/>
      <c r="HAR1" s="268"/>
      <c r="HAS1" s="268"/>
      <c r="HAT1" s="268"/>
      <c r="HAU1" s="268"/>
      <c r="HAV1" s="268"/>
      <c r="HAW1" s="268"/>
      <c r="HAX1" s="268"/>
      <c r="HAY1" s="268"/>
      <c r="HAZ1" s="268"/>
      <c r="HBA1" s="268"/>
      <c r="HBB1" s="268"/>
      <c r="HBC1" s="268"/>
      <c r="HBD1" s="268"/>
      <c r="HBE1" s="268"/>
      <c r="HBF1" s="268"/>
      <c r="HBG1" s="268"/>
      <c r="HBH1" s="268"/>
      <c r="HBI1" s="268"/>
      <c r="HBJ1" s="268"/>
      <c r="HBK1" s="268"/>
      <c r="HBL1" s="268"/>
      <c r="HBM1" s="268"/>
      <c r="HBN1" s="268"/>
      <c r="HBO1" s="268"/>
      <c r="HBP1" s="268"/>
      <c r="HBQ1" s="268"/>
      <c r="HBR1" s="268"/>
      <c r="HBS1" s="268"/>
      <c r="HBT1" s="268"/>
      <c r="HBU1" s="268"/>
      <c r="HBV1" s="268"/>
      <c r="HBW1" s="268"/>
      <c r="HBX1" s="268"/>
      <c r="HBY1" s="268"/>
      <c r="HBZ1" s="268"/>
      <c r="HCA1" s="268"/>
      <c r="HCB1" s="268"/>
      <c r="HCC1" s="268"/>
      <c r="HCD1" s="268"/>
      <c r="HCE1" s="268"/>
      <c r="HCF1" s="268"/>
      <c r="HCG1" s="268"/>
      <c r="HCH1" s="268"/>
      <c r="HCI1" s="268"/>
      <c r="HCJ1" s="268"/>
      <c r="HCK1" s="268"/>
      <c r="HCL1" s="268"/>
      <c r="HCM1" s="268"/>
      <c r="HCN1" s="268"/>
      <c r="HCO1" s="268"/>
      <c r="HCP1" s="268"/>
      <c r="HCQ1" s="268"/>
      <c r="HCR1" s="268"/>
      <c r="HCS1" s="268"/>
      <c r="HCT1" s="268"/>
      <c r="HCU1" s="268"/>
      <c r="HCV1" s="268"/>
      <c r="HCW1" s="268"/>
      <c r="HCX1" s="268"/>
      <c r="HCY1" s="268"/>
      <c r="HCZ1" s="268"/>
      <c r="HDA1" s="268"/>
      <c r="HDB1" s="268"/>
      <c r="HDC1" s="268"/>
      <c r="HDD1" s="268"/>
      <c r="HDE1" s="268"/>
      <c r="HDF1" s="268"/>
      <c r="HDG1" s="268"/>
      <c r="HDH1" s="268"/>
      <c r="HDI1" s="268"/>
      <c r="HDJ1" s="268"/>
      <c r="HDK1" s="268"/>
      <c r="HDL1" s="268"/>
      <c r="HDM1" s="268"/>
      <c r="HDN1" s="268"/>
      <c r="HDO1" s="268"/>
      <c r="HDP1" s="268"/>
      <c r="HDQ1" s="268"/>
      <c r="HDR1" s="268"/>
      <c r="HDS1" s="268"/>
      <c r="HDT1" s="268"/>
      <c r="HDU1" s="268"/>
      <c r="HDV1" s="268"/>
      <c r="HDW1" s="268"/>
      <c r="HDX1" s="268"/>
      <c r="HDY1" s="268"/>
      <c r="HDZ1" s="268"/>
      <c r="HEA1" s="268"/>
      <c r="HEB1" s="268"/>
      <c r="HEC1" s="268"/>
      <c r="HED1" s="268"/>
      <c r="HEE1" s="268"/>
      <c r="HEF1" s="268"/>
      <c r="HEG1" s="268"/>
      <c r="HEH1" s="268"/>
      <c r="HEI1" s="268"/>
      <c r="HEJ1" s="268"/>
      <c r="HEK1" s="268"/>
      <c r="HEL1" s="268"/>
      <c r="HEM1" s="268"/>
      <c r="HEN1" s="268"/>
      <c r="HEO1" s="268"/>
      <c r="HEP1" s="268"/>
      <c r="HEQ1" s="268"/>
      <c r="HER1" s="268"/>
      <c r="HES1" s="268"/>
      <c r="HET1" s="268"/>
      <c r="HEU1" s="268"/>
      <c r="HEV1" s="268"/>
      <c r="HEW1" s="268"/>
      <c r="HEX1" s="268"/>
      <c r="HEY1" s="268"/>
      <c r="HEZ1" s="268"/>
      <c r="HFA1" s="268"/>
      <c r="HFB1" s="268"/>
      <c r="HFC1" s="268"/>
      <c r="HFD1" s="268"/>
      <c r="HFE1" s="268"/>
      <c r="HFF1" s="268"/>
      <c r="HFG1" s="268"/>
      <c r="HFH1" s="268"/>
      <c r="HFI1" s="268"/>
      <c r="HFJ1" s="268"/>
      <c r="HFK1" s="268"/>
      <c r="HFL1" s="268"/>
      <c r="HFM1" s="268"/>
      <c r="HFN1" s="268"/>
      <c r="HFO1" s="268"/>
      <c r="HFP1" s="268"/>
      <c r="HFQ1" s="268"/>
      <c r="HFR1" s="268"/>
      <c r="HFS1" s="268"/>
      <c r="HFT1" s="268"/>
      <c r="HFU1" s="268"/>
      <c r="HFV1" s="268"/>
      <c r="HFW1" s="268"/>
      <c r="HFX1" s="268"/>
      <c r="HFY1" s="268"/>
      <c r="HFZ1" s="268"/>
      <c r="HGA1" s="268"/>
      <c r="HGB1" s="268"/>
      <c r="HGC1" s="268"/>
      <c r="HGD1" s="268"/>
      <c r="HGE1" s="268"/>
      <c r="HGF1" s="268"/>
      <c r="HGG1" s="268"/>
      <c r="HGH1" s="268"/>
      <c r="HGI1" s="268"/>
      <c r="HGJ1" s="268"/>
      <c r="HGK1" s="268"/>
      <c r="HGL1" s="268"/>
      <c r="HGM1" s="268"/>
      <c r="HGN1" s="268"/>
      <c r="HGO1" s="268"/>
      <c r="HGP1" s="268"/>
      <c r="HGQ1" s="268"/>
      <c r="HGR1" s="268"/>
      <c r="HGS1" s="268"/>
      <c r="HGT1" s="268"/>
      <c r="HGU1" s="268"/>
      <c r="HGV1" s="268"/>
      <c r="HGW1" s="268"/>
      <c r="HGX1" s="268"/>
      <c r="HGY1" s="268"/>
      <c r="HGZ1" s="268"/>
      <c r="HHA1" s="268"/>
      <c r="HHB1" s="268"/>
      <c r="HHC1" s="268"/>
      <c r="HHD1" s="268"/>
      <c r="HHE1" s="268"/>
      <c r="HHF1" s="268"/>
      <c r="HHG1" s="268"/>
      <c r="HHH1" s="268"/>
      <c r="HHI1" s="268"/>
      <c r="HHJ1" s="268"/>
      <c r="HHK1" s="268"/>
      <c r="HHL1" s="268"/>
      <c r="HHM1" s="268"/>
      <c r="HHN1" s="268"/>
      <c r="HHO1" s="268"/>
      <c r="HHP1" s="268"/>
      <c r="HHQ1" s="268"/>
      <c r="HHR1" s="268"/>
      <c r="HHS1" s="268"/>
      <c r="HHT1" s="268"/>
      <c r="HHU1" s="268"/>
      <c r="HHV1" s="268"/>
      <c r="HHW1" s="268"/>
      <c r="HHX1" s="268"/>
      <c r="HHY1" s="268"/>
      <c r="HHZ1" s="268"/>
      <c r="HIA1" s="268"/>
      <c r="HIB1" s="268"/>
      <c r="HIC1" s="268"/>
      <c r="HID1" s="268"/>
      <c r="HIE1" s="268"/>
      <c r="HIF1" s="268"/>
      <c r="HIG1" s="268"/>
      <c r="HIH1" s="268"/>
      <c r="HII1" s="268"/>
      <c r="HIJ1" s="268"/>
      <c r="HIK1" s="268"/>
      <c r="HIL1" s="268"/>
      <c r="HIM1" s="268"/>
      <c r="HIN1" s="268"/>
      <c r="HIO1" s="268"/>
      <c r="HIP1" s="268"/>
      <c r="HIQ1" s="268"/>
      <c r="HIR1" s="268"/>
      <c r="HIS1" s="268"/>
      <c r="HIT1" s="268"/>
      <c r="HIU1" s="268"/>
      <c r="HIV1" s="268"/>
      <c r="HIW1" s="268"/>
      <c r="HIX1" s="268"/>
      <c r="HIY1" s="268"/>
      <c r="HIZ1" s="268"/>
      <c r="HJA1" s="268"/>
      <c r="HJB1" s="268"/>
      <c r="HJC1" s="268"/>
      <c r="HJD1" s="268"/>
      <c r="HJE1" s="268"/>
      <c r="HJF1" s="268"/>
      <c r="HJG1" s="268"/>
      <c r="HJH1" s="268"/>
      <c r="HJI1" s="268"/>
      <c r="HJJ1" s="268"/>
      <c r="HJK1" s="268"/>
      <c r="HJL1" s="268"/>
      <c r="HJM1" s="268"/>
      <c r="HJN1" s="268"/>
      <c r="HJO1" s="268"/>
      <c r="HJP1" s="268"/>
      <c r="HJQ1" s="268"/>
      <c r="HJR1" s="268"/>
      <c r="HJS1" s="268"/>
      <c r="HJT1" s="268"/>
      <c r="HJU1" s="268"/>
      <c r="HJV1" s="268"/>
      <c r="HJW1" s="268"/>
      <c r="HJX1" s="268"/>
      <c r="HJY1" s="268"/>
      <c r="HJZ1" s="268"/>
      <c r="HKA1" s="268"/>
      <c r="HKB1" s="268"/>
      <c r="HKC1" s="268"/>
      <c r="HKD1" s="268"/>
      <c r="HKE1" s="268"/>
      <c r="HKF1" s="268"/>
      <c r="HKG1" s="268"/>
      <c r="HKH1" s="268"/>
      <c r="HKI1" s="268"/>
      <c r="HKJ1" s="268"/>
      <c r="HKK1" s="268"/>
      <c r="HKL1" s="268"/>
      <c r="HKM1" s="268"/>
      <c r="HKN1" s="268"/>
      <c r="HKO1" s="268"/>
      <c r="HKP1" s="268"/>
      <c r="HKQ1" s="268"/>
      <c r="HKR1" s="268"/>
      <c r="HKS1" s="268"/>
      <c r="HKT1" s="268"/>
      <c r="HKU1" s="268"/>
      <c r="HKV1" s="268"/>
      <c r="HKW1" s="268"/>
      <c r="HKX1" s="268"/>
      <c r="HKY1" s="268"/>
      <c r="HKZ1" s="268"/>
      <c r="HLA1" s="268"/>
      <c r="HLB1" s="268"/>
      <c r="HLC1" s="268"/>
      <c r="HLD1" s="268"/>
      <c r="HLE1" s="268"/>
      <c r="HLF1" s="268"/>
      <c r="HLG1" s="268"/>
      <c r="HLH1" s="268"/>
      <c r="HLI1" s="268"/>
      <c r="HLJ1" s="268"/>
      <c r="HLK1" s="268"/>
      <c r="HLL1" s="268"/>
      <c r="HLM1" s="268"/>
      <c r="HLN1" s="268"/>
      <c r="HLO1" s="268"/>
      <c r="HLP1" s="268"/>
      <c r="HLQ1" s="268"/>
      <c r="HLR1" s="268"/>
      <c r="HLS1" s="268"/>
      <c r="HLT1" s="268"/>
      <c r="HLU1" s="268"/>
      <c r="HLV1" s="268"/>
      <c r="HLW1" s="268"/>
      <c r="HLX1" s="268"/>
      <c r="HLY1" s="268"/>
      <c r="HLZ1" s="268"/>
      <c r="HMA1" s="268"/>
      <c r="HMB1" s="268"/>
      <c r="HMC1" s="268"/>
      <c r="HMD1" s="268"/>
      <c r="HME1" s="268"/>
      <c r="HMF1" s="268"/>
      <c r="HMG1" s="268"/>
      <c r="HMH1" s="268"/>
      <c r="HMI1" s="268"/>
      <c r="HMJ1" s="268"/>
      <c r="HMK1" s="268"/>
      <c r="HML1" s="268"/>
      <c r="HMM1" s="268"/>
      <c r="HMN1" s="268"/>
      <c r="HMO1" s="268"/>
      <c r="HMP1" s="268"/>
      <c r="HMQ1" s="268"/>
      <c r="HMR1" s="268"/>
      <c r="HMS1" s="268"/>
      <c r="HMT1" s="268"/>
      <c r="HMU1" s="268"/>
      <c r="HMV1" s="268"/>
      <c r="HMW1" s="268"/>
      <c r="HMX1" s="268"/>
      <c r="HMY1" s="268"/>
      <c r="HMZ1" s="268"/>
      <c r="HNA1" s="268"/>
      <c r="HNB1" s="268"/>
      <c r="HNC1" s="268"/>
      <c r="HND1" s="268"/>
      <c r="HNE1" s="268"/>
      <c r="HNF1" s="268"/>
      <c r="HNG1" s="268"/>
      <c r="HNH1" s="268"/>
      <c r="HNI1" s="268"/>
      <c r="HNJ1" s="268"/>
      <c r="HNK1" s="268"/>
      <c r="HNL1" s="268"/>
      <c r="HNM1" s="268"/>
      <c r="HNN1" s="268"/>
      <c r="HNO1" s="268"/>
      <c r="HNP1" s="268"/>
      <c r="HNQ1" s="268"/>
      <c r="HNR1" s="268"/>
      <c r="HNS1" s="268"/>
      <c r="HNT1" s="268"/>
      <c r="HNU1" s="268"/>
      <c r="HNV1" s="268"/>
      <c r="HNW1" s="268"/>
      <c r="HNX1" s="268"/>
      <c r="HNY1" s="268"/>
      <c r="HNZ1" s="268"/>
      <c r="HOA1" s="268"/>
      <c r="HOB1" s="268"/>
      <c r="HOC1" s="268"/>
      <c r="HOD1" s="268"/>
      <c r="HOE1" s="268"/>
      <c r="HOF1" s="268"/>
      <c r="HOG1" s="268"/>
      <c r="HOH1" s="268"/>
      <c r="HOI1" s="268"/>
      <c r="HOJ1" s="268"/>
      <c r="HOK1" s="268"/>
      <c r="HOL1" s="268"/>
      <c r="HOM1" s="268"/>
      <c r="HON1" s="268"/>
      <c r="HOO1" s="268"/>
      <c r="HOP1" s="268"/>
      <c r="HOQ1" s="268"/>
      <c r="HOR1" s="268"/>
      <c r="HOS1" s="268"/>
      <c r="HOT1" s="268"/>
      <c r="HOU1" s="268"/>
      <c r="HOV1" s="268"/>
      <c r="HOW1" s="268"/>
      <c r="HOX1" s="268"/>
      <c r="HOY1" s="268"/>
      <c r="HOZ1" s="268"/>
      <c r="HPA1" s="268"/>
      <c r="HPB1" s="268"/>
      <c r="HPC1" s="268"/>
      <c r="HPD1" s="268"/>
      <c r="HPE1" s="268"/>
      <c r="HPF1" s="268"/>
      <c r="HPG1" s="268"/>
      <c r="HPH1" s="268"/>
      <c r="HPI1" s="268"/>
      <c r="HPJ1" s="268"/>
      <c r="HPK1" s="268"/>
      <c r="HPL1" s="268"/>
      <c r="HPM1" s="268"/>
      <c r="HPN1" s="268"/>
      <c r="HPO1" s="268"/>
      <c r="HPP1" s="268"/>
      <c r="HPQ1" s="268"/>
      <c r="HPR1" s="268"/>
      <c r="HPS1" s="268"/>
      <c r="HPT1" s="268"/>
      <c r="HPU1" s="268"/>
      <c r="HPV1" s="268"/>
      <c r="HPW1" s="268"/>
      <c r="HPX1" s="268"/>
      <c r="HPY1" s="268"/>
      <c r="HPZ1" s="268"/>
      <c r="HQA1" s="268"/>
      <c r="HQB1" s="268"/>
      <c r="HQC1" s="268"/>
      <c r="HQD1" s="268"/>
      <c r="HQE1" s="268"/>
      <c r="HQF1" s="268"/>
      <c r="HQG1" s="268"/>
      <c r="HQH1" s="268"/>
      <c r="HQI1" s="268"/>
      <c r="HQJ1" s="268"/>
      <c r="HQK1" s="268"/>
      <c r="HQL1" s="268"/>
      <c r="HQM1" s="268"/>
      <c r="HQN1" s="268"/>
      <c r="HQO1" s="268"/>
      <c r="HQP1" s="268"/>
      <c r="HQQ1" s="268"/>
      <c r="HQR1" s="268"/>
      <c r="HQS1" s="268"/>
      <c r="HQT1" s="268"/>
      <c r="HQU1" s="268"/>
      <c r="HQV1" s="268"/>
      <c r="HQW1" s="268"/>
      <c r="HQX1" s="268"/>
      <c r="HQY1" s="268"/>
      <c r="HQZ1" s="268"/>
      <c r="HRA1" s="268"/>
      <c r="HRB1" s="268"/>
      <c r="HRC1" s="268"/>
      <c r="HRD1" s="268"/>
      <c r="HRE1" s="268"/>
      <c r="HRF1" s="268"/>
      <c r="HRG1" s="268"/>
      <c r="HRH1" s="268"/>
      <c r="HRI1" s="268"/>
      <c r="HRJ1" s="268"/>
      <c r="HRK1" s="268"/>
      <c r="HRL1" s="268"/>
      <c r="HRM1" s="268"/>
      <c r="HRN1" s="268"/>
      <c r="HRO1" s="268"/>
      <c r="HRP1" s="268"/>
      <c r="HRQ1" s="268"/>
      <c r="HRR1" s="268"/>
      <c r="HRS1" s="268"/>
      <c r="HRT1" s="268"/>
      <c r="HRU1" s="268"/>
      <c r="HRV1" s="268"/>
      <c r="HRW1" s="268"/>
      <c r="HRX1" s="268"/>
      <c r="HRY1" s="268"/>
      <c r="HRZ1" s="268"/>
      <c r="HSA1" s="268"/>
      <c r="HSB1" s="268"/>
      <c r="HSC1" s="268"/>
      <c r="HSD1" s="268"/>
      <c r="HSE1" s="268"/>
      <c r="HSF1" s="268"/>
      <c r="HSG1" s="268"/>
      <c r="HSH1" s="268"/>
      <c r="HSI1" s="268"/>
      <c r="HSJ1" s="268"/>
      <c r="HSK1" s="268"/>
      <c r="HSL1" s="268"/>
      <c r="HSM1" s="268"/>
      <c r="HSN1" s="268"/>
      <c r="HSO1" s="268"/>
      <c r="HSP1" s="268"/>
      <c r="HSQ1" s="268"/>
      <c r="HSR1" s="268"/>
      <c r="HSS1" s="268"/>
      <c r="HST1" s="268"/>
      <c r="HSU1" s="268"/>
      <c r="HSV1" s="268"/>
      <c r="HSW1" s="268"/>
      <c r="HSX1" s="268"/>
      <c r="HSY1" s="268"/>
      <c r="HSZ1" s="268"/>
      <c r="HTA1" s="268"/>
      <c r="HTB1" s="268"/>
      <c r="HTC1" s="268"/>
      <c r="HTD1" s="268"/>
      <c r="HTE1" s="268"/>
      <c r="HTF1" s="268"/>
      <c r="HTG1" s="268"/>
      <c r="HTH1" s="268"/>
      <c r="HTI1" s="268"/>
      <c r="HTJ1" s="268"/>
      <c r="HTK1" s="268"/>
      <c r="HTL1" s="268"/>
      <c r="HTM1" s="268"/>
      <c r="HTN1" s="268"/>
      <c r="HTO1" s="268"/>
      <c r="HTP1" s="268"/>
      <c r="HTQ1" s="268"/>
      <c r="HTR1" s="268"/>
      <c r="HTS1" s="268"/>
      <c r="HTT1" s="268"/>
      <c r="HTU1" s="268"/>
      <c r="HTV1" s="268"/>
      <c r="HTW1" s="268"/>
      <c r="HTX1" s="268"/>
      <c r="HTY1" s="268"/>
      <c r="HTZ1" s="268"/>
      <c r="HUA1" s="268"/>
      <c r="HUB1" s="268"/>
      <c r="HUC1" s="268"/>
      <c r="HUD1" s="268"/>
      <c r="HUE1" s="268"/>
      <c r="HUF1" s="268"/>
      <c r="HUG1" s="268"/>
      <c r="HUH1" s="268"/>
      <c r="HUI1" s="268"/>
      <c r="HUJ1" s="268"/>
      <c r="HUK1" s="268"/>
      <c r="HUL1" s="268"/>
      <c r="HUM1" s="268"/>
      <c r="HUN1" s="268"/>
      <c r="HUO1" s="268"/>
      <c r="HUP1" s="268"/>
      <c r="HUQ1" s="268"/>
      <c r="HUR1" s="268"/>
      <c r="HUS1" s="268"/>
      <c r="HUT1" s="268"/>
      <c r="HUU1" s="268"/>
      <c r="HUV1" s="268"/>
      <c r="HUW1" s="268"/>
      <c r="HUX1" s="268"/>
      <c r="HUY1" s="268"/>
      <c r="HUZ1" s="268"/>
      <c r="HVA1" s="268"/>
      <c r="HVB1" s="268"/>
      <c r="HVC1" s="268"/>
      <c r="HVD1" s="268"/>
      <c r="HVE1" s="268"/>
      <c r="HVF1" s="268"/>
      <c r="HVG1" s="268"/>
      <c r="HVH1" s="268"/>
      <c r="HVI1" s="268"/>
      <c r="HVJ1" s="268"/>
      <c r="HVK1" s="268"/>
      <c r="HVL1" s="268"/>
      <c r="HVM1" s="268"/>
      <c r="HVN1" s="268"/>
      <c r="HVO1" s="268"/>
      <c r="HVP1" s="268"/>
      <c r="HVQ1" s="268"/>
      <c r="HVR1" s="268"/>
      <c r="HVS1" s="268"/>
      <c r="HVT1" s="268"/>
      <c r="HVU1" s="268"/>
      <c r="HVV1" s="268"/>
      <c r="HVW1" s="268"/>
      <c r="HVX1" s="268"/>
      <c r="HVY1" s="268"/>
      <c r="HVZ1" s="268"/>
      <c r="HWA1" s="268"/>
      <c r="HWB1" s="268"/>
      <c r="HWC1" s="268"/>
      <c r="HWD1" s="268"/>
      <c r="HWE1" s="268"/>
      <c r="HWF1" s="268"/>
      <c r="HWG1" s="268"/>
      <c r="HWH1" s="268"/>
      <c r="HWI1" s="268"/>
      <c r="HWJ1" s="268"/>
      <c r="HWK1" s="268"/>
      <c r="HWL1" s="268"/>
      <c r="HWM1" s="268"/>
      <c r="HWN1" s="268"/>
      <c r="HWO1" s="268"/>
      <c r="HWP1" s="268"/>
      <c r="HWQ1" s="268"/>
      <c r="HWR1" s="268"/>
      <c r="HWS1" s="268"/>
      <c r="HWT1" s="268"/>
      <c r="HWU1" s="268"/>
      <c r="HWV1" s="268"/>
      <c r="HWW1" s="268"/>
      <c r="HWX1" s="268"/>
      <c r="HWY1" s="268"/>
      <c r="HWZ1" s="268"/>
      <c r="HXA1" s="268"/>
      <c r="HXB1" s="268"/>
      <c r="HXC1" s="268"/>
      <c r="HXD1" s="268"/>
      <c r="HXE1" s="268"/>
      <c r="HXF1" s="268"/>
      <c r="HXG1" s="268"/>
      <c r="HXH1" s="268"/>
      <c r="HXI1" s="268"/>
      <c r="HXJ1" s="268"/>
      <c r="HXK1" s="268"/>
      <c r="HXL1" s="268"/>
      <c r="HXM1" s="268"/>
      <c r="HXN1" s="268"/>
      <c r="HXO1" s="268"/>
      <c r="HXP1" s="268"/>
      <c r="HXQ1" s="268"/>
      <c r="HXR1" s="268"/>
      <c r="HXS1" s="268"/>
      <c r="HXT1" s="268"/>
      <c r="HXU1" s="268"/>
      <c r="HXV1" s="268"/>
      <c r="HXW1" s="268"/>
      <c r="HXX1" s="268"/>
      <c r="HXY1" s="268"/>
      <c r="HXZ1" s="268"/>
      <c r="HYA1" s="268"/>
      <c r="HYB1" s="268"/>
      <c r="HYC1" s="268"/>
      <c r="HYD1" s="268"/>
      <c r="HYE1" s="268"/>
      <c r="HYF1" s="268"/>
      <c r="HYG1" s="268"/>
      <c r="HYH1" s="268"/>
      <c r="HYI1" s="268"/>
      <c r="HYJ1" s="268"/>
      <c r="HYK1" s="268"/>
      <c r="HYL1" s="268"/>
      <c r="HYM1" s="268"/>
      <c r="HYN1" s="268"/>
      <c r="HYO1" s="268"/>
      <c r="HYP1" s="268"/>
      <c r="HYQ1" s="268"/>
      <c r="HYR1" s="268"/>
      <c r="HYS1" s="268"/>
      <c r="HYT1" s="268"/>
      <c r="HYU1" s="268"/>
      <c r="HYV1" s="268"/>
      <c r="HYW1" s="268"/>
      <c r="HYX1" s="268"/>
      <c r="HYY1" s="268"/>
      <c r="HYZ1" s="268"/>
      <c r="HZA1" s="268"/>
      <c r="HZB1" s="268"/>
      <c r="HZC1" s="268"/>
      <c r="HZD1" s="268"/>
      <c r="HZE1" s="268"/>
      <c r="HZF1" s="268"/>
      <c r="HZG1" s="268"/>
      <c r="HZH1" s="268"/>
      <c r="HZI1" s="268"/>
      <c r="HZJ1" s="268"/>
      <c r="HZK1" s="268"/>
      <c r="HZL1" s="268"/>
      <c r="HZM1" s="268"/>
      <c r="HZN1" s="268"/>
      <c r="HZO1" s="268"/>
      <c r="HZP1" s="268"/>
      <c r="HZQ1" s="268"/>
      <c r="HZR1" s="268"/>
      <c r="HZS1" s="268"/>
      <c r="HZT1" s="268"/>
      <c r="HZU1" s="268"/>
      <c r="HZV1" s="268"/>
      <c r="HZW1" s="268"/>
      <c r="HZX1" s="268"/>
      <c r="HZY1" s="268"/>
      <c r="HZZ1" s="268"/>
      <c r="IAA1" s="268"/>
      <c r="IAB1" s="268"/>
      <c r="IAC1" s="268"/>
      <c r="IAD1" s="268"/>
      <c r="IAE1" s="268"/>
      <c r="IAF1" s="268"/>
      <c r="IAG1" s="268"/>
      <c r="IAH1" s="268"/>
      <c r="IAI1" s="268"/>
      <c r="IAJ1" s="268"/>
      <c r="IAK1" s="268"/>
      <c r="IAL1" s="268"/>
      <c r="IAM1" s="268"/>
      <c r="IAN1" s="268"/>
      <c r="IAO1" s="268"/>
      <c r="IAP1" s="268"/>
      <c r="IAQ1" s="268"/>
      <c r="IAR1" s="268"/>
      <c r="IAS1" s="268"/>
      <c r="IAT1" s="268"/>
      <c r="IAU1" s="268"/>
      <c r="IAV1" s="268"/>
      <c r="IAW1" s="268"/>
      <c r="IAX1" s="268"/>
      <c r="IAY1" s="268"/>
      <c r="IAZ1" s="268"/>
      <c r="IBA1" s="268"/>
      <c r="IBB1" s="268"/>
      <c r="IBC1" s="268"/>
      <c r="IBD1" s="268"/>
      <c r="IBE1" s="268"/>
      <c r="IBF1" s="268"/>
      <c r="IBG1" s="268"/>
      <c r="IBH1" s="268"/>
      <c r="IBI1" s="268"/>
      <c r="IBJ1" s="268"/>
      <c r="IBK1" s="268"/>
      <c r="IBL1" s="268"/>
      <c r="IBM1" s="268"/>
      <c r="IBN1" s="268"/>
      <c r="IBO1" s="268"/>
      <c r="IBP1" s="268"/>
      <c r="IBQ1" s="268"/>
      <c r="IBR1" s="268"/>
      <c r="IBS1" s="268"/>
      <c r="IBT1" s="268"/>
      <c r="IBU1" s="268"/>
      <c r="IBV1" s="268"/>
      <c r="IBW1" s="268"/>
      <c r="IBX1" s="268"/>
      <c r="IBY1" s="268"/>
      <c r="IBZ1" s="268"/>
      <c r="ICA1" s="268"/>
      <c r="ICB1" s="268"/>
      <c r="ICC1" s="268"/>
      <c r="ICD1" s="268"/>
      <c r="ICE1" s="268"/>
      <c r="ICF1" s="268"/>
      <c r="ICG1" s="268"/>
      <c r="ICH1" s="268"/>
      <c r="ICI1" s="268"/>
      <c r="ICJ1" s="268"/>
      <c r="ICK1" s="268"/>
      <c r="ICL1" s="268"/>
      <c r="ICM1" s="268"/>
      <c r="ICN1" s="268"/>
      <c r="ICO1" s="268"/>
      <c r="ICP1" s="268"/>
      <c r="ICQ1" s="268"/>
      <c r="ICR1" s="268"/>
      <c r="ICS1" s="268"/>
      <c r="ICT1" s="268"/>
      <c r="ICU1" s="268"/>
      <c r="ICV1" s="268"/>
      <c r="ICW1" s="268"/>
      <c r="ICX1" s="268"/>
      <c r="ICY1" s="268"/>
      <c r="ICZ1" s="268"/>
      <c r="IDA1" s="268"/>
      <c r="IDB1" s="268"/>
      <c r="IDC1" s="268"/>
      <c r="IDD1" s="268"/>
      <c r="IDE1" s="268"/>
      <c r="IDF1" s="268"/>
      <c r="IDG1" s="268"/>
      <c r="IDH1" s="268"/>
      <c r="IDI1" s="268"/>
      <c r="IDJ1" s="268"/>
      <c r="IDK1" s="268"/>
      <c r="IDL1" s="268"/>
      <c r="IDM1" s="268"/>
      <c r="IDN1" s="268"/>
      <c r="IDO1" s="268"/>
      <c r="IDP1" s="268"/>
      <c r="IDQ1" s="268"/>
      <c r="IDR1" s="268"/>
      <c r="IDS1" s="268"/>
      <c r="IDT1" s="268"/>
      <c r="IDU1" s="268"/>
      <c r="IDV1" s="268"/>
      <c r="IDW1" s="268"/>
      <c r="IDX1" s="268"/>
      <c r="IDY1" s="268"/>
      <c r="IDZ1" s="268"/>
      <c r="IEA1" s="268"/>
      <c r="IEB1" s="268"/>
      <c r="IEC1" s="268"/>
      <c r="IED1" s="268"/>
      <c r="IEE1" s="268"/>
      <c r="IEF1" s="268"/>
      <c r="IEG1" s="268"/>
      <c r="IEH1" s="268"/>
      <c r="IEI1" s="268"/>
      <c r="IEJ1" s="268"/>
      <c r="IEK1" s="268"/>
      <c r="IEL1" s="268"/>
      <c r="IEM1" s="268"/>
      <c r="IEN1" s="268"/>
      <c r="IEO1" s="268"/>
      <c r="IEP1" s="268"/>
      <c r="IEQ1" s="268"/>
      <c r="IER1" s="268"/>
      <c r="IES1" s="268"/>
      <c r="IET1" s="268"/>
      <c r="IEU1" s="268"/>
      <c r="IEV1" s="268"/>
      <c r="IEW1" s="268"/>
      <c r="IEX1" s="268"/>
      <c r="IEY1" s="268"/>
      <c r="IEZ1" s="268"/>
      <c r="IFA1" s="268"/>
      <c r="IFB1" s="268"/>
      <c r="IFC1" s="268"/>
      <c r="IFD1" s="268"/>
      <c r="IFE1" s="268"/>
      <c r="IFF1" s="268"/>
      <c r="IFG1" s="268"/>
      <c r="IFH1" s="268"/>
      <c r="IFI1" s="268"/>
      <c r="IFJ1" s="268"/>
      <c r="IFK1" s="268"/>
      <c r="IFL1" s="268"/>
      <c r="IFM1" s="268"/>
      <c r="IFN1" s="268"/>
      <c r="IFO1" s="268"/>
      <c r="IFP1" s="268"/>
      <c r="IFQ1" s="268"/>
      <c r="IFR1" s="268"/>
      <c r="IFS1" s="268"/>
      <c r="IFT1" s="268"/>
      <c r="IFU1" s="268"/>
      <c r="IFV1" s="268"/>
      <c r="IFW1" s="268"/>
      <c r="IFX1" s="268"/>
      <c r="IFY1" s="268"/>
      <c r="IFZ1" s="268"/>
      <c r="IGA1" s="268"/>
      <c r="IGB1" s="268"/>
      <c r="IGC1" s="268"/>
      <c r="IGD1" s="268"/>
      <c r="IGE1" s="268"/>
      <c r="IGF1" s="268"/>
      <c r="IGG1" s="268"/>
      <c r="IGH1" s="268"/>
      <c r="IGI1" s="268"/>
      <c r="IGJ1" s="268"/>
      <c r="IGK1" s="268"/>
      <c r="IGL1" s="268"/>
      <c r="IGM1" s="268"/>
      <c r="IGN1" s="268"/>
      <c r="IGO1" s="268"/>
      <c r="IGP1" s="268"/>
      <c r="IGQ1" s="268"/>
      <c r="IGR1" s="268"/>
      <c r="IGS1" s="268"/>
      <c r="IGT1" s="268"/>
      <c r="IGU1" s="268"/>
      <c r="IGV1" s="268"/>
      <c r="IGW1" s="268"/>
      <c r="IGX1" s="268"/>
      <c r="IGY1" s="268"/>
      <c r="IGZ1" s="268"/>
      <c r="IHA1" s="268"/>
      <c r="IHB1" s="268"/>
      <c r="IHC1" s="268"/>
      <c r="IHD1" s="268"/>
      <c r="IHE1" s="268"/>
      <c r="IHF1" s="268"/>
      <c r="IHG1" s="268"/>
      <c r="IHH1" s="268"/>
      <c r="IHI1" s="268"/>
      <c r="IHJ1" s="268"/>
      <c r="IHK1" s="268"/>
      <c r="IHL1" s="268"/>
      <c r="IHM1" s="268"/>
      <c r="IHN1" s="268"/>
      <c r="IHO1" s="268"/>
      <c r="IHP1" s="268"/>
      <c r="IHQ1" s="268"/>
      <c r="IHR1" s="268"/>
      <c r="IHS1" s="268"/>
      <c r="IHT1" s="268"/>
      <c r="IHU1" s="268"/>
      <c r="IHV1" s="268"/>
      <c r="IHW1" s="268"/>
      <c r="IHX1" s="268"/>
      <c r="IHY1" s="268"/>
      <c r="IHZ1" s="268"/>
      <c r="IIA1" s="268"/>
      <c r="IIB1" s="268"/>
      <c r="IIC1" s="268"/>
      <c r="IID1" s="268"/>
      <c r="IIE1" s="268"/>
      <c r="IIF1" s="268"/>
      <c r="IIG1" s="268"/>
      <c r="IIH1" s="268"/>
      <c r="III1" s="268"/>
      <c r="IIJ1" s="268"/>
      <c r="IIK1" s="268"/>
      <c r="IIL1" s="268"/>
      <c r="IIM1" s="268"/>
      <c r="IIN1" s="268"/>
      <c r="IIO1" s="268"/>
      <c r="IIP1" s="268"/>
      <c r="IIQ1" s="268"/>
      <c r="IIR1" s="268"/>
      <c r="IIS1" s="268"/>
      <c r="IIT1" s="268"/>
      <c r="IIU1" s="268"/>
      <c r="IIV1" s="268"/>
      <c r="IIW1" s="268"/>
      <c r="IIX1" s="268"/>
      <c r="IIY1" s="268"/>
      <c r="IIZ1" s="268"/>
      <c r="IJA1" s="268"/>
      <c r="IJB1" s="268"/>
      <c r="IJC1" s="268"/>
      <c r="IJD1" s="268"/>
      <c r="IJE1" s="268"/>
      <c r="IJF1" s="268"/>
      <c r="IJG1" s="268"/>
      <c r="IJH1" s="268"/>
      <c r="IJI1" s="268"/>
      <c r="IJJ1" s="268"/>
      <c r="IJK1" s="268"/>
      <c r="IJL1" s="268"/>
      <c r="IJM1" s="268"/>
      <c r="IJN1" s="268"/>
      <c r="IJO1" s="268"/>
      <c r="IJP1" s="268"/>
      <c r="IJQ1" s="268"/>
      <c r="IJR1" s="268"/>
      <c r="IJS1" s="268"/>
      <c r="IJT1" s="268"/>
      <c r="IJU1" s="268"/>
      <c r="IJV1" s="268"/>
      <c r="IJW1" s="268"/>
      <c r="IJX1" s="268"/>
      <c r="IJY1" s="268"/>
      <c r="IJZ1" s="268"/>
      <c r="IKA1" s="268"/>
      <c r="IKB1" s="268"/>
      <c r="IKC1" s="268"/>
      <c r="IKD1" s="268"/>
      <c r="IKE1" s="268"/>
      <c r="IKF1" s="268"/>
      <c r="IKG1" s="268"/>
      <c r="IKH1" s="268"/>
      <c r="IKI1" s="268"/>
      <c r="IKJ1" s="268"/>
      <c r="IKK1" s="268"/>
      <c r="IKL1" s="268"/>
      <c r="IKM1" s="268"/>
      <c r="IKN1" s="268"/>
      <c r="IKO1" s="268"/>
      <c r="IKP1" s="268"/>
      <c r="IKQ1" s="268"/>
      <c r="IKR1" s="268"/>
      <c r="IKS1" s="268"/>
      <c r="IKT1" s="268"/>
      <c r="IKU1" s="268"/>
      <c r="IKV1" s="268"/>
      <c r="IKW1" s="268"/>
      <c r="IKX1" s="268"/>
      <c r="IKY1" s="268"/>
      <c r="IKZ1" s="268"/>
      <c r="ILA1" s="268"/>
      <c r="ILB1" s="268"/>
      <c r="ILC1" s="268"/>
      <c r="ILD1" s="268"/>
      <c r="ILE1" s="268"/>
      <c r="ILF1" s="268"/>
      <c r="ILG1" s="268"/>
      <c r="ILH1" s="268"/>
      <c r="ILI1" s="268"/>
      <c r="ILJ1" s="268"/>
      <c r="ILK1" s="268"/>
      <c r="ILL1" s="268"/>
      <c r="ILM1" s="268"/>
      <c r="ILN1" s="268"/>
      <c r="ILO1" s="268"/>
      <c r="ILP1" s="268"/>
      <c r="ILQ1" s="268"/>
      <c r="ILR1" s="268"/>
      <c r="ILS1" s="268"/>
      <c r="ILT1" s="268"/>
      <c r="ILU1" s="268"/>
      <c r="ILV1" s="268"/>
      <c r="ILW1" s="268"/>
      <c r="ILX1" s="268"/>
      <c r="ILY1" s="268"/>
      <c r="ILZ1" s="268"/>
      <c r="IMA1" s="268"/>
      <c r="IMB1" s="268"/>
      <c r="IMC1" s="268"/>
      <c r="IMD1" s="268"/>
      <c r="IME1" s="268"/>
      <c r="IMF1" s="268"/>
      <c r="IMG1" s="268"/>
      <c r="IMH1" s="268"/>
      <c r="IMI1" s="268"/>
      <c r="IMJ1" s="268"/>
      <c r="IMK1" s="268"/>
      <c r="IML1" s="268"/>
      <c r="IMM1" s="268"/>
      <c r="IMN1" s="268"/>
      <c r="IMO1" s="268"/>
      <c r="IMP1" s="268"/>
      <c r="IMQ1" s="268"/>
      <c r="IMR1" s="268"/>
      <c r="IMS1" s="268"/>
      <c r="IMT1" s="268"/>
      <c r="IMU1" s="268"/>
      <c r="IMV1" s="268"/>
      <c r="IMW1" s="268"/>
      <c r="IMX1" s="268"/>
      <c r="IMY1" s="268"/>
      <c r="IMZ1" s="268"/>
      <c r="INA1" s="268"/>
      <c r="INB1" s="268"/>
      <c r="INC1" s="268"/>
      <c r="IND1" s="268"/>
      <c r="INE1" s="268"/>
      <c r="INF1" s="268"/>
      <c r="ING1" s="268"/>
      <c r="INH1" s="268"/>
      <c r="INI1" s="268"/>
      <c r="INJ1" s="268"/>
      <c r="INK1" s="268"/>
      <c r="INL1" s="268"/>
      <c r="INM1" s="268"/>
      <c r="INN1" s="268"/>
      <c r="INO1" s="268"/>
      <c r="INP1" s="268"/>
      <c r="INQ1" s="268"/>
      <c r="INR1" s="268"/>
      <c r="INS1" s="268"/>
      <c r="INT1" s="268"/>
      <c r="INU1" s="268"/>
      <c r="INV1" s="268"/>
      <c r="INW1" s="268"/>
      <c r="INX1" s="268"/>
      <c r="INY1" s="268"/>
      <c r="INZ1" s="268"/>
      <c r="IOA1" s="268"/>
      <c r="IOB1" s="268"/>
      <c r="IOC1" s="268"/>
      <c r="IOD1" s="268"/>
      <c r="IOE1" s="268"/>
      <c r="IOF1" s="268"/>
      <c r="IOG1" s="268"/>
      <c r="IOH1" s="268"/>
      <c r="IOI1" s="268"/>
      <c r="IOJ1" s="268"/>
      <c r="IOK1" s="268"/>
      <c r="IOL1" s="268"/>
      <c r="IOM1" s="268"/>
      <c r="ION1" s="268"/>
      <c r="IOO1" s="268"/>
      <c r="IOP1" s="268"/>
      <c r="IOQ1" s="268"/>
      <c r="IOR1" s="268"/>
      <c r="IOS1" s="268"/>
      <c r="IOT1" s="268"/>
      <c r="IOU1" s="268"/>
      <c r="IOV1" s="268"/>
      <c r="IOW1" s="268"/>
      <c r="IOX1" s="268"/>
      <c r="IOY1" s="268"/>
      <c r="IOZ1" s="268"/>
      <c r="IPA1" s="268"/>
      <c r="IPB1" s="268"/>
      <c r="IPC1" s="268"/>
      <c r="IPD1" s="268"/>
      <c r="IPE1" s="268"/>
      <c r="IPF1" s="268"/>
      <c r="IPG1" s="268"/>
      <c r="IPH1" s="268"/>
      <c r="IPI1" s="268"/>
      <c r="IPJ1" s="268"/>
      <c r="IPK1" s="268"/>
      <c r="IPL1" s="268"/>
      <c r="IPM1" s="268"/>
      <c r="IPN1" s="268"/>
      <c r="IPO1" s="268"/>
      <c r="IPP1" s="268"/>
      <c r="IPQ1" s="268"/>
      <c r="IPR1" s="268"/>
      <c r="IPS1" s="268"/>
      <c r="IPT1" s="268"/>
      <c r="IPU1" s="268"/>
      <c r="IPV1" s="268"/>
      <c r="IPW1" s="268"/>
      <c r="IPX1" s="268"/>
      <c r="IPY1" s="268"/>
      <c r="IPZ1" s="268"/>
      <c r="IQA1" s="268"/>
      <c r="IQB1" s="268"/>
      <c r="IQC1" s="268"/>
      <c r="IQD1" s="268"/>
      <c r="IQE1" s="268"/>
      <c r="IQF1" s="268"/>
      <c r="IQG1" s="268"/>
      <c r="IQH1" s="268"/>
      <c r="IQI1" s="268"/>
      <c r="IQJ1" s="268"/>
      <c r="IQK1" s="268"/>
      <c r="IQL1" s="268"/>
      <c r="IQM1" s="268"/>
      <c r="IQN1" s="268"/>
      <c r="IQO1" s="268"/>
      <c r="IQP1" s="268"/>
      <c r="IQQ1" s="268"/>
      <c r="IQR1" s="268"/>
      <c r="IQS1" s="268"/>
      <c r="IQT1" s="268"/>
      <c r="IQU1" s="268"/>
      <c r="IQV1" s="268"/>
      <c r="IQW1" s="268"/>
      <c r="IQX1" s="268"/>
      <c r="IQY1" s="268"/>
      <c r="IQZ1" s="268"/>
      <c r="IRA1" s="268"/>
      <c r="IRB1" s="268"/>
      <c r="IRC1" s="268"/>
      <c r="IRD1" s="268"/>
      <c r="IRE1" s="268"/>
      <c r="IRF1" s="268"/>
      <c r="IRG1" s="268"/>
      <c r="IRH1" s="268"/>
      <c r="IRI1" s="268"/>
      <c r="IRJ1" s="268"/>
      <c r="IRK1" s="268"/>
      <c r="IRL1" s="268"/>
      <c r="IRM1" s="268"/>
      <c r="IRN1" s="268"/>
      <c r="IRO1" s="268"/>
      <c r="IRP1" s="268"/>
      <c r="IRQ1" s="268"/>
      <c r="IRR1" s="268"/>
      <c r="IRS1" s="268"/>
      <c r="IRT1" s="268"/>
      <c r="IRU1" s="268"/>
      <c r="IRV1" s="268"/>
      <c r="IRW1" s="268"/>
      <c r="IRX1" s="268"/>
      <c r="IRY1" s="268"/>
      <c r="IRZ1" s="268"/>
      <c r="ISA1" s="268"/>
      <c r="ISB1" s="268"/>
      <c r="ISC1" s="268"/>
      <c r="ISD1" s="268"/>
      <c r="ISE1" s="268"/>
      <c r="ISF1" s="268"/>
      <c r="ISG1" s="268"/>
      <c r="ISH1" s="268"/>
      <c r="ISI1" s="268"/>
      <c r="ISJ1" s="268"/>
      <c r="ISK1" s="268"/>
      <c r="ISL1" s="268"/>
      <c r="ISM1" s="268"/>
      <c r="ISN1" s="268"/>
      <c r="ISO1" s="268"/>
      <c r="ISP1" s="268"/>
      <c r="ISQ1" s="268"/>
      <c r="ISR1" s="268"/>
      <c r="ISS1" s="268"/>
      <c r="IST1" s="268"/>
      <c r="ISU1" s="268"/>
      <c r="ISV1" s="268"/>
      <c r="ISW1" s="268"/>
      <c r="ISX1" s="268"/>
      <c r="ISY1" s="268"/>
      <c r="ISZ1" s="268"/>
      <c r="ITA1" s="268"/>
      <c r="ITB1" s="268"/>
      <c r="ITC1" s="268"/>
      <c r="ITD1" s="268"/>
      <c r="ITE1" s="268"/>
      <c r="ITF1" s="268"/>
      <c r="ITG1" s="268"/>
      <c r="ITH1" s="268"/>
      <c r="ITI1" s="268"/>
      <c r="ITJ1" s="268"/>
      <c r="ITK1" s="268"/>
      <c r="ITL1" s="268"/>
      <c r="ITM1" s="268"/>
      <c r="ITN1" s="268"/>
      <c r="ITO1" s="268"/>
      <c r="ITP1" s="268"/>
      <c r="ITQ1" s="268"/>
      <c r="ITR1" s="268"/>
      <c r="ITS1" s="268"/>
      <c r="ITT1" s="268"/>
      <c r="ITU1" s="268"/>
      <c r="ITV1" s="268"/>
      <c r="ITW1" s="268"/>
      <c r="ITX1" s="268"/>
      <c r="ITY1" s="268"/>
      <c r="ITZ1" s="268"/>
      <c r="IUA1" s="268"/>
      <c r="IUB1" s="268"/>
      <c r="IUC1" s="268"/>
      <c r="IUD1" s="268"/>
      <c r="IUE1" s="268"/>
      <c r="IUF1" s="268"/>
      <c r="IUG1" s="268"/>
      <c r="IUH1" s="268"/>
      <c r="IUI1" s="268"/>
      <c r="IUJ1" s="268"/>
      <c r="IUK1" s="268"/>
      <c r="IUL1" s="268"/>
      <c r="IUM1" s="268"/>
      <c r="IUN1" s="268"/>
      <c r="IUO1" s="268"/>
      <c r="IUP1" s="268"/>
      <c r="IUQ1" s="268"/>
      <c r="IUR1" s="268"/>
      <c r="IUS1" s="268"/>
      <c r="IUT1" s="268"/>
      <c r="IUU1" s="268"/>
      <c r="IUV1" s="268"/>
      <c r="IUW1" s="268"/>
      <c r="IUX1" s="268"/>
      <c r="IUY1" s="268"/>
      <c r="IUZ1" s="268"/>
      <c r="IVA1" s="268"/>
      <c r="IVB1" s="268"/>
      <c r="IVC1" s="268"/>
      <c r="IVD1" s="268"/>
      <c r="IVE1" s="268"/>
      <c r="IVF1" s="268"/>
      <c r="IVG1" s="268"/>
      <c r="IVH1" s="268"/>
      <c r="IVI1" s="268"/>
      <c r="IVJ1" s="268"/>
      <c r="IVK1" s="268"/>
      <c r="IVL1" s="268"/>
      <c r="IVM1" s="268"/>
      <c r="IVN1" s="268"/>
      <c r="IVO1" s="268"/>
      <c r="IVP1" s="268"/>
      <c r="IVQ1" s="268"/>
      <c r="IVR1" s="268"/>
      <c r="IVS1" s="268"/>
      <c r="IVT1" s="268"/>
      <c r="IVU1" s="268"/>
      <c r="IVV1" s="268"/>
      <c r="IVW1" s="268"/>
      <c r="IVX1" s="268"/>
      <c r="IVY1" s="268"/>
      <c r="IVZ1" s="268"/>
      <c r="IWA1" s="268"/>
      <c r="IWB1" s="268"/>
      <c r="IWC1" s="268"/>
      <c r="IWD1" s="268"/>
      <c r="IWE1" s="268"/>
      <c r="IWF1" s="268"/>
      <c r="IWG1" s="268"/>
      <c r="IWH1" s="268"/>
      <c r="IWI1" s="268"/>
      <c r="IWJ1" s="268"/>
      <c r="IWK1" s="268"/>
      <c r="IWL1" s="268"/>
      <c r="IWM1" s="268"/>
      <c r="IWN1" s="268"/>
      <c r="IWO1" s="268"/>
      <c r="IWP1" s="268"/>
      <c r="IWQ1" s="268"/>
      <c r="IWR1" s="268"/>
      <c r="IWS1" s="268"/>
      <c r="IWT1" s="268"/>
      <c r="IWU1" s="268"/>
      <c r="IWV1" s="268"/>
      <c r="IWW1" s="268"/>
      <c r="IWX1" s="268"/>
      <c r="IWY1" s="268"/>
      <c r="IWZ1" s="268"/>
      <c r="IXA1" s="268"/>
      <c r="IXB1" s="268"/>
      <c r="IXC1" s="268"/>
      <c r="IXD1" s="268"/>
      <c r="IXE1" s="268"/>
      <c r="IXF1" s="268"/>
      <c r="IXG1" s="268"/>
      <c r="IXH1" s="268"/>
      <c r="IXI1" s="268"/>
      <c r="IXJ1" s="268"/>
      <c r="IXK1" s="268"/>
      <c r="IXL1" s="268"/>
      <c r="IXM1" s="268"/>
      <c r="IXN1" s="268"/>
      <c r="IXO1" s="268"/>
      <c r="IXP1" s="268"/>
      <c r="IXQ1" s="268"/>
      <c r="IXR1" s="268"/>
      <c r="IXS1" s="268"/>
      <c r="IXT1" s="268"/>
      <c r="IXU1" s="268"/>
      <c r="IXV1" s="268"/>
      <c r="IXW1" s="268"/>
      <c r="IXX1" s="268"/>
      <c r="IXY1" s="268"/>
      <c r="IXZ1" s="268"/>
      <c r="IYA1" s="268"/>
      <c r="IYB1" s="268"/>
      <c r="IYC1" s="268"/>
      <c r="IYD1" s="268"/>
      <c r="IYE1" s="268"/>
      <c r="IYF1" s="268"/>
      <c r="IYG1" s="268"/>
      <c r="IYH1" s="268"/>
      <c r="IYI1" s="268"/>
      <c r="IYJ1" s="268"/>
      <c r="IYK1" s="268"/>
      <c r="IYL1" s="268"/>
      <c r="IYM1" s="268"/>
      <c r="IYN1" s="268"/>
      <c r="IYO1" s="268"/>
      <c r="IYP1" s="268"/>
      <c r="IYQ1" s="268"/>
      <c r="IYR1" s="268"/>
      <c r="IYS1" s="268"/>
      <c r="IYT1" s="268"/>
      <c r="IYU1" s="268"/>
      <c r="IYV1" s="268"/>
      <c r="IYW1" s="268"/>
      <c r="IYX1" s="268"/>
      <c r="IYY1" s="268"/>
      <c r="IYZ1" s="268"/>
      <c r="IZA1" s="268"/>
      <c r="IZB1" s="268"/>
      <c r="IZC1" s="268"/>
      <c r="IZD1" s="268"/>
      <c r="IZE1" s="268"/>
      <c r="IZF1" s="268"/>
      <c r="IZG1" s="268"/>
      <c r="IZH1" s="268"/>
      <c r="IZI1" s="268"/>
      <c r="IZJ1" s="268"/>
      <c r="IZK1" s="268"/>
      <c r="IZL1" s="268"/>
      <c r="IZM1" s="268"/>
      <c r="IZN1" s="268"/>
      <c r="IZO1" s="268"/>
      <c r="IZP1" s="268"/>
      <c r="IZQ1" s="268"/>
      <c r="IZR1" s="268"/>
      <c r="IZS1" s="268"/>
      <c r="IZT1" s="268"/>
      <c r="IZU1" s="268"/>
      <c r="IZV1" s="268"/>
      <c r="IZW1" s="268"/>
      <c r="IZX1" s="268"/>
      <c r="IZY1" s="268"/>
      <c r="IZZ1" s="268"/>
      <c r="JAA1" s="268"/>
      <c r="JAB1" s="268"/>
      <c r="JAC1" s="268"/>
      <c r="JAD1" s="268"/>
      <c r="JAE1" s="268"/>
      <c r="JAF1" s="268"/>
      <c r="JAG1" s="268"/>
      <c r="JAH1" s="268"/>
      <c r="JAI1" s="268"/>
      <c r="JAJ1" s="268"/>
      <c r="JAK1" s="268"/>
      <c r="JAL1" s="268"/>
      <c r="JAM1" s="268"/>
      <c r="JAN1" s="268"/>
      <c r="JAO1" s="268"/>
      <c r="JAP1" s="268"/>
      <c r="JAQ1" s="268"/>
      <c r="JAR1" s="268"/>
      <c r="JAS1" s="268"/>
      <c r="JAT1" s="268"/>
      <c r="JAU1" s="268"/>
      <c r="JAV1" s="268"/>
      <c r="JAW1" s="268"/>
      <c r="JAX1" s="268"/>
      <c r="JAY1" s="268"/>
      <c r="JAZ1" s="268"/>
      <c r="JBA1" s="268"/>
      <c r="JBB1" s="268"/>
      <c r="JBC1" s="268"/>
      <c r="JBD1" s="268"/>
      <c r="JBE1" s="268"/>
      <c r="JBF1" s="268"/>
      <c r="JBG1" s="268"/>
      <c r="JBH1" s="268"/>
      <c r="JBI1" s="268"/>
      <c r="JBJ1" s="268"/>
      <c r="JBK1" s="268"/>
      <c r="JBL1" s="268"/>
      <c r="JBM1" s="268"/>
      <c r="JBN1" s="268"/>
      <c r="JBO1" s="268"/>
      <c r="JBP1" s="268"/>
      <c r="JBQ1" s="268"/>
      <c r="JBR1" s="268"/>
      <c r="JBS1" s="268"/>
      <c r="JBT1" s="268"/>
      <c r="JBU1" s="268"/>
      <c r="JBV1" s="268"/>
      <c r="JBW1" s="268"/>
      <c r="JBX1" s="268"/>
      <c r="JBY1" s="268"/>
      <c r="JBZ1" s="268"/>
      <c r="JCA1" s="268"/>
      <c r="JCB1" s="268"/>
      <c r="JCC1" s="268"/>
      <c r="JCD1" s="268"/>
      <c r="JCE1" s="268"/>
      <c r="JCF1" s="268"/>
      <c r="JCG1" s="268"/>
      <c r="JCH1" s="268"/>
      <c r="JCI1" s="268"/>
      <c r="JCJ1" s="268"/>
      <c r="JCK1" s="268"/>
      <c r="JCL1" s="268"/>
      <c r="JCM1" s="268"/>
      <c r="JCN1" s="268"/>
      <c r="JCO1" s="268"/>
      <c r="JCP1" s="268"/>
      <c r="JCQ1" s="268"/>
      <c r="JCR1" s="268"/>
      <c r="JCS1" s="268"/>
      <c r="JCT1" s="268"/>
      <c r="JCU1" s="268"/>
      <c r="JCV1" s="268"/>
      <c r="JCW1" s="268"/>
      <c r="JCX1" s="268"/>
      <c r="JCY1" s="268"/>
      <c r="JCZ1" s="268"/>
      <c r="JDA1" s="268"/>
      <c r="JDB1" s="268"/>
      <c r="JDC1" s="268"/>
      <c r="JDD1" s="268"/>
      <c r="JDE1" s="268"/>
      <c r="JDF1" s="268"/>
      <c r="JDG1" s="268"/>
      <c r="JDH1" s="268"/>
      <c r="JDI1" s="268"/>
      <c r="JDJ1" s="268"/>
      <c r="JDK1" s="268"/>
      <c r="JDL1" s="268"/>
      <c r="JDM1" s="268"/>
      <c r="JDN1" s="268"/>
      <c r="JDO1" s="268"/>
      <c r="JDP1" s="268"/>
      <c r="JDQ1" s="268"/>
      <c r="JDR1" s="268"/>
      <c r="JDS1" s="268"/>
      <c r="JDT1" s="268"/>
      <c r="JDU1" s="268"/>
      <c r="JDV1" s="268"/>
      <c r="JDW1" s="268"/>
      <c r="JDX1" s="268"/>
      <c r="JDY1" s="268"/>
      <c r="JDZ1" s="268"/>
      <c r="JEA1" s="268"/>
      <c r="JEB1" s="268"/>
      <c r="JEC1" s="268"/>
      <c r="JED1" s="268"/>
      <c r="JEE1" s="268"/>
      <c r="JEF1" s="268"/>
      <c r="JEG1" s="268"/>
      <c r="JEH1" s="268"/>
      <c r="JEI1" s="268"/>
      <c r="JEJ1" s="268"/>
      <c r="JEK1" s="268"/>
      <c r="JEL1" s="268"/>
      <c r="JEM1" s="268"/>
      <c r="JEN1" s="268"/>
      <c r="JEO1" s="268"/>
      <c r="JEP1" s="268"/>
      <c r="JEQ1" s="268"/>
      <c r="JER1" s="268"/>
      <c r="JES1" s="268"/>
      <c r="JET1" s="268"/>
      <c r="JEU1" s="268"/>
      <c r="JEV1" s="268"/>
      <c r="JEW1" s="268"/>
      <c r="JEX1" s="268"/>
      <c r="JEY1" s="268"/>
      <c r="JEZ1" s="268"/>
      <c r="JFA1" s="268"/>
      <c r="JFB1" s="268"/>
      <c r="JFC1" s="268"/>
      <c r="JFD1" s="268"/>
      <c r="JFE1" s="268"/>
      <c r="JFF1" s="268"/>
      <c r="JFG1" s="268"/>
      <c r="JFH1" s="268"/>
      <c r="JFI1" s="268"/>
      <c r="JFJ1" s="268"/>
      <c r="JFK1" s="268"/>
      <c r="JFL1" s="268"/>
      <c r="JFM1" s="268"/>
      <c r="JFN1" s="268"/>
      <c r="JFO1" s="268"/>
      <c r="JFP1" s="268"/>
      <c r="JFQ1" s="268"/>
      <c r="JFR1" s="268"/>
      <c r="JFS1" s="268"/>
      <c r="JFT1" s="268"/>
      <c r="JFU1" s="268"/>
      <c r="JFV1" s="268"/>
      <c r="JFW1" s="268"/>
      <c r="JFX1" s="268"/>
      <c r="JFY1" s="268"/>
      <c r="JFZ1" s="268"/>
      <c r="JGA1" s="268"/>
      <c r="JGB1" s="268"/>
      <c r="JGC1" s="268"/>
      <c r="JGD1" s="268"/>
      <c r="JGE1" s="268"/>
      <c r="JGF1" s="268"/>
      <c r="JGG1" s="268"/>
      <c r="JGH1" s="268"/>
      <c r="JGI1" s="268"/>
      <c r="JGJ1" s="268"/>
      <c r="JGK1" s="268"/>
      <c r="JGL1" s="268"/>
      <c r="JGM1" s="268"/>
      <c r="JGN1" s="268"/>
      <c r="JGO1" s="268"/>
      <c r="JGP1" s="268"/>
      <c r="JGQ1" s="268"/>
      <c r="JGR1" s="268"/>
      <c r="JGS1" s="268"/>
      <c r="JGT1" s="268"/>
      <c r="JGU1" s="268"/>
      <c r="JGV1" s="268"/>
      <c r="JGW1" s="268"/>
      <c r="JGX1" s="268"/>
      <c r="JGY1" s="268"/>
      <c r="JGZ1" s="268"/>
      <c r="JHA1" s="268"/>
      <c r="JHB1" s="268"/>
      <c r="JHC1" s="268"/>
      <c r="JHD1" s="268"/>
      <c r="JHE1" s="268"/>
      <c r="JHF1" s="268"/>
      <c r="JHG1" s="268"/>
      <c r="JHH1" s="268"/>
      <c r="JHI1" s="268"/>
      <c r="JHJ1" s="268"/>
      <c r="JHK1" s="268"/>
      <c r="JHL1" s="268"/>
      <c r="JHM1" s="268"/>
      <c r="JHN1" s="268"/>
      <c r="JHO1" s="268"/>
      <c r="JHP1" s="268"/>
      <c r="JHQ1" s="268"/>
      <c r="JHR1" s="268"/>
      <c r="JHS1" s="268"/>
      <c r="JHT1" s="268"/>
      <c r="JHU1" s="268"/>
      <c r="JHV1" s="268"/>
      <c r="JHW1" s="268"/>
      <c r="JHX1" s="268"/>
      <c r="JHY1" s="268"/>
      <c r="JHZ1" s="268"/>
      <c r="JIA1" s="268"/>
      <c r="JIB1" s="268"/>
      <c r="JIC1" s="268"/>
      <c r="JID1" s="268"/>
      <c r="JIE1" s="268"/>
      <c r="JIF1" s="268"/>
      <c r="JIG1" s="268"/>
      <c r="JIH1" s="268"/>
      <c r="JII1" s="268"/>
      <c r="JIJ1" s="268"/>
      <c r="JIK1" s="268"/>
      <c r="JIL1" s="268"/>
      <c r="JIM1" s="268"/>
      <c r="JIN1" s="268"/>
      <c r="JIO1" s="268"/>
      <c r="JIP1" s="268"/>
      <c r="JIQ1" s="268"/>
      <c r="JIR1" s="268"/>
      <c r="JIS1" s="268"/>
      <c r="JIT1" s="268"/>
      <c r="JIU1" s="268"/>
      <c r="JIV1" s="268"/>
      <c r="JIW1" s="268"/>
      <c r="JIX1" s="268"/>
      <c r="JIY1" s="268"/>
      <c r="JIZ1" s="268"/>
      <c r="JJA1" s="268"/>
      <c r="JJB1" s="268"/>
      <c r="JJC1" s="268"/>
      <c r="JJD1" s="268"/>
      <c r="JJE1" s="268"/>
      <c r="JJF1" s="268"/>
      <c r="JJG1" s="268"/>
      <c r="JJH1" s="268"/>
      <c r="JJI1" s="268"/>
      <c r="JJJ1" s="268"/>
      <c r="JJK1" s="268"/>
      <c r="JJL1" s="268"/>
      <c r="JJM1" s="268"/>
      <c r="JJN1" s="268"/>
      <c r="JJO1" s="268"/>
      <c r="JJP1" s="268"/>
      <c r="JJQ1" s="268"/>
      <c r="JJR1" s="268"/>
      <c r="JJS1" s="268"/>
      <c r="JJT1" s="268"/>
      <c r="JJU1" s="268"/>
      <c r="JJV1" s="268"/>
      <c r="JJW1" s="268"/>
      <c r="JJX1" s="268"/>
      <c r="JJY1" s="268"/>
      <c r="JJZ1" s="268"/>
      <c r="JKA1" s="268"/>
      <c r="JKB1" s="268"/>
      <c r="JKC1" s="268"/>
      <c r="JKD1" s="268"/>
      <c r="JKE1" s="268"/>
      <c r="JKF1" s="268"/>
      <c r="JKG1" s="268"/>
      <c r="JKH1" s="268"/>
      <c r="JKI1" s="268"/>
      <c r="JKJ1" s="268"/>
      <c r="JKK1" s="268"/>
      <c r="JKL1" s="268"/>
      <c r="JKM1" s="268"/>
      <c r="JKN1" s="268"/>
      <c r="JKO1" s="268"/>
      <c r="JKP1" s="268"/>
      <c r="JKQ1" s="268"/>
      <c r="JKR1" s="268"/>
      <c r="JKS1" s="268"/>
      <c r="JKT1" s="268"/>
      <c r="JKU1" s="268"/>
      <c r="JKV1" s="268"/>
      <c r="JKW1" s="268"/>
      <c r="JKX1" s="268"/>
      <c r="JKY1" s="268"/>
      <c r="JKZ1" s="268"/>
      <c r="JLA1" s="268"/>
      <c r="JLB1" s="268"/>
      <c r="JLC1" s="268"/>
      <c r="JLD1" s="268"/>
      <c r="JLE1" s="268"/>
      <c r="JLF1" s="268"/>
      <c r="JLG1" s="268"/>
      <c r="JLH1" s="268"/>
      <c r="JLI1" s="268"/>
      <c r="JLJ1" s="268"/>
      <c r="JLK1" s="268"/>
      <c r="JLL1" s="268"/>
      <c r="JLM1" s="268"/>
      <c r="JLN1" s="268"/>
      <c r="JLO1" s="268"/>
      <c r="JLP1" s="268"/>
      <c r="JLQ1" s="268"/>
      <c r="JLR1" s="268"/>
      <c r="JLS1" s="268"/>
      <c r="JLT1" s="268"/>
      <c r="JLU1" s="268"/>
      <c r="JLV1" s="268"/>
      <c r="JLW1" s="268"/>
      <c r="JLX1" s="268"/>
      <c r="JLY1" s="268"/>
      <c r="JLZ1" s="268"/>
      <c r="JMA1" s="268"/>
      <c r="JMB1" s="268"/>
      <c r="JMC1" s="268"/>
      <c r="JMD1" s="268"/>
      <c r="JME1" s="268"/>
      <c r="JMF1" s="268"/>
      <c r="JMG1" s="268"/>
      <c r="JMH1" s="268"/>
      <c r="JMI1" s="268"/>
      <c r="JMJ1" s="268"/>
      <c r="JMK1" s="268"/>
      <c r="JML1" s="268"/>
      <c r="JMM1" s="268"/>
      <c r="JMN1" s="268"/>
      <c r="JMO1" s="268"/>
      <c r="JMP1" s="268"/>
      <c r="JMQ1" s="268"/>
      <c r="JMR1" s="268"/>
      <c r="JMS1" s="268"/>
      <c r="JMT1" s="268"/>
      <c r="JMU1" s="268"/>
      <c r="JMV1" s="268"/>
      <c r="JMW1" s="268"/>
      <c r="JMX1" s="268"/>
      <c r="JMY1" s="268"/>
      <c r="JMZ1" s="268"/>
      <c r="JNA1" s="268"/>
      <c r="JNB1" s="268"/>
      <c r="JNC1" s="268"/>
      <c r="JND1" s="268"/>
      <c r="JNE1" s="268"/>
      <c r="JNF1" s="268"/>
      <c r="JNG1" s="268"/>
      <c r="JNH1" s="268"/>
      <c r="JNI1" s="268"/>
      <c r="JNJ1" s="268"/>
      <c r="JNK1" s="268"/>
      <c r="JNL1" s="268"/>
      <c r="JNM1" s="268"/>
      <c r="JNN1" s="268"/>
      <c r="JNO1" s="268"/>
      <c r="JNP1" s="268"/>
      <c r="JNQ1" s="268"/>
      <c r="JNR1" s="268"/>
      <c r="JNS1" s="268"/>
      <c r="JNT1" s="268"/>
      <c r="JNU1" s="268"/>
      <c r="JNV1" s="268"/>
      <c r="JNW1" s="268"/>
      <c r="JNX1" s="268"/>
      <c r="JNY1" s="268"/>
      <c r="JNZ1" s="268"/>
      <c r="JOA1" s="268"/>
      <c r="JOB1" s="268"/>
      <c r="JOC1" s="268"/>
      <c r="JOD1" s="268"/>
      <c r="JOE1" s="268"/>
      <c r="JOF1" s="268"/>
      <c r="JOG1" s="268"/>
      <c r="JOH1" s="268"/>
      <c r="JOI1" s="268"/>
      <c r="JOJ1" s="268"/>
      <c r="JOK1" s="268"/>
      <c r="JOL1" s="268"/>
      <c r="JOM1" s="268"/>
      <c r="JON1" s="268"/>
      <c r="JOO1" s="268"/>
      <c r="JOP1" s="268"/>
      <c r="JOQ1" s="268"/>
      <c r="JOR1" s="268"/>
      <c r="JOS1" s="268"/>
      <c r="JOT1" s="268"/>
      <c r="JOU1" s="268"/>
      <c r="JOV1" s="268"/>
      <c r="JOW1" s="268"/>
      <c r="JOX1" s="268"/>
      <c r="JOY1" s="268"/>
      <c r="JOZ1" s="268"/>
      <c r="JPA1" s="268"/>
      <c r="JPB1" s="268"/>
      <c r="JPC1" s="268"/>
      <c r="JPD1" s="268"/>
      <c r="JPE1" s="268"/>
      <c r="JPF1" s="268"/>
      <c r="JPG1" s="268"/>
      <c r="JPH1" s="268"/>
      <c r="JPI1" s="268"/>
      <c r="JPJ1" s="268"/>
      <c r="JPK1" s="268"/>
      <c r="JPL1" s="268"/>
      <c r="JPM1" s="268"/>
      <c r="JPN1" s="268"/>
      <c r="JPO1" s="268"/>
      <c r="JPP1" s="268"/>
      <c r="JPQ1" s="268"/>
      <c r="JPR1" s="268"/>
      <c r="JPS1" s="268"/>
      <c r="JPT1" s="268"/>
      <c r="JPU1" s="268"/>
      <c r="JPV1" s="268"/>
      <c r="JPW1" s="268"/>
      <c r="JPX1" s="268"/>
      <c r="JPY1" s="268"/>
      <c r="JPZ1" s="268"/>
      <c r="JQA1" s="268"/>
      <c r="JQB1" s="268"/>
      <c r="JQC1" s="268"/>
      <c r="JQD1" s="268"/>
      <c r="JQE1" s="268"/>
      <c r="JQF1" s="268"/>
      <c r="JQG1" s="268"/>
      <c r="JQH1" s="268"/>
      <c r="JQI1" s="268"/>
      <c r="JQJ1" s="268"/>
      <c r="JQK1" s="268"/>
      <c r="JQL1" s="268"/>
      <c r="JQM1" s="268"/>
      <c r="JQN1" s="268"/>
      <c r="JQO1" s="268"/>
      <c r="JQP1" s="268"/>
      <c r="JQQ1" s="268"/>
      <c r="JQR1" s="268"/>
      <c r="JQS1" s="268"/>
      <c r="JQT1" s="268"/>
      <c r="JQU1" s="268"/>
      <c r="JQV1" s="268"/>
      <c r="JQW1" s="268"/>
      <c r="JQX1" s="268"/>
      <c r="JQY1" s="268"/>
      <c r="JQZ1" s="268"/>
      <c r="JRA1" s="268"/>
      <c r="JRB1" s="268"/>
      <c r="JRC1" s="268"/>
      <c r="JRD1" s="268"/>
      <c r="JRE1" s="268"/>
      <c r="JRF1" s="268"/>
      <c r="JRG1" s="268"/>
      <c r="JRH1" s="268"/>
      <c r="JRI1" s="268"/>
      <c r="JRJ1" s="268"/>
      <c r="JRK1" s="268"/>
      <c r="JRL1" s="268"/>
      <c r="JRM1" s="268"/>
      <c r="JRN1" s="268"/>
      <c r="JRO1" s="268"/>
      <c r="JRP1" s="268"/>
      <c r="JRQ1" s="268"/>
      <c r="JRR1" s="268"/>
      <c r="JRS1" s="268"/>
      <c r="JRT1" s="268"/>
      <c r="JRU1" s="268"/>
      <c r="JRV1" s="268"/>
      <c r="JRW1" s="268"/>
      <c r="JRX1" s="268"/>
      <c r="JRY1" s="268"/>
      <c r="JRZ1" s="268"/>
      <c r="JSA1" s="268"/>
      <c r="JSB1" s="268"/>
      <c r="JSC1" s="268"/>
      <c r="JSD1" s="268"/>
      <c r="JSE1" s="268"/>
      <c r="JSF1" s="268"/>
      <c r="JSG1" s="268"/>
      <c r="JSH1" s="268"/>
      <c r="JSI1" s="268"/>
      <c r="JSJ1" s="268"/>
      <c r="JSK1" s="268"/>
      <c r="JSL1" s="268"/>
      <c r="JSM1" s="268"/>
      <c r="JSN1" s="268"/>
      <c r="JSO1" s="268"/>
      <c r="JSP1" s="268"/>
      <c r="JSQ1" s="268"/>
      <c r="JSR1" s="268"/>
      <c r="JSS1" s="268"/>
      <c r="JST1" s="268"/>
      <c r="JSU1" s="268"/>
      <c r="JSV1" s="268"/>
      <c r="JSW1" s="268"/>
      <c r="JSX1" s="268"/>
      <c r="JSY1" s="268"/>
      <c r="JSZ1" s="268"/>
      <c r="JTA1" s="268"/>
      <c r="JTB1" s="268"/>
      <c r="JTC1" s="268"/>
      <c r="JTD1" s="268"/>
      <c r="JTE1" s="268"/>
      <c r="JTF1" s="268"/>
      <c r="JTG1" s="268"/>
      <c r="JTH1" s="268"/>
      <c r="JTI1" s="268"/>
      <c r="JTJ1" s="268"/>
      <c r="JTK1" s="268"/>
      <c r="JTL1" s="268"/>
      <c r="JTM1" s="268"/>
      <c r="JTN1" s="268"/>
      <c r="JTO1" s="268"/>
      <c r="JTP1" s="268"/>
      <c r="JTQ1" s="268"/>
      <c r="JTR1" s="268"/>
      <c r="JTS1" s="268"/>
      <c r="JTT1" s="268"/>
      <c r="JTU1" s="268"/>
      <c r="JTV1" s="268"/>
      <c r="JTW1" s="268"/>
      <c r="JTX1" s="268"/>
      <c r="JTY1" s="268"/>
      <c r="JTZ1" s="268"/>
      <c r="JUA1" s="268"/>
      <c r="JUB1" s="268"/>
      <c r="JUC1" s="268"/>
      <c r="JUD1" s="268"/>
      <c r="JUE1" s="268"/>
      <c r="JUF1" s="268"/>
      <c r="JUG1" s="268"/>
      <c r="JUH1" s="268"/>
      <c r="JUI1" s="268"/>
      <c r="JUJ1" s="268"/>
      <c r="JUK1" s="268"/>
      <c r="JUL1" s="268"/>
      <c r="JUM1" s="268"/>
      <c r="JUN1" s="268"/>
      <c r="JUO1" s="268"/>
      <c r="JUP1" s="268"/>
      <c r="JUQ1" s="268"/>
      <c r="JUR1" s="268"/>
      <c r="JUS1" s="268"/>
      <c r="JUT1" s="268"/>
      <c r="JUU1" s="268"/>
      <c r="JUV1" s="268"/>
      <c r="JUW1" s="268"/>
      <c r="JUX1" s="268"/>
      <c r="JUY1" s="268"/>
      <c r="JUZ1" s="268"/>
      <c r="JVA1" s="268"/>
      <c r="JVB1" s="268"/>
      <c r="JVC1" s="268"/>
      <c r="JVD1" s="268"/>
      <c r="JVE1" s="268"/>
      <c r="JVF1" s="268"/>
      <c r="JVG1" s="268"/>
      <c r="JVH1" s="268"/>
      <c r="JVI1" s="268"/>
      <c r="JVJ1" s="268"/>
      <c r="JVK1" s="268"/>
      <c r="JVL1" s="268"/>
      <c r="JVM1" s="268"/>
      <c r="JVN1" s="268"/>
      <c r="JVO1" s="268"/>
      <c r="JVP1" s="268"/>
      <c r="JVQ1" s="268"/>
      <c r="JVR1" s="268"/>
      <c r="JVS1" s="268"/>
      <c r="JVT1" s="268"/>
      <c r="JVU1" s="268"/>
      <c r="JVV1" s="268"/>
      <c r="JVW1" s="268"/>
      <c r="JVX1" s="268"/>
      <c r="JVY1" s="268"/>
      <c r="JVZ1" s="268"/>
      <c r="JWA1" s="268"/>
      <c r="JWB1" s="268"/>
      <c r="JWC1" s="268"/>
      <c r="JWD1" s="268"/>
      <c r="JWE1" s="268"/>
      <c r="JWF1" s="268"/>
      <c r="JWG1" s="268"/>
      <c r="JWH1" s="268"/>
      <c r="JWI1" s="268"/>
      <c r="JWJ1" s="268"/>
      <c r="JWK1" s="268"/>
      <c r="JWL1" s="268"/>
      <c r="JWM1" s="268"/>
      <c r="JWN1" s="268"/>
      <c r="JWO1" s="268"/>
      <c r="JWP1" s="268"/>
      <c r="JWQ1" s="268"/>
      <c r="JWR1" s="268"/>
      <c r="JWS1" s="268"/>
      <c r="JWT1" s="268"/>
      <c r="JWU1" s="268"/>
      <c r="JWV1" s="268"/>
      <c r="JWW1" s="268"/>
      <c r="JWX1" s="268"/>
      <c r="JWY1" s="268"/>
      <c r="JWZ1" s="268"/>
      <c r="JXA1" s="268"/>
      <c r="JXB1" s="268"/>
      <c r="JXC1" s="268"/>
      <c r="JXD1" s="268"/>
      <c r="JXE1" s="268"/>
      <c r="JXF1" s="268"/>
      <c r="JXG1" s="268"/>
      <c r="JXH1" s="268"/>
      <c r="JXI1" s="268"/>
      <c r="JXJ1" s="268"/>
      <c r="JXK1" s="268"/>
      <c r="JXL1" s="268"/>
      <c r="JXM1" s="268"/>
      <c r="JXN1" s="268"/>
      <c r="JXO1" s="268"/>
      <c r="JXP1" s="268"/>
      <c r="JXQ1" s="268"/>
      <c r="JXR1" s="268"/>
      <c r="JXS1" s="268"/>
      <c r="JXT1" s="268"/>
      <c r="JXU1" s="268"/>
      <c r="JXV1" s="268"/>
      <c r="JXW1" s="268"/>
      <c r="JXX1" s="268"/>
      <c r="JXY1" s="268"/>
      <c r="JXZ1" s="268"/>
      <c r="JYA1" s="268"/>
      <c r="JYB1" s="268"/>
      <c r="JYC1" s="268"/>
      <c r="JYD1" s="268"/>
      <c r="JYE1" s="268"/>
      <c r="JYF1" s="268"/>
      <c r="JYG1" s="268"/>
      <c r="JYH1" s="268"/>
      <c r="JYI1" s="268"/>
      <c r="JYJ1" s="268"/>
      <c r="JYK1" s="268"/>
      <c r="JYL1" s="268"/>
      <c r="JYM1" s="268"/>
      <c r="JYN1" s="268"/>
      <c r="JYO1" s="268"/>
      <c r="JYP1" s="268"/>
      <c r="JYQ1" s="268"/>
      <c r="JYR1" s="268"/>
      <c r="JYS1" s="268"/>
      <c r="JYT1" s="268"/>
      <c r="JYU1" s="268"/>
      <c r="JYV1" s="268"/>
      <c r="JYW1" s="268"/>
      <c r="JYX1" s="268"/>
      <c r="JYY1" s="268"/>
      <c r="JYZ1" s="268"/>
      <c r="JZA1" s="268"/>
      <c r="JZB1" s="268"/>
      <c r="JZC1" s="268"/>
      <c r="JZD1" s="268"/>
      <c r="JZE1" s="268"/>
      <c r="JZF1" s="268"/>
      <c r="JZG1" s="268"/>
      <c r="JZH1" s="268"/>
      <c r="JZI1" s="268"/>
      <c r="JZJ1" s="268"/>
      <c r="JZK1" s="268"/>
      <c r="JZL1" s="268"/>
      <c r="JZM1" s="268"/>
      <c r="JZN1" s="268"/>
      <c r="JZO1" s="268"/>
      <c r="JZP1" s="268"/>
      <c r="JZQ1" s="268"/>
      <c r="JZR1" s="268"/>
      <c r="JZS1" s="268"/>
      <c r="JZT1" s="268"/>
      <c r="JZU1" s="268"/>
      <c r="JZV1" s="268"/>
      <c r="JZW1" s="268"/>
      <c r="JZX1" s="268"/>
      <c r="JZY1" s="268"/>
      <c r="JZZ1" s="268"/>
      <c r="KAA1" s="268"/>
      <c r="KAB1" s="268"/>
      <c r="KAC1" s="268"/>
      <c r="KAD1" s="268"/>
      <c r="KAE1" s="268"/>
      <c r="KAF1" s="268"/>
      <c r="KAG1" s="268"/>
      <c r="KAH1" s="268"/>
      <c r="KAI1" s="268"/>
      <c r="KAJ1" s="268"/>
      <c r="KAK1" s="268"/>
      <c r="KAL1" s="268"/>
      <c r="KAM1" s="268"/>
      <c r="KAN1" s="268"/>
      <c r="KAO1" s="268"/>
      <c r="KAP1" s="268"/>
      <c r="KAQ1" s="268"/>
      <c r="KAR1" s="268"/>
      <c r="KAS1" s="268"/>
      <c r="KAT1" s="268"/>
      <c r="KAU1" s="268"/>
      <c r="KAV1" s="268"/>
      <c r="KAW1" s="268"/>
      <c r="KAX1" s="268"/>
      <c r="KAY1" s="268"/>
      <c r="KAZ1" s="268"/>
      <c r="KBA1" s="268"/>
      <c r="KBB1" s="268"/>
      <c r="KBC1" s="268"/>
      <c r="KBD1" s="268"/>
      <c r="KBE1" s="268"/>
      <c r="KBF1" s="268"/>
      <c r="KBG1" s="268"/>
      <c r="KBH1" s="268"/>
      <c r="KBI1" s="268"/>
      <c r="KBJ1" s="268"/>
      <c r="KBK1" s="268"/>
      <c r="KBL1" s="268"/>
      <c r="KBM1" s="268"/>
      <c r="KBN1" s="268"/>
      <c r="KBO1" s="268"/>
      <c r="KBP1" s="268"/>
      <c r="KBQ1" s="268"/>
      <c r="KBR1" s="268"/>
      <c r="KBS1" s="268"/>
      <c r="KBT1" s="268"/>
      <c r="KBU1" s="268"/>
      <c r="KBV1" s="268"/>
      <c r="KBW1" s="268"/>
      <c r="KBX1" s="268"/>
      <c r="KBY1" s="268"/>
      <c r="KBZ1" s="268"/>
      <c r="KCA1" s="268"/>
      <c r="KCB1" s="268"/>
      <c r="KCC1" s="268"/>
      <c r="KCD1" s="268"/>
      <c r="KCE1" s="268"/>
      <c r="KCF1" s="268"/>
      <c r="KCG1" s="268"/>
      <c r="KCH1" s="268"/>
      <c r="KCI1" s="268"/>
      <c r="KCJ1" s="268"/>
      <c r="KCK1" s="268"/>
      <c r="KCL1" s="268"/>
      <c r="KCM1" s="268"/>
      <c r="KCN1" s="268"/>
      <c r="KCO1" s="268"/>
      <c r="KCP1" s="268"/>
      <c r="KCQ1" s="268"/>
      <c r="KCR1" s="268"/>
      <c r="KCS1" s="268"/>
      <c r="KCT1" s="268"/>
      <c r="KCU1" s="268"/>
      <c r="KCV1" s="268"/>
      <c r="KCW1" s="268"/>
      <c r="KCX1" s="268"/>
      <c r="KCY1" s="268"/>
      <c r="KCZ1" s="268"/>
      <c r="KDA1" s="268"/>
      <c r="KDB1" s="268"/>
      <c r="KDC1" s="268"/>
      <c r="KDD1" s="268"/>
      <c r="KDE1" s="268"/>
      <c r="KDF1" s="268"/>
      <c r="KDG1" s="268"/>
      <c r="KDH1" s="268"/>
      <c r="KDI1" s="268"/>
      <c r="KDJ1" s="268"/>
      <c r="KDK1" s="268"/>
      <c r="KDL1" s="268"/>
      <c r="KDM1" s="268"/>
      <c r="KDN1" s="268"/>
      <c r="KDO1" s="268"/>
      <c r="KDP1" s="268"/>
      <c r="KDQ1" s="268"/>
      <c r="KDR1" s="268"/>
      <c r="KDS1" s="268"/>
      <c r="KDT1" s="268"/>
      <c r="KDU1" s="268"/>
      <c r="KDV1" s="268"/>
      <c r="KDW1" s="268"/>
      <c r="KDX1" s="268"/>
      <c r="KDY1" s="268"/>
      <c r="KDZ1" s="268"/>
      <c r="KEA1" s="268"/>
      <c r="KEB1" s="268"/>
      <c r="KEC1" s="268"/>
      <c r="KED1" s="268"/>
      <c r="KEE1" s="268"/>
      <c r="KEF1" s="268"/>
      <c r="KEG1" s="268"/>
      <c r="KEH1" s="268"/>
      <c r="KEI1" s="268"/>
      <c r="KEJ1" s="268"/>
      <c r="KEK1" s="268"/>
      <c r="KEL1" s="268"/>
      <c r="KEM1" s="268"/>
      <c r="KEN1" s="268"/>
      <c r="KEO1" s="268"/>
      <c r="KEP1" s="268"/>
      <c r="KEQ1" s="268"/>
      <c r="KER1" s="268"/>
      <c r="KES1" s="268"/>
      <c r="KET1" s="268"/>
      <c r="KEU1" s="268"/>
      <c r="KEV1" s="268"/>
      <c r="KEW1" s="268"/>
      <c r="KEX1" s="268"/>
      <c r="KEY1" s="268"/>
      <c r="KEZ1" s="268"/>
      <c r="KFA1" s="268"/>
      <c r="KFB1" s="268"/>
      <c r="KFC1" s="268"/>
      <c r="KFD1" s="268"/>
      <c r="KFE1" s="268"/>
      <c r="KFF1" s="268"/>
      <c r="KFG1" s="268"/>
      <c r="KFH1" s="268"/>
      <c r="KFI1" s="268"/>
      <c r="KFJ1" s="268"/>
      <c r="KFK1" s="268"/>
      <c r="KFL1" s="268"/>
      <c r="KFM1" s="268"/>
      <c r="KFN1" s="268"/>
      <c r="KFO1" s="268"/>
      <c r="KFP1" s="268"/>
      <c r="KFQ1" s="268"/>
      <c r="KFR1" s="268"/>
      <c r="KFS1" s="268"/>
      <c r="KFT1" s="268"/>
      <c r="KFU1" s="268"/>
      <c r="KFV1" s="268"/>
      <c r="KFW1" s="268"/>
      <c r="KFX1" s="268"/>
      <c r="KFY1" s="268"/>
      <c r="KFZ1" s="268"/>
      <c r="KGA1" s="268"/>
      <c r="KGB1" s="268"/>
      <c r="KGC1" s="268"/>
      <c r="KGD1" s="268"/>
      <c r="KGE1" s="268"/>
      <c r="KGF1" s="268"/>
      <c r="KGG1" s="268"/>
      <c r="KGH1" s="268"/>
      <c r="KGI1" s="268"/>
      <c r="KGJ1" s="268"/>
      <c r="KGK1" s="268"/>
      <c r="KGL1" s="268"/>
      <c r="KGM1" s="268"/>
      <c r="KGN1" s="268"/>
      <c r="KGO1" s="268"/>
      <c r="KGP1" s="268"/>
      <c r="KGQ1" s="268"/>
      <c r="KGR1" s="268"/>
      <c r="KGS1" s="268"/>
      <c r="KGT1" s="268"/>
      <c r="KGU1" s="268"/>
      <c r="KGV1" s="268"/>
      <c r="KGW1" s="268"/>
      <c r="KGX1" s="268"/>
      <c r="KGY1" s="268"/>
      <c r="KGZ1" s="268"/>
      <c r="KHA1" s="268"/>
      <c r="KHB1" s="268"/>
      <c r="KHC1" s="268"/>
      <c r="KHD1" s="268"/>
      <c r="KHE1" s="268"/>
      <c r="KHF1" s="268"/>
      <c r="KHG1" s="268"/>
      <c r="KHH1" s="268"/>
      <c r="KHI1" s="268"/>
      <c r="KHJ1" s="268"/>
      <c r="KHK1" s="268"/>
      <c r="KHL1" s="268"/>
      <c r="KHM1" s="268"/>
      <c r="KHN1" s="268"/>
      <c r="KHO1" s="268"/>
      <c r="KHP1" s="268"/>
      <c r="KHQ1" s="268"/>
      <c r="KHR1" s="268"/>
      <c r="KHS1" s="268"/>
      <c r="KHT1" s="268"/>
      <c r="KHU1" s="268"/>
      <c r="KHV1" s="268"/>
      <c r="KHW1" s="268"/>
      <c r="KHX1" s="268"/>
      <c r="KHY1" s="268"/>
      <c r="KHZ1" s="268"/>
      <c r="KIA1" s="268"/>
      <c r="KIB1" s="268"/>
      <c r="KIC1" s="268"/>
      <c r="KID1" s="268"/>
      <c r="KIE1" s="268"/>
      <c r="KIF1" s="268"/>
      <c r="KIG1" s="268"/>
      <c r="KIH1" s="268"/>
      <c r="KII1" s="268"/>
      <c r="KIJ1" s="268"/>
      <c r="KIK1" s="268"/>
      <c r="KIL1" s="268"/>
      <c r="KIM1" s="268"/>
      <c r="KIN1" s="268"/>
      <c r="KIO1" s="268"/>
      <c r="KIP1" s="268"/>
      <c r="KIQ1" s="268"/>
      <c r="KIR1" s="268"/>
      <c r="KIS1" s="268"/>
      <c r="KIT1" s="268"/>
      <c r="KIU1" s="268"/>
      <c r="KIV1" s="268"/>
      <c r="KIW1" s="268"/>
      <c r="KIX1" s="268"/>
      <c r="KIY1" s="268"/>
      <c r="KIZ1" s="268"/>
      <c r="KJA1" s="268"/>
      <c r="KJB1" s="268"/>
      <c r="KJC1" s="268"/>
      <c r="KJD1" s="268"/>
      <c r="KJE1" s="268"/>
      <c r="KJF1" s="268"/>
      <c r="KJG1" s="268"/>
      <c r="KJH1" s="268"/>
      <c r="KJI1" s="268"/>
      <c r="KJJ1" s="268"/>
      <c r="KJK1" s="268"/>
      <c r="KJL1" s="268"/>
      <c r="KJM1" s="268"/>
      <c r="KJN1" s="268"/>
      <c r="KJO1" s="268"/>
      <c r="KJP1" s="268"/>
      <c r="KJQ1" s="268"/>
      <c r="KJR1" s="268"/>
      <c r="KJS1" s="268"/>
      <c r="KJT1" s="268"/>
      <c r="KJU1" s="268"/>
      <c r="KJV1" s="268"/>
      <c r="KJW1" s="268"/>
      <c r="KJX1" s="268"/>
      <c r="KJY1" s="268"/>
      <c r="KJZ1" s="268"/>
      <c r="KKA1" s="268"/>
      <c r="KKB1" s="268"/>
      <c r="KKC1" s="268"/>
      <c r="KKD1" s="268"/>
      <c r="KKE1" s="268"/>
      <c r="KKF1" s="268"/>
      <c r="KKG1" s="268"/>
      <c r="KKH1" s="268"/>
      <c r="KKI1" s="268"/>
      <c r="KKJ1" s="268"/>
      <c r="KKK1" s="268"/>
      <c r="KKL1" s="268"/>
      <c r="KKM1" s="268"/>
      <c r="KKN1" s="268"/>
      <c r="KKO1" s="268"/>
      <c r="KKP1" s="268"/>
      <c r="KKQ1" s="268"/>
      <c r="KKR1" s="268"/>
      <c r="KKS1" s="268"/>
      <c r="KKT1" s="268"/>
      <c r="KKU1" s="268"/>
      <c r="KKV1" s="268"/>
      <c r="KKW1" s="268"/>
      <c r="KKX1" s="268"/>
      <c r="KKY1" s="268"/>
      <c r="KKZ1" s="268"/>
      <c r="KLA1" s="268"/>
      <c r="KLB1" s="268"/>
      <c r="KLC1" s="268"/>
      <c r="KLD1" s="268"/>
      <c r="KLE1" s="268"/>
      <c r="KLF1" s="268"/>
      <c r="KLG1" s="268"/>
      <c r="KLH1" s="268"/>
      <c r="KLI1" s="268"/>
      <c r="KLJ1" s="268"/>
      <c r="KLK1" s="268"/>
      <c r="KLL1" s="268"/>
      <c r="KLM1" s="268"/>
      <c r="KLN1" s="268"/>
      <c r="KLO1" s="268"/>
      <c r="KLP1" s="268"/>
      <c r="KLQ1" s="268"/>
      <c r="KLR1" s="268"/>
      <c r="KLS1" s="268"/>
      <c r="KLT1" s="268"/>
      <c r="KLU1" s="268"/>
      <c r="KLV1" s="268"/>
      <c r="KLW1" s="268"/>
      <c r="KLX1" s="268"/>
      <c r="KLY1" s="268"/>
      <c r="KLZ1" s="268"/>
      <c r="KMA1" s="268"/>
      <c r="KMB1" s="268"/>
      <c r="KMC1" s="268"/>
      <c r="KMD1" s="268"/>
      <c r="KME1" s="268"/>
      <c r="KMF1" s="268"/>
      <c r="KMG1" s="268"/>
      <c r="KMH1" s="268"/>
      <c r="KMI1" s="268"/>
      <c r="KMJ1" s="268"/>
      <c r="KMK1" s="268"/>
      <c r="KML1" s="268"/>
      <c r="KMM1" s="268"/>
      <c r="KMN1" s="268"/>
      <c r="KMO1" s="268"/>
      <c r="KMP1" s="268"/>
      <c r="KMQ1" s="268"/>
      <c r="KMR1" s="268"/>
      <c r="KMS1" s="268"/>
      <c r="KMT1" s="268"/>
      <c r="KMU1" s="268"/>
      <c r="KMV1" s="268"/>
      <c r="KMW1" s="268"/>
      <c r="KMX1" s="268"/>
      <c r="KMY1" s="268"/>
      <c r="KMZ1" s="268"/>
      <c r="KNA1" s="268"/>
      <c r="KNB1" s="268"/>
      <c r="KNC1" s="268"/>
      <c r="KND1" s="268"/>
      <c r="KNE1" s="268"/>
      <c r="KNF1" s="268"/>
      <c r="KNG1" s="268"/>
      <c r="KNH1" s="268"/>
      <c r="KNI1" s="268"/>
      <c r="KNJ1" s="268"/>
      <c r="KNK1" s="268"/>
      <c r="KNL1" s="268"/>
      <c r="KNM1" s="268"/>
      <c r="KNN1" s="268"/>
      <c r="KNO1" s="268"/>
      <c r="KNP1" s="268"/>
      <c r="KNQ1" s="268"/>
      <c r="KNR1" s="268"/>
      <c r="KNS1" s="268"/>
      <c r="KNT1" s="268"/>
      <c r="KNU1" s="268"/>
      <c r="KNV1" s="268"/>
      <c r="KNW1" s="268"/>
      <c r="KNX1" s="268"/>
      <c r="KNY1" s="268"/>
      <c r="KNZ1" s="268"/>
      <c r="KOA1" s="268"/>
      <c r="KOB1" s="268"/>
      <c r="KOC1" s="268"/>
      <c r="KOD1" s="268"/>
      <c r="KOE1" s="268"/>
      <c r="KOF1" s="268"/>
      <c r="KOG1" s="268"/>
      <c r="KOH1" s="268"/>
      <c r="KOI1" s="268"/>
      <c r="KOJ1" s="268"/>
      <c r="KOK1" s="268"/>
      <c r="KOL1" s="268"/>
      <c r="KOM1" s="268"/>
      <c r="KON1" s="268"/>
      <c r="KOO1" s="268"/>
      <c r="KOP1" s="268"/>
      <c r="KOQ1" s="268"/>
      <c r="KOR1" s="268"/>
      <c r="KOS1" s="268"/>
      <c r="KOT1" s="268"/>
      <c r="KOU1" s="268"/>
      <c r="KOV1" s="268"/>
      <c r="KOW1" s="268"/>
      <c r="KOX1" s="268"/>
      <c r="KOY1" s="268"/>
      <c r="KOZ1" s="268"/>
      <c r="KPA1" s="268"/>
      <c r="KPB1" s="268"/>
      <c r="KPC1" s="268"/>
      <c r="KPD1" s="268"/>
      <c r="KPE1" s="268"/>
      <c r="KPF1" s="268"/>
      <c r="KPG1" s="268"/>
      <c r="KPH1" s="268"/>
      <c r="KPI1" s="268"/>
      <c r="KPJ1" s="268"/>
      <c r="KPK1" s="268"/>
      <c r="KPL1" s="268"/>
      <c r="KPM1" s="268"/>
      <c r="KPN1" s="268"/>
      <c r="KPO1" s="268"/>
      <c r="KPP1" s="268"/>
      <c r="KPQ1" s="268"/>
      <c r="KPR1" s="268"/>
      <c r="KPS1" s="268"/>
      <c r="KPT1" s="268"/>
      <c r="KPU1" s="268"/>
      <c r="KPV1" s="268"/>
      <c r="KPW1" s="268"/>
      <c r="KPX1" s="268"/>
      <c r="KPY1" s="268"/>
      <c r="KPZ1" s="268"/>
      <c r="KQA1" s="268"/>
      <c r="KQB1" s="268"/>
      <c r="KQC1" s="268"/>
      <c r="KQD1" s="268"/>
      <c r="KQE1" s="268"/>
      <c r="KQF1" s="268"/>
      <c r="KQG1" s="268"/>
      <c r="KQH1" s="268"/>
      <c r="KQI1" s="268"/>
      <c r="KQJ1" s="268"/>
      <c r="KQK1" s="268"/>
      <c r="KQL1" s="268"/>
      <c r="KQM1" s="268"/>
      <c r="KQN1" s="268"/>
      <c r="KQO1" s="268"/>
      <c r="KQP1" s="268"/>
      <c r="KQQ1" s="268"/>
      <c r="KQR1" s="268"/>
      <c r="KQS1" s="268"/>
      <c r="KQT1" s="268"/>
      <c r="KQU1" s="268"/>
      <c r="KQV1" s="268"/>
      <c r="KQW1" s="268"/>
      <c r="KQX1" s="268"/>
      <c r="KQY1" s="268"/>
      <c r="KQZ1" s="268"/>
      <c r="KRA1" s="268"/>
      <c r="KRB1" s="268"/>
      <c r="KRC1" s="268"/>
      <c r="KRD1" s="268"/>
      <c r="KRE1" s="268"/>
      <c r="KRF1" s="268"/>
      <c r="KRG1" s="268"/>
      <c r="KRH1" s="268"/>
      <c r="KRI1" s="268"/>
      <c r="KRJ1" s="268"/>
      <c r="KRK1" s="268"/>
      <c r="KRL1" s="268"/>
      <c r="KRM1" s="268"/>
      <c r="KRN1" s="268"/>
      <c r="KRO1" s="268"/>
      <c r="KRP1" s="268"/>
      <c r="KRQ1" s="268"/>
      <c r="KRR1" s="268"/>
      <c r="KRS1" s="268"/>
      <c r="KRT1" s="268"/>
      <c r="KRU1" s="268"/>
      <c r="KRV1" s="268"/>
      <c r="KRW1" s="268"/>
      <c r="KRX1" s="268"/>
      <c r="KRY1" s="268"/>
      <c r="KRZ1" s="268"/>
      <c r="KSA1" s="268"/>
      <c r="KSB1" s="268"/>
      <c r="KSC1" s="268"/>
      <c r="KSD1" s="268"/>
      <c r="KSE1" s="268"/>
      <c r="KSF1" s="268"/>
      <c r="KSG1" s="268"/>
      <c r="KSH1" s="268"/>
      <c r="KSI1" s="268"/>
      <c r="KSJ1" s="268"/>
      <c r="KSK1" s="268"/>
      <c r="KSL1" s="268"/>
      <c r="KSM1" s="268"/>
      <c r="KSN1" s="268"/>
      <c r="KSO1" s="268"/>
      <c r="KSP1" s="268"/>
      <c r="KSQ1" s="268"/>
      <c r="KSR1" s="268"/>
      <c r="KSS1" s="268"/>
      <c r="KST1" s="268"/>
      <c r="KSU1" s="268"/>
      <c r="KSV1" s="268"/>
      <c r="KSW1" s="268"/>
      <c r="KSX1" s="268"/>
      <c r="KSY1" s="268"/>
      <c r="KSZ1" s="268"/>
      <c r="KTA1" s="268"/>
      <c r="KTB1" s="268"/>
      <c r="KTC1" s="268"/>
      <c r="KTD1" s="268"/>
      <c r="KTE1" s="268"/>
      <c r="KTF1" s="268"/>
      <c r="KTG1" s="268"/>
      <c r="KTH1" s="268"/>
      <c r="KTI1" s="268"/>
      <c r="KTJ1" s="268"/>
      <c r="KTK1" s="268"/>
      <c r="KTL1" s="268"/>
      <c r="KTM1" s="268"/>
      <c r="KTN1" s="268"/>
      <c r="KTO1" s="268"/>
      <c r="KTP1" s="268"/>
      <c r="KTQ1" s="268"/>
      <c r="KTR1" s="268"/>
      <c r="KTS1" s="268"/>
      <c r="KTT1" s="268"/>
      <c r="KTU1" s="268"/>
      <c r="KTV1" s="268"/>
      <c r="KTW1" s="268"/>
      <c r="KTX1" s="268"/>
      <c r="KTY1" s="268"/>
      <c r="KTZ1" s="268"/>
      <c r="KUA1" s="268"/>
      <c r="KUB1" s="268"/>
      <c r="KUC1" s="268"/>
      <c r="KUD1" s="268"/>
      <c r="KUE1" s="268"/>
      <c r="KUF1" s="268"/>
      <c r="KUG1" s="268"/>
      <c r="KUH1" s="268"/>
      <c r="KUI1" s="268"/>
      <c r="KUJ1" s="268"/>
      <c r="KUK1" s="268"/>
      <c r="KUL1" s="268"/>
      <c r="KUM1" s="268"/>
      <c r="KUN1" s="268"/>
      <c r="KUO1" s="268"/>
      <c r="KUP1" s="268"/>
      <c r="KUQ1" s="268"/>
      <c r="KUR1" s="268"/>
      <c r="KUS1" s="268"/>
      <c r="KUT1" s="268"/>
      <c r="KUU1" s="268"/>
      <c r="KUV1" s="268"/>
      <c r="KUW1" s="268"/>
      <c r="KUX1" s="268"/>
      <c r="KUY1" s="268"/>
      <c r="KUZ1" s="268"/>
      <c r="KVA1" s="268"/>
      <c r="KVB1" s="268"/>
      <c r="KVC1" s="268"/>
      <c r="KVD1" s="268"/>
      <c r="KVE1" s="268"/>
      <c r="KVF1" s="268"/>
      <c r="KVG1" s="268"/>
      <c r="KVH1" s="268"/>
      <c r="KVI1" s="268"/>
      <c r="KVJ1" s="268"/>
      <c r="KVK1" s="268"/>
      <c r="KVL1" s="268"/>
      <c r="KVM1" s="268"/>
      <c r="KVN1" s="268"/>
      <c r="KVO1" s="268"/>
      <c r="KVP1" s="268"/>
      <c r="KVQ1" s="268"/>
      <c r="KVR1" s="268"/>
      <c r="KVS1" s="268"/>
      <c r="KVT1" s="268"/>
      <c r="KVU1" s="268"/>
      <c r="KVV1" s="268"/>
      <c r="KVW1" s="268"/>
      <c r="KVX1" s="268"/>
      <c r="KVY1" s="268"/>
      <c r="KVZ1" s="268"/>
      <c r="KWA1" s="268"/>
      <c r="KWB1" s="268"/>
      <c r="KWC1" s="268"/>
      <c r="KWD1" s="268"/>
      <c r="KWE1" s="268"/>
      <c r="KWF1" s="268"/>
      <c r="KWG1" s="268"/>
      <c r="KWH1" s="268"/>
      <c r="KWI1" s="268"/>
      <c r="KWJ1" s="268"/>
      <c r="KWK1" s="268"/>
      <c r="KWL1" s="268"/>
      <c r="KWM1" s="268"/>
      <c r="KWN1" s="268"/>
      <c r="KWO1" s="268"/>
      <c r="KWP1" s="268"/>
      <c r="KWQ1" s="268"/>
      <c r="KWR1" s="268"/>
      <c r="KWS1" s="268"/>
      <c r="KWT1" s="268"/>
      <c r="KWU1" s="268"/>
      <c r="KWV1" s="268"/>
      <c r="KWW1" s="268"/>
      <c r="KWX1" s="268"/>
      <c r="KWY1" s="268"/>
      <c r="KWZ1" s="268"/>
      <c r="KXA1" s="268"/>
      <c r="KXB1" s="268"/>
      <c r="KXC1" s="268"/>
      <c r="KXD1" s="268"/>
      <c r="KXE1" s="268"/>
      <c r="KXF1" s="268"/>
      <c r="KXG1" s="268"/>
      <c r="KXH1" s="268"/>
      <c r="KXI1" s="268"/>
      <c r="KXJ1" s="268"/>
      <c r="KXK1" s="268"/>
      <c r="KXL1" s="268"/>
      <c r="KXM1" s="268"/>
      <c r="KXN1" s="268"/>
      <c r="KXO1" s="268"/>
      <c r="KXP1" s="268"/>
      <c r="KXQ1" s="268"/>
      <c r="KXR1" s="268"/>
      <c r="KXS1" s="268"/>
      <c r="KXT1" s="268"/>
      <c r="KXU1" s="268"/>
      <c r="KXV1" s="268"/>
      <c r="KXW1" s="268"/>
      <c r="KXX1" s="268"/>
      <c r="KXY1" s="268"/>
      <c r="KXZ1" s="268"/>
      <c r="KYA1" s="268"/>
      <c r="KYB1" s="268"/>
      <c r="KYC1" s="268"/>
      <c r="KYD1" s="268"/>
      <c r="KYE1" s="268"/>
      <c r="KYF1" s="268"/>
      <c r="KYG1" s="268"/>
      <c r="KYH1" s="268"/>
      <c r="KYI1" s="268"/>
      <c r="KYJ1" s="268"/>
      <c r="KYK1" s="268"/>
      <c r="KYL1" s="268"/>
      <c r="KYM1" s="268"/>
      <c r="KYN1" s="268"/>
      <c r="KYO1" s="268"/>
      <c r="KYP1" s="268"/>
      <c r="KYQ1" s="268"/>
      <c r="KYR1" s="268"/>
      <c r="KYS1" s="268"/>
      <c r="KYT1" s="268"/>
      <c r="KYU1" s="268"/>
      <c r="KYV1" s="268"/>
      <c r="KYW1" s="268"/>
      <c r="KYX1" s="268"/>
      <c r="KYY1" s="268"/>
      <c r="KYZ1" s="268"/>
      <c r="KZA1" s="268"/>
      <c r="KZB1" s="268"/>
      <c r="KZC1" s="268"/>
      <c r="KZD1" s="268"/>
      <c r="KZE1" s="268"/>
      <c r="KZF1" s="268"/>
      <c r="KZG1" s="268"/>
      <c r="KZH1" s="268"/>
      <c r="KZI1" s="268"/>
      <c r="KZJ1" s="268"/>
      <c r="KZK1" s="268"/>
      <c r="KZL1" s="268"/>
      <c r="KZM1" s="268"/>
      <c r="KZN1" s="268"/>
      <c r="KZO1" s="268"/>
      <c r="KZP1" s="268"/>
      <c r="KZQ1" s="268"/>
      <c r="KZR1" s="268"/>
      <c r="KZS1" s="268"/>
      <c r="KZT1" s="268"/>
      <c r="KZU1" s="268"/>
      <c r="KZV1" s="268"/>
      <c r="KZW1" s="268"/>
      <c r="KZX1" s="268"/>
      <c r="KZY1" s="268"/>
      <c r="KZZ1" s="268"/>
      <c r="LAA1" s="268"/>
      <c r="LAB1" s="268"/>
      <c r="LAC1" s="268"/>
      <c r="LAD1" s="268"/>
      <c r="LAE1" s="268"/>
      <c r="LAF1" s="268"/>
      <c r="LAG1" s="268"/>
      <c r="LAH1" s="268"/>
      <c r="LAI1" s="268"/>
      <c r="LAJ1" s="268"/>
      <c r="LAK1" s="268"/>
      <c r="LAL1" s="268"/>
      <c r="LAM1" s="268"/>
      <c r="LAN1" s="268"/>
      <c r="LAO1" s="268"/>
      <c r="LAP1" s="268"/>
      <c r="LAQ1" s="268"/>
      <c r="LAR1" s="268"/>
      <c r="LAS1" s="268"/>
      <c r="LAT1" s="268"/>
      <c r="LAU1" s="268"/>
      <c r="LAV1" s="268"/>
      <c r="LAW1" s="268"/>
      <c r="LAX1" s="268"/>
      <c r="LAY1" s="268"/>
      <c r="LAZ1" s="268"/>
      <c r="LBA1" s="268"/>
      <c r="LBB1" s="268"/>
      <c r="LBC1" s="268"/>
      <c r="LBD1" s="268"/>
      <c r="LBE1" s="268"/>
      <c r="LBF1" s="268"/>
      <c r="LBG1" s="268"/>
      <c r="LBH1" s="268"/>
      <c r="LBI1" s="268"/>
      <c r="LBJ1" s="268"/>
      <c r="LBK1" s="268"/>
      <c r="LBL1" s="268"/>
      <c r="LBM1" s="268"/>
      <c r="LBN1" s="268"/>
      <c r="LBO1" s="268"/>
      <c r="LBP1" s="268"/>
      <c r="LBQ1" s="268"/>
      <c r="LBR1" s="268"/>
      <c r="LBS1" s="268"/>
      <c r="LBT1" s="268"/>
      <c r="LBU1" s="268"/>
      <c r="LBV1" s="268"/>
      <c r="LBW1" s="268"/>
      <c r="LBX1" s="268"/>
      <c r="LBY1" s="268"/>
      <c r="LBZ1" s="268"/>
      <c r="LCA1" s="268"/>
      <c r="LCB1" s="268"/>
      <c r="LCC1" s="268"/>
      <c r="LCD1" s="268"/>
      <c r="LCE1" s="268"/>
      <c r="LCF1" s="268"/>
      <c r="LCG1" s="268"/>
      <c r="LCH1" s="268"/>
      <c r="LCI1" s="268"/>
      <c r="LCJ1" s="268"/>
      <c r="LCK1" s="268"/>
      <c r="LCL1" s="268"/>
      <c r="LCM1" s="268"/>
      <c r="LCN1" s="268"/>
      <c r="LCO1" s="268"/>
      <c r="LCP1" s="268"/>
      <c r="LCQ1" s="268"/>
      <c r="LCR1" s="268"/>
      <c r="LCS1" s="268"/>
      <c r="LCT1" s="268"/>
      <c r="LCU1" s="268"/>
      <c r="LCV1" s="268"/>
      <c r="LCW1" s="268"/>
      <c r="LCX1" s="268"/>
      <c r="LCY1" s="268"/>
      <c r="LCZ1" s="268"/>
      <c r="LDA1" s="268"/>
      <c r="LDB1" s="268"/>
      <c r="LDC1" s="268"/>
      <c r="LDD1" s="268"/>
      <c r="LDE1" s="268"/>
      <c r="LDF1" s="268"/>
      <c r="LDG1" s="268"/>
      <c r="LDH1" s="268"/>
      <c r="LDI1" s="268"/>
      <c r="LDJ1" s="268"/>
      <c r="LDK1" s="268"/>
      <c r="LDL1" s="268"/>
      <c r="LDM1" s="268"/>
      <c r="LDN1" s="268"/>
      <c r="LDO1" s="268"/>
      <c r="LDP1" s="268"/>
      <c r="LDQ1" s="268"/>
      <c r="LDR1" s="268"/>
      <c r="LDS1" s="268"/>
      <c r="LDT1" s="268"/>
      <c r="LDU1" s="268"/>
      <c r="LDV1" s="268"/>
      <c r="LDW1" s="268"/>
      <c r="LDX1" s="268"/>
      <c r="LDY1" s="268"/>
      <c r="LDZ1" s="268"/>
      <c r="LEA1" s="268"/>
      <c r="LEB1" s="268"/>
      <c r="LEC1" s="268"/>
      <c r="LED1" s="268"/>
      <c r="LEE1" s="268"/>
      <c r="LEF1" s="268"/>
      <c r="LEG1" s="268"/>
      <c r="LEH1" s="268"/>
      <c r="LEI1" s="268"/>
      <c r="LEJ1" s="268"/>
      <c r="LEK1" s="268"/>
      <c r="LEL1" s="268"/>
      <c r="LEM1" s="268"/>
      <c r="LEN1" s="268"/>
      <c r="LEO1" s="268"/>
      <c r="LEP1" s="268"/>
      <c r="LEQ1" s="268"/>
      <c r="LER1" s="268"/>
      <c r="LES1" s="268"/>
      <c r="LET1" s="268"/>
      <c r="LEU1" s="268"/>
      <c r="LEV1" s="268"/>
      <c r="LEW1" s="268"/>
      <c r="LEX1" s="268"/>
      <c r="LEY1" s="268"/>
      <c r="LEZ1" s="268"/>
      <c r="LFA1" s="268"/>
      <c r="LFB1" s="268"/>
      <c r="LFC1" s="268"/>
      <c r="LFD1" s="268"/>
      <c r="LFE1" s="268"/>
      <c r="LFF1" s="268"/>
      <c r="LFG1" s="268"/>
      <c r="LFH1" s="268"/>
      <c r="LFI1" s="268"/>
      <c r="LFJ1" s="268"/>
      <c r="LFK1" s="268"/>
      <c r="LFL1" s="268"/>
      <c r="LFM1" s="268"/>
      <c r="LFN1" s="268"/>
      <c r="LFO1" s="268"/>
      <c r="LFP1" s="268"/>
      <c r="LFQ1" s="268"/>
      <c r="LFR1" s="268"/>
      <c r="LFS1" s="268"/>
      <c r="LFT1" s="268"/>
      <c r="LFU1" s="268"/>
      <c r="LFV1" s="268"/>
      <c r="LFW1" s="268"/>
      <c r="LFX1" s="268"/>
      <c r="LFY1" s="268"/>
      <c r="LFZ1" s="268"/>
      <c r="LGA1" s="268"/>
      <c r="LGB1" s="268"/>
      <c r="LGC1" s="268"/>
      <c r="LGD1" s="268"/>
      <c r="LGE1" s="268"/>
      <c r="LGF1" s="268"/>
      <c r="LGG1" s="268"/>
      <c r="LGH1" s="268"/>
      <c r="LGI1" s="268"/>
      <c r="LGJ1" s="268"/>
      <c r="LGK1" s="268"/>
      <c r="LGL1" s="268"/>
      <c r="LGM1" s="268"/>
      <c r="LGN1" s="268"/>
      <c r="LGO1" s="268"/>
      <c r="LGP1" s="268"/>
      <c r="LGQ1" s="268"/>
      <c r="LGR1" s="268"/>
      <c r="LGS1" s="268"/>
      <c r="LGT1" s="268"/>
      <c r="LGU1" s="268"/>
      <c r="LGV1" s="268"/>
      <c r="LGW1" s="268"/>
      <c r="LGX1" s="268"/>
      <c r="LGY1" s="268"/>
      <c r="LGZ1" s="268"/>
      <c r="LHA1" s="268"/>
      <c r="LHB1" s="268"/>
      <c r="LHC1" s="268"/>
      <c r="LHD1" s="268"/>
      <c r="LHE1" s="268"/>
      <c r="LHF1" s="268"/>
      <c r="LHG1" s="268"/>
      <c r="LHH1" s="268"/>
      <c r="LHI1" s="268"/>
      <c r="LHJ1" s="268"/>
      <c r="LHK1" s="268"/>
      <c r="LHL1" s="268"/>
      <c r="LHM1" s="268"/>
      <c r="LHN1" s="268"/>
      <c r="LHO1" s="268"/>
      <c r="LHP1" s="268"/>
      <c r="LHQ1" s="268"/>
      <c r="LHR1" s="268"/>
      <c r="LHS1" s="268"/>
      <c r="LHT1" s="268"/>
      <c r="LHU1" s="268"/>
      <c r="LHV1" s="268"/>
      <c r="LHW1" s="268"/>
      <c r="LHX1" s="268"/>
      <c r="LHY1" s="268"/>
      <c r="LHZ1" s="268"/>
      <c r="LIA1" s="268"/>
      <c r="LIB1" s="268"/>
      <c r="LIC1" s="268"/>
      <c r="LID1" s="268"/>
      <c r="LIE1" s="268"/>
      <c r="LIF1" s="268"/>
      <c r="LIG1" s="268"/>
      <c r="LIH1" s="268"/>
      <c r="LII1" s="268"/>
      <c r="LIJ1" s="268"/>
      <c r="LIK1" s="268"/>
      <c r="LIL1" s="268"/>
      <c r="LIM1" s="268"/>
      <c r="LIN1" s="268"/>
      <c r="LIO1" s="268"/>
      <c r="LIP1" s="268"/>
      <c r="LIQ1" s="268"/>
      <c r="LIR1" s="268"/>
      <c r="LIS1" s="268"/>
      <c r="LIT1" s="268"/>
      <c r="LIU1" s="268"/>
      <c r="LIV1" s="268"/>
      <c r="LIW1" s="268"/>
      <c r="LIX1" s="268"/>
      <c r="LIY1" s="268"/>
      <c r="LIZ1" s="268"/>
      <c r="LJA1" s="268"/>
      <c r="LJB1" s="268"/>
      <c r="LJC1" s="268"/>
      <c r="LJD1" s="268"/>
      <c r="LJE1" s="268"/>
      <c r="LJF1" s="268"/>
      <c r="LJG1" s="268"/>
      <c r="LJH1" s="268"/>
      <c r="LJI1" s="268"/>
      <c r="LJJ1" s="268"/>
      <c r="LJK1" s="268"/>
      <c r="LJL1" s="268"/>
      <c r="LJM1" s="268"/>
      <c r="LJN1" s="268"/>
      <c r="LJO1" s="268"/>
      <c r="LJP1" s="268"/>
      <c r="LJQ1" s="268"/>
      <c r="LJR1" s="268"/>
      <c r="LJS1" s="268"/>
      <c r="LJT1" s="268"/>
      <c r="LJU1" s="268"/>
      <c r="LJV1" s="268"/>
      <c r="LJW1" s="268"/>
      <c r="LJX1" s="268"/>
      <c r="LJY1" s="268"/>
      <c r="LJZ1" s="268"/>
      <c r="LKA1" s="268"/>
      <c r="LKB1" s="268"/>
      <c r="LKC1" s="268"/>
      <c r="LKD1" s="268"/>
      <c r="LKE1" s="268"/>
      <c r="LKF1" s="268"/>
      <c r="LKG1" s="268"/>
      <c r="LKH1" s="268"/>
      <c r="LKI1" s="268"/>
      <c r="LKJ1" s="268"/>
      <c r="LKK1" s="268"/>
      <c r="LKL1" s="268"/>
      <c r="LKM1" s="268"/>
      <c r="LKN1" s="268"/>
      <c r="LKO1" s="268"/>
      <c r="LKP1" s="268"/>
      <c r="LKQ1" s="268"/>
      <c r="LKR1" s="268"/>
      <c r="LKS1" s="268"/>
      <c r="LKT1" s="268"/>
      <c r="LKU1" s="268"/>
      <c r="LKV1" s="268"/>
      <c r="LKW1" s="268"/>
      <c r="LKX1" s="268"/>
      <c r="LKY1" s="268"/>
      <c r="LKZ1" s="268"/>
      <c r="LLA1" s="268"/>
      <c r="LLB1" s="268"/>
      <c r="LLC1" s="268"/>
      <c r="LLD1" s="268"/>
      <c r="LLE1" s="268"/>
      <c r="LLF1" s="268"/>
      <c r="LLG1" s="268"/>
      <c r="LLH1" s="268"/>
      <c r="LLI1" s="268"/>
      <c r="LLJ1" s="268"/>
      <c r="LLK1" s="268"/>
      <c r="LLL1" s="268"/>
      <c r="LLM1" s="268"/>
      <c r="LLN1" s="268"/>
      <c r="LLO1" s="268"/>
      <c r="LLP1" s="268"/>
      <c r="LLQ1" s="268"/>
      <c r="LLR1" s="268"/>
      <c r="LLS1" s="268"/>
      <c r="LLT1" s="268"/>
      <c r="LLU1" s="268"/>
      <c r="LLV1" s="268"/>
      <c r="LLW1" s="268"/>
      <c r="LLX1" s="268"/>
      <c r="LLY1" s="268"/>
      <c r="LLZ1" s="268"/>
      <c r="LMA1" s="268"/>
      <c r="LMB1" s="268"/>
      <c r="LMC1" s="268"/>
      <c r="LMD1" s="268"/>
      <c r="LME1" s="268"/>
      <c r="LMF1" s="268"/>
      <c r="LMG1" s="268"/>
      <c r="LMH1" s="268"/>
      <c r="LMI1" s="268"/>
      <c r="LMJ1" s="268"/>
      <c r="LMK1" s="268"/>
      <c r="LML1" s="268"/>
      <c r="LMM1" s="268"/>
      <c r="LMN1" s="268"/>
      <c r="LMO1" s="268"/>
      <c r="LMP1" s="268"/>
      <c r="LMQ1" s="268"/>
      <c r="LMR1" s="268"/>
      <c r="LMS1" s="268"/>
      <c r="LMT1" s="268"/>
      <c r="LMU1" s="268"/>
      <c r="LMV1" s="268"/>
      <c r="LMW1" s="268"/>
      <c r="LMX1" s="268"/>
      <c r="LMY1" s="268"/>
      <c r="LMZ1" s="268"/>
      <c r="LNA1" s="268"/>
      <c r="LNB1" s="268"/>
      <c r="LNC1" s="268"/>
      <c r="LND1" s="268"/>
      <c r="LNE1" s="268"/>
      <c r="LNF1" s="268"/>
      <c r="LNG1" s="268"/>
      <c r="LNH1" s="268"/>
      <c r="LNI1" s="268"/>
      <c r="LNJ1" s="268"/>
      <c r="LNK1" s="268"/>
      <c r="LNL1" s="268"/>
      <c r="LNM1" s="268"/>
      <c r="LNN1" s="268"/>
      <c r="LNO1" s="268"/>
      <c r="LNP1" s="268"/>
      <c r="LNQ1" s="268"/>
      <c r="LNR1" s="268"/>
      <c r="LNS1" s="268"/>
      <c r="LNT1" s="268"/>
      <c r="LNU1" s="268"/>
      <c r="LNV1" s="268"/>
      <c r="LNW1" s="268"/>
      <c r="LNX1" s="268"/>
      <c r="LNY1" s="268"/>
      <c r="LNZ1" s="268"/>
      <c r="LOA1" s="268"/>
      <c r="LOB1" s="268"/>
      <c r="LOC1" s="268"/>
      <c r="LOD1" s="268"/>
      <c r="LOE1" s="268"/>
      <c r="LOF1" s="268"/>
      <c r="LOG1" s="268"/>
      <c r="LOH1" s="268"/>
      <c r="LOI1" s="268"/>
      <c r="LOJ1" s="268"/>
      <c r="LOK1" s="268"/>
      <c r="LOL1" s="268"/>
      <c r="LOM1" s="268"/>
      <c r="LON1" s="268"/>
      <c r="LOO1" s="268"/>
      <c r="LOP1" s="268"/>
      <c r="LOQ1" s="268"/>
      <c r="LOR1" s="268"/>
      <c r="LOS1" s="268"/>
      <c r="LOT1" s="268"/>
      <c r="LOU1" s="268"/>
      <c r="LOV1" s="268"/>
      <c r="LOW1" s="268"/>
      <c r="LOX1" s="268"/>
      <c r="LOY1" s="268"/>
      <c r="LOZ1" s="268"/>
      <c r="LPA1" s="268"/>
      <c r="LPB1" s="268"/>
      <c r="LPC1" s="268"/>
      <c r="LPD1" s="268"/>
      <c r="LPE1" s="268"/>
      <c r="LPF1" s="268"/>
      <c r="LPG1" s="268"/>
      <c r="LPH1" s="268"/>
      <c r="LPI1" s="268"/>
      <c r="LPJ1" s="268"/>
      <c r="LPK1" s="268"/>
      <c r="LPL1" s="268"/>
      <c r="LPM1" s="268"/>
      <c r="LPN1" s="268"/>
      <c r="LPO1" s="268"/>
      <c r="LPP1" s="268"/>
      <c r="LPQ1" s="268"/>
      <c r="LPR1" s="268"/>
      <c r="LPS1" s="268"/>
      <c r="LPT1" s="268"/>
      <c r="LPU1" s="268"/>
      <c r="LPV1" s="268"/>
      <c r="LPW1" s="268"/>
      <c r="LPX1" s="268"/>
      <c r="LPY1" s="268"/>
      <c r="LPZ1" s="268"/>
      <c r="LQA1" s="268"/>
      <c r="LQB1" s="268"/>
      <c r="LQC1" s="268"/>
      <c r="LQD1" s="268"/>
      <c r="LQE1" s="268"/>
      <c r="LQF1" s="268"/>
      <c r="LQG1" s="268"/>
      <c r="LQH1" s="268"/>
      <c r="LQI1" s="268"/>
      <c r="LQJ1" s="268"/>
      <c r="LQK1" s="268"/>
      <c r="LQL1" s="268"/>
      <c r="LQM1" s="268"/>
      <c r="LQN1" s="268"/>
      <c r="LQO1" s="268"/>
      <c r="LQP1" s="268"/>
      <c r="LQQ1" s="268"/>
      <c r="LQR1" s="268"/>
      <c r="LQS1" s="268"/>
      <c r="LQT1" s="268"/>
      <c r="LQU1" s="268"/>
      <c r="LQV1" s="268"/>
      <c r="LQW1" s="268"/>
      <c r="LQX1" s="268"/>
      <c r="LQY1" s="268"/>
      <c r="LQZ1" s="268"/>
      <c r="LRA1" s="268"/>
      <c r="LRB1" s="268"/>
      <c r="LRC1" s="268"/>
      <c r="LRD1" s="268"/>
      <c r="LRE1" s="268"/>
      <c r="LRF1" s="268"/>
      <c r="LRG1" s="268"/>
      <c r="LRH1" s="268"/>
      <c r="LRI1" s="268"/>
      <c r="LRJ1" s="268"/>
      <c r="LRK1" s="268"/>
      <c r="LRL1" s="268"/>
      <c r="LRM1" s="268"/>
      <c r="LRN1" s="268"/>
      <c r="LRO1" s="268"/>
      <c r="LRP1" s="268"/>
      <c r="LRQ1" s="268"/>
      <c r="LRR1" s="268"/>
      <c r="LRS1" s="268"/>
      <c r="LRT1" s="268"/>
      <c r="LRU1" s="268"/>
      <c r="LRV1" s="268"/>
      <c r="LRW1" s="268"/>
      <c r="LRX1" s="268"/>
      <c r="LRY1" s="268"/>
      <c r="LRZ1" s="268"/>
      <c r="LSA1" s="268"/>
      <c r="LSB1" s="268"/>
      <c r="LSC1" s="268"/>
      <c r="LSD1" s="268"/>
      <c r="LSE1" s="268"/>
      <c r="LSF1" s="268"/>
      <c r="LSG1" s="268"/>
      <c r="LSH1" s="268"/>
      <c r="LSI1" s="268"/>
      <c r="LSJ1" s="268"/>
      <c r="LSK1" s="268"/>
      <c r="LSL1" s="268"/>
      <c r="LSM1" s="268"/>
      <c r="LSN1" s="268"/>
      <c r="LSO1" s="268"/>
      <c r="LSP1" s="268"/>
      <c r="LSQ1" s="268"/>
      <c r="LSR1" s="268"/>
      <c r="LSS1" s="268"/>
      <c r="LST1" s="268"/>
      <c r="LSU1" s="268"/>
      <c r="LSV1" s="268"/>
      <c r="LSW1" s="268"/>
      <c r="LSX1" s="268"/>
      <c r="LSY1" s="268"/>
      <c r="LSZ1" s="268"/>
      <c r="LTA1" s="268"/>
      <c r="LTB1" s="268"/>
      <c r="LTC1" s="268"/>
      <c r="LTD1" s="268"/>
      <c r="LTE1" s="268"/>
      <c r="LTF1" s="268"/>
      <c r="LTG1" s="268"/>
      <c r="LTH1" s="268"/>
      <c r="LTI1" s="268"/>
      <c r="LTJ1" s="268"/>
      <c r="LTK1" s="268"/>
      <c r="LTL1" s="268"/>
      <c r="LTM1" s="268"/>
      <c r="LTN1" s="268"/>
      <c r="LTO1" s="268"/>
      <c r="LTP1" s="268"/>
      <c r="LTQ1" s="268"/>
      <c r="LTR1" s="268"/>
      <c r="LTS1" s="268"/>
      <c r="LTT1" s="268"/>
      <c r="LTU1" s="268"/>
      <c r="LTV1" s="268"/>
      <c r="LTW1" s="268"/>
      <c r="LTX1" s="268"/>
      <c r="LTY1" s="268"/>
      <c r="LTZ1" s="268"/>
      <c r="LUA1" s="268"/>
      <c r="LUB1" s="268"/>
      <c r="LUC1" s="268"/>
      <c r="LUD1" s="268"/>
      <c r="LUE1" s="268"/>
      <c r="LUF1" s="268"/>
      <c r="LUG1" s="268"/>
      <c r="LUH1" s="268"/>
      <c r="LUI1" s="268"/>
      <c r="LUJ1" s="268"/>
      <c r="LUK1" s="268"/>
      <c r="LUL1" s="268"/>
      <c r="LUM1" s="268"/>
      <c r="LUN1" s="268"/>
      <c r="LUO1" s="268"/>
      <c r="LUP1" s="268"/>
      <c r="LUQ1" s="268"/>
      <c r="LUR1" s="268"/>
      <c r="LUS1" s="268"/>
      <c r="LUT1" s="268"/>
      <c r="LUU1" s="268"/>
      <c r="LUV1" s="268"/>
      <c r="LUW1" s="268"/>
      <c r="LUX1" s="268"/>
      <c r="LUY1" s="268"/>
      <c r="LUZ1" s="268"/>
      <c r="LVA1" s="268"/>
      <c r="LVB1" s="268"/>
      <c r="LVC1" s="268"/>
      <c r="LVD1" s="268"/>
      <c r="LVE1" s="268"/>
      <c r="LVF1" s="268"/>
      <c r="LVG1" s="268"/>
      <c r="LVH1" s="268"/>
      <c r="LVI1" s="268"/>
      <c r="LVJ1" s="268"/>
      <c r="LVK1" s="268"/>
      <c r="LVL1" s="268"/>
      <c r="LVM1" s="268"/>
      <c r="LVN1" s="268"/>
      <c r="LVO1" s="268"/>
      <c r="LVP1" s="268"/>
      <c r="LVQ1" s="268"/>
      <c r="LVR1" s="268"/>
      <c r="LVS1" s="268"/>
      <c r="LVT1" s="268"/>
      <c r="LVU1" s="268"/>
      <c r="LVV1" s="268"/>
      <c r="LVW1" s="268"/>
      <c r="LVX1" s="268"/>
      <c r="LVY1" s="268"/>
      <c r="LVZ1" s="268"/>
      <c r="LWA1" s="268"/>
      <c r="LWB1" s="268"/>
      <c r="LWC1" s="268"/>
      <c r="LWD1" s="268"/>
      <c r="LWE1" s="268"/>
      <c r="LWF1" s="268"/>
      <c r="LWG1" s="268"/>
      <c r="LWH1" s="268"/>
      <c r="LWI1" s="268"/>
      <c r="LWJ1" s="268"/>
      <c r="LWK1" s="268"/>
      <c r="LWL1" s="268"/>
      <c r="LWM1" s="268"/>
      <c r="LWN1" s="268"/>
      <c r="LWO1" s="268"/>
      <c r="LWP1" s="268"/>
      <c r="LWQ1" s="268"/>
      <c r="LWR1" s="268"/>
      <c r="LWS1" s="268"/>
      <c r="LWT1" s="268"/>
      <c r="LWU1" s="268"/>
      <c r="LWV1" s="268"/>
      <c r="LWW1" s="268"/>
      <c r="LWX1" s="268"/>
      <c r="LWY1" s="268"/>
      <c r="LWZ1" s="268"/>
      <c r="LXA1" s="268"/>
      <c r="LXB1" s="268"/>
      <c r="LXC1" s="268"/>
      <c r="LXD1" s="268"/>
      <c r="LXE1" s="268"/>
      <c r="LXF1" s="268"/>
      <c r="LXG1" s="268"/>
      <c r="LXH1" s="268"/>
      <c r="LXI1" s="268"/>
      <c r="LXJ1" s="268"/>
      <c r="LXK1" s="268"/>
      <c r="LXL1" s="268"/>
      <c r="LXM1" s="268"/>
      <c r="LXN1" s="268"/>
      <c r="LXO1" s="268"/>
      <c r="LXP1" s="268"/>
      <c r="LXQ1" s="268"/>
      <c r="LXR1" s="268"/>
      <c r="LXS1" s="268"/>
      <c r="LXT1" s="268"/>
      <c r="LXU1" s="268"/>
      <c r="LXV1" s="268"/>
      <c r="LXW1" s="268"/>
      <c r="LXX1" s="268"/>
      <c r="LXY1" s="268"/>
      <c r="LXZ1" s="268"/>
      <c r="LYA1" s="268"/>
      <c r="LYB1" s="268"/>
      <c r="LYC1" s="268"/>
      <c r="LYD1" s="268"/>
      <c r="LYE1" s="268"/>
      <c r="LYF1" s="268"/>
      <c r="LYG1" s="268"/>
      <c r="LYH1" s="268"/>
      <c r="LYI1" s="268"/>
      <c r="LYJ1" s="268"/>
      <c r="LYK1" s="268"/>
      <c r="LYL1" s="268"/>
      <c r="LYM1" s="268"/>
      <c r="LYN1" s="268"/>
      <c r="LYO1" s="268"/>
      <c r="LYP1" s="268"/>
      <c r="LYQ1" s="268"/>
      <c r="LYR1" s="268"/>
      <c r="LYS1" s="268"/>
      <c r="LYT1" s="268"/>
      <c r="LYU1" s="268"/>
      <c r="LYV1" s="268"/>
      <c r="LYW1" s="268"/>
      <c r="LYX1" s="268"/>
      <c r="LYY1" s="268"/>
      <c r="LYZ1" s="268"/>
      <c r="LZA1" s="268"/>
      <c r="LZB1" s="268"/>
      <c r="LZC1" s="268"/>
      <c r="LZD1" s="268"/>
      <c r="LZE1" s="268"/>
      <c r="LZF1" s="268"/>
      <c r="LZG1" s="268"/>
      <c r="LZH1" s="268"/>
      <c r="LZI1" s="268"/>
      <c r="LZJ1" s="268"/>
      <c r="LZK1" s="268"/>
      <c r="LZL1" s="268"/>
      <c r="LZM1" s="268"/>
      <c r="LZN1" s="268"/>
      <c r="LZO1" s="268"/>
      <c r="LZP1" s="268"/>
      <c r="LZQ1" s="268"/>
      <c r="LZR1" s="268"/>
      <c r="LZS1" s="268"/>
      <c r="LZT1" s="268"/>
      <c r="LZU1" s="268"/>
      <c r="LZV1" s="268"/>
      <c r="LZW1" s="268"/>
      <c r="LZX1" s="268"/>
      <c r="LZY1" s="268"/>
      <c r="LZZ1" s="268"/>
      <c r="MAA1" s="268"/>
      <c r="MAB1" s="268"/>
      <c r="MAC1" s="268"/>
      <c r="MAD1" s="268"/>
      <c r="MAE1" s="268"/>
      <c r="MAF1" s="268"/>
      <c r="MAG1" s="268"/>
      <c r="MAH1" s="268"/>
      <c r="MAI1" s="268"/>
      <c r="MAJ1" s="268"/>
      <c r="MAK1" s="268"/>
      <c r="MAL1" s="268"/>
      <c r="MAM1" s="268"/>
      <c r="MAN1" s="268"/>
      <c r="MAO1" s="268"/>
      <c r="MAP1" s="268"/>
      <c r="MAQ1" s="268"/>
      <c r="MAR1" s="268"/>
      <c r="MAS1" s="268"/>
      <c r="MAT1" s="268"/>
      <c r="MAU1" s="268"/>
      <c r="MAV1" s="268"/>
      <c r="MAW1" s="268"/>
      <c r="MAX1" s="268"/>
      <c r="MAY1" s="268"/>
      <c r="MAZ1" s="268"/>
      <c r="MBA1" s="268"/>
      <c r="MBB1" s="268"/>
      <c r="MBC1" s="268"/>
      <c r="MBD1" s="268"/>
      <c r="MBE1" s="268"/>
      <c r="MBF1" s="268"/>
      <c r="MBG1" s="268"/>
      <c r="MBH1" s="268"/>
      <c r="MBI1" s="268"/>
      <c r="MBJ1" s="268"/>
      <c r="MBK1" s="268"/>
      <c r="MBL1" s="268"/>
      <c r="MBM1" s="268"/>
      <c r="MBN1" s="268"/>
      <c r="MBO1" s="268"/>
      <c r="MBP1" s="268"/>
      <c r="MBQ1" s="268"/>
      <c r="MBR1" s="268"/>
      <c r="MBS1" s="268"/>
      <c r="MBT1" s="268"/>
      <c r="MBU1" s="268"/>
      <c r="MBV1" s="268"/>
      <c r="MBW1" s="268"/>
      <c r="MBX1" s="268"/>
      <c r="MBY1" s="268"/>
      <c r="MBZ1" s="268"/>
      <c r="MCA1" s="268"/>
      <c r="MCB1" s="268"/>
      <c r="MCC1" s="268"/>
      <c r="MCD1" s="268"/>
      <c r="MCE1" s="268"/>
      <c r="MCF1" s="268"/>
      <c r="MCG1" s="268"/>
      <c r="MCH1" s="268"/>
      <c r="MCI1" s="268"/>
      <c r="MCJ1" s="268"/>
      <c r="MCK1" s="268"/>
      <c r="MCL1" s="268"/>
      <c r="MCM1" s="268"/>
      <c r="MCN1" s="268"/>
      <c r="MCO1" s="268"/>
      <c r="MCP1" s="268"/>
      <c r="MCQ1" s="268"/>
      <c r="MCR1" s="268"/>
      <c r="MCS1" s="268"/>
      <c r="MCT1" s="268"/>
      <c r="MCU1" s="268"/>
      <c r="MCV1" s="268"/>
      <c r="MCW1" s="268"/>
      <c r="MCX1" s="268"/>
      <c r="MCY1" s="268"/>
      <c r="MCZ1" s="268"/>
      <c r="MDA1" s="268"/>
      <c r="MDB1" s="268"/>
      <c r="MDC1" s="268"/>
      <c r="MDD1" s="268"/>
      <c r="MDE1" s="268"/>
      <c r="MDF1" s="268"/>
      <c r="MDG1" s="268"/>
      <c r="MDH1" s="268"/>
      <c r="MDI1" s="268"/>
      <c r="MDJ1" s="268"/>
      <c r="MDK1" s="268"/>
      <c r="MDL1" s="268"/>
      <c r="MDM1" s="268"/>
      <c r="MDN1" s="268"/>
      <c r="MDO1" s="268"/>
      <c r="MDP1" s="268"/>
      <c r="MDQ1" s="268"/>
      <c r="MDR1" s="268"/>
      <c r="MDS1" s="268"/>
      <c r="MDT1" s="268"/>
      <c r="MDU1" s="268"/>
      <c r="MDV1" s="268"/>
      <c r="MDW1" s="268"/>
      <c r="MDX1" s="268"/>
      <c r="MDY1" s="268"/>
      <c r="MDZ1" s="268"/>
      <c r="MEA1" s="268"/>
      <c r="MEB1" s="268"/>
      <c r="MEC1" s="268"/>
      <c r="MED1" s="268"/>
      <c r="MEE1" s="268"/>
      <c r="MEF1" s="268"/>
      <c r="MEG1" s="268"/>
      <c r="MEH1" s="268"/>
      <c r="MEI1" s="268"/>
      <c r="MEJ1" s="268"/>
      <c r="MEK1" s="268"/>
      <c r="MEL1" s="268"/>
      <c r="MEM1" s="268"/>
      <c r="MEN1" s="268"/>
      <c r="MEO1" s="268"/>
      <c r="MEP1" s="268"/>
      <c r="MEQ1" s="268"/>
      <c r="MER1" s="268"/>
      <c r="MES1" s="268"/>
      <c r="MET1" s="268"/>
      <c r="MEU1" s="268"/>
      <c r="MEV1" s="268"/>
      <c r="MEW1" s="268"/>
      <c r="MEX1" s="268"/>
      <c r="MEY1" s="268"/>
      <c r="MEZ1" s="268"/>
      <c r="MFA1" s="268"/>
      <c r="MFB1" s="268"/>
      <c r="MFC1" s="268"/>
      <c r="MFD1" s="268"/>
      <c r="MFE1" s="268"/>
      <c r="MFF1" s="268"/>
      <c r="MFG1" s="268"/>
      <c r="MFH1" s="268"/>
      <c r="MFI1" s="268"/>
      <c r="MFJ1" s="268"/>
      <c r="MFK1" s="268"/>
      <c r="MFL1" s="268"/>
      <c r="MFM1" s="268"/>
      <c r="MFN1" s="268"/>
      <c r="MFO1" s="268"/>
      <c r="MFP1" s="268"/>
      <c r="MFQ1" s="268"/>
      <c r="MFR1" s="268"/>
      <c r="MFS1" s="268"/>
      <c r="MFT1" s="268"/>
      <c r="MFU1" s="268"/>
      <c r="MFV1" s="268"/>
      <c r="MFW1" s="268"/>
      <c r="MFX1" s="268"/>
      <c r="MFY1" s="268"/>
      <c r="MFZ1" s="268"/>
      <c r="MGA1" s="268"/>
      <c r="MGB1" s="268"/>
      <c r="MGC1" s="268"/>
      <c r="MGD1" s="268"/>
      <c r="MGE1" s="268"/>
      <c r="MGF1" s="268"/>
      <c r="MGG1" s="268"/>
      <c r="MGH1" s="268"/>
      <c r="MGI1" s="268"/>
      <c r="MGJ1" s="268"/>
      <c r="MGK1" s="268"/>
      <c r="MGL1" s="268"/>
      <c r="MGM1" s="268"/>
      <c r="MGN1" s="268"/>
      <c r="MGO1" s="268"/>
      <c r="MGP1" s="268"/>
      <c r="MGQ1" s="268"/>
      <c r="MGR1" s="268"/>
      <c r="MGS1" s="268"/>
      <c r="MGT1" s="268"/>
      <c r="MGU1" s="268"/>
      <c r="MGV1" s="268"/>
      <c r="MGW1" s="268"/>
      <c r="MGX1" s="268"/>
      <c r="MGY1" s="268"/>
      <c r="MGZ1" s="268"/>
      <c r="MHA1" s="268"/>
      <c r="MHB1" s="268"/>
      <c r="MHC1" s="268"/>
      <c r="MHD1" s="268"/>
      <c r="MHE1" s="268"/>
      <c r="MHF1" s="268"/>
      <c r="MHG1" s="268"/>
      <c r="MHH1" s="268"/>
      <c r="MHI1" s="268"/>
      <c r="MHJ1" s="268"/>
      <c r="MHK1" s="268"/>
      <c r="MHL1" s="268"/>
      <c r="MHM1" s="268"/>
      <c r="MHN1" s="268"/>
      <c r="MHO1" s="268"/>
      <c r="MHP1" s="268"/>
      <c r="MHQ1" s="268"/>
      <c r="MHR1" s="268"/>
      <c r="MHS1" s="268"/>
      <c r="MHT1" s="268"/>
      <c r="MHU1" s="268"/>
      <c r="MHV1" s="268"/>
      <c r="MHW1" s="268"/>
      <c r="MHX1" s="268"/>
      <c r="MHY1" s="268"/>
      <c r="MHZ1" s="268"/>
      <c r="MIA1" s="268"/>
      <c r="MIB1" s="268"/>
      <c r="MIC1" s="268"/>
      <c r="MID1" s="268"/>
      <c r="MIE1" s="268"/>
      <c r="MIF1" s="268"/>
      <c r="MIG1" s="268"/>
      <c r="MIH1" s="268"/>
      <c r="MII1" s="268"/>
      <c r="MIJ1" s="268"/>
      <c r="MIK1" s="268"/>
      <c r="MIL1" s="268"/>
      <c r="MIM1" s="268"/>
      <c r="MIN1" s="268"/>
      <c r="MIO1" s="268"/>
      <c r="MIP1" s="268"/>
      <c r="MIQ1" s="268"/>
      <c r="MIR1" s="268"/>
      <c r="MIS1" s="268"/>
      <c r="MIT1" s="268"/>
      <c r="MIU1" s="268"/>
      <c r="MIV1" s="268"/>
      <c r="MIW1" s="268"/>
      <c r="MIX1" s="268"/>
      <c r="MIY1" s="268"/>
      <c r="MIZ1" s="268"/>
      <c r="MJA1" s="268"/>
      <c r="MJB1" s="268"/>
      <c r="MJC1" s="268"/>
      <c r="MJD1" s="268"/>
      <c r="MJE1" s="268"/>
      <c r="MJF1" s="268"/>
      <c r="MJG1" s="268"/>
      <c r="MJH1" s="268"/>
      <c r="MJI1" s="268"/>
      <c r="MJJ1" s="268"/>
      <c r="MJK1" s="268"/>
      <c r="MJL1" s="268"/>
      <c r="MJM1" s="268"/>
      <c r="MJN1" s="268"/>
      <c r="MJO1" s="268"/>
      <c r="MJP1" s="268"/>
      <c r="MJQ1" s="268"/>
      <c r="MJR1" s="268"/>
      <c r="MJS1" s="268"/>
      <c r="MJT1" s="268"/>
      <c r="MJU1" s="268"/>
      <c r="MJV1" s="268"/>
      <c r="MJW1" s="268"/>
      <c r="MJX1" s="268"/>
      <c r="MJY1" s="268"/>
      <c r="MJZ1" s="268"/>
      <c r="MKA1" s="268"/>
      <c r="MKB1" s="268"/>
      <c r="MKC1" s="268"/>
      <c r="MKD1" s="268"/>
      <c r="MKE1" s="268"/>
      <c r="MKF1" s="268"/>
      <c r="MKG1" s="268"/>
      <c r="MKH1" s="268"/>
      <c r="MKI1" s="268"/>
      <c r="MKJ1" s="268"/>
      <c r="MKK1" s="268"/>
      <c r="MKL1" s="268"/>
      <c r="MKM1" s="268"/>
      <c r="MKN1" s="268"/>
      <c r="MKO1" s="268"/>
      <c r="MKP1" s="268"/>
      <c r="MKQ1" s="268"/>
      <c r="MKR1" s="268"/>
      <c r="MKS1" s="268"/>
      <c r="MKT1" s="268"/>
      <c r="MKU1" s="268"/>
      <c r="MKV1" s="268"/>
      <c r="MKW1" s="268"/>
      <c r="MKX1" s="268"/>
      <c r="MKY1" s="268"/>
      <c r="MKZ1" s="268"/>
      <c r="MLA1" s="268"/>
      <c r="MLB1" s="268"/>
      <c r="MLC1" s="268"/>
      <c r="MLD1" s="268"/>
      <c r="MLE1" s="268"/>
      <c r="MLF1" s="268"/>
      <c r="MLG1" s="268"/>
      <c r="MLH1" s="268"/>
      <c r="MLI1" s="268"/>
      <c r="MLJ1" s="268"/>
      <c r="MLK1" s="268"/>
      <c r="MLL1" s="268"/>
      <c r="MLM1" s="268"/>
      <c r="MLN1" s="268"/>
      <c r="MLO1" s="268"/>
      <c r="MLP1" s="268"/>
      <c r="MLQ1" s="268"/>
      <c r="MLR1" s="268"/>
      <c r="MLS1" s="268"/>
      <c r="MLT1" s="268"/>
      <c r="MLU1" s="268"/>
      <c r="MLV1" s="268"/>
      <c r="MLW1" s="268"/>
      <c r="MLX1" s="268"/>
      <c r="MLY1" s="268"/>
      <c r="MLZ1" s="268"/>
      <c r="MMA1" s="268"/>
      <c r="MMB1" s="268"/>
      <c r="MMC1" s="268"/>
      <c r="MMD1" s="268"/>
      <c r="MME1" s="268"/>
      <c r="MMF1" s="268"/>
      <c r="MMG1" s="268"/>
      <c r="MMH1" s="268"/>
      <c r="MMI1" s="268"/>
      <c r="MMJ1" s="268"/>
      <c r="MMK1" s="268"/>
      <c r="MML1" s="268"/>
      <c r="MMM1" s="268"/>
      <c r="MMN1" s="268"/>
      <c r="MMO1" s="268"/>
      <c r="MMP1" s="268"/>
      <c r="MMQ1" s="268"/>
      <c r="MMR1" s="268"/>
      <c r="MMS1" s="268"/>
      <c r="MMT1" s="268"/>
      <c r="MMU1" s="268"/>
      <c r="MMV1" s="268"/>
      <c r="MMW1" s="268"/>
      <c r="MMX1" s="268"/>
      <c r="MMY1" s="268"/>
      <c r="MMZ1" s="268"/>
      <c r="MNA1" s="268"/>
      <c r="MNB1" s="268"/>
      <c r="MNC1" s="268"/>
      <c r="MND1" s="268"/>
      <c r="MNE1" s="268"/>
      <c r="MNF1" s="268"/>
      <c r="MNG1" s="268"/>
      <c r="MNH1" s="268"/>
      <c r="MNI1" s="268"/>
      <c r="MNJ1" s="268"/>
      <c r="MNK1" s="268"/>
      <c r="MNL1" s="268"/>
      <c r="MNM1" s="268"/>
      <c r="MNN1" s="268"/>
      <c r="MNO1" s="268"/>
      <c r="MNP1" s="268"/>
      <c r="MNQ1" s="268"/>
      <c r="MNR1" s="268"/>
      <c r="MNS1" s="268"/>
      <c r="MNT1" s="268"/>
      <c r="MNU1" s="268"/>
      <c r="MNV1" s="268"/>
      <c r="MNW1" s="268"/>
      <c r="MNX1" s="268"/>
      <c r="MNY1" s="268"/>
      <c r="MNZ1" s="268"/>
      <c r="MOA1" s="268"/>
      <c r="MOB1" s="268"/>
      <c r="MOC1" s="268"/>
      <c r="MOD1" s="268"/>
      <c r="MOE1" s="268"/>
      <c r="MOF1" s="268"/>
      <c r="MOG1" s="268"/>
      <c r="MOH1" s="268"/>
      <c r="MOI1" s="268"/>
      <c r="MOJ1" s="268"/>
      <c r="MOK1" s="268"/>
      <c r="MOL1" s="268"/>
      <c r="MOM1" s="268"/>
      <c r="MON1" s="268"/>
      <c r="MOO1" s="268"/>
      <c r="MOP1" s="268"/>
      <c r="MOQ1" s="268"/>
      <c r="MOR1" s="268"/>
      <c r="MOS1" s="268"/>
      <c r="MOT1" s="268"/>
      <c r="MOU1" s="268"/>
      <c r="MOV1" s="268"/>
      <c r="MOW1" s="268"/>
      <c r="MOX1" s="268"/>
      <c r="MOY1" s="268"/>
      <c r="MOZ1" s="268"/>
      <c r="MPA1" s="268"/>
      <c r="MPB1" s="268"/>
      <c r="MPC1" s="268"/>
      <c r="MPD1" s="268"/>
      <c r="MPE1" s="268"/>
      <c r="MPF1" s="268"/>
      <c r="MPG1" s="268"/>
      <c r="MPH1" s="268"/>
      <c r="MPI1" s="268"/>
      <c r="MPJ1" s="268"/>
      <c r="MPK1" s="268"/>
      <c r="MPL1" s="268"/>
      <c r="MPM1" s="268"/>
      <c r="MPN1" s="268"/>
      <c r="MPO1" s="268"/>
      <c r="MPP1" s="268"/>
      <c r="MPQ1" s="268"/>
      <c r="MPR1" s="268"/>
      <c r="MPS1" s="268"/>
      <c r="MPT1" s="268"/>
      <c r="MPU1" s="268"/>
      <c r="MPV1" s="268"/>
      <c r="MPW1" s="268"/>
      <c r="MPX1" s="268"/>
      <c r="MPY1" s="268"/>
      <c r="MPZ1" s="268"/>
      <c r="MQA1" s="268"/>
      <c r="MQB1" s="268"/>
      <c r="MQC1" s="268"/>
      <c r="MQD1" s="268"/>
      <c r="MQE1" s="268"/>
      <c r="MQF1" s="268"/>
      <c r="MQG1" s="268"/>
      <c r="MQH1" s="268"/>
      <c r="MQI1" s="268"/>
      <c r="MQJ1" s="268"/>
      <c r="MQK1" s="268"/>
      <c r="MQL1" s="268"/>
      <c r="MQM1" s="268"/>
      <c r="MQN1" s="268"/>
      <c r="MQO1" s="268"/>
      <c r="MQP1" s="268"/>
      <c r="MQQ1" s="268"/>
      <c r="MQR1" s="268"/>
      <c r="MQS1" s="268"/>
      <c r="MQT1" s="268"/>
      <c r="MQU1" s="268"/>
      <c r="MQV1" s="268"/>
      <c r="MQW1" s="268"/>
      <c r="MQX1" s="268"/>
      <c r="MQY1" s="268"/>
      <c r="MQZ1" s="268"/>
      <c r="MRA1" s="268"/>
      <c r="MRB1" s="268"/>
      <c r="MRC1" s="268"/>
      <c r="MRD1" s="268"/>
      <c r="MRE1" s="268"/>
      <c r="MRF1" s="268"/>
      <c r="MRG1" s="268"/>
      <c r="MRH1" s="268"/>
      <c r="MRI1" s="268"/>
      <c r="MRJ1" s="268"/>
      <c r="MRK1" s="268"/>
      <c r="MRL1" s="268"/>
      <c r="MRM1" s="268"/>
      <c r="MRN1" s="268"/>
      <c r="MRO1" s="268"/>
      <c r="MRP1" s="268"/>
      <c r="MRQ1" s="268"/>
      <c r="MRR1" s="268"/>
      <c r="MRS1" s="268"/>
      <c r="MRT1" s="268"/>
      <c r="MRU1" s="268"/>
      <c r="MRV1" s="268"/>
      <c r="MRW1" s="268"/>
      <c r="MRX1" s="268"/>
      <c r="MRY1" s="268"/>
      <c r="MRZ1" s="268"/>
      <c r="MSA1" s="268"/>
      <c r="MSB1" s="268"/>
      <c r="MSC1" s="268"/>
      <c r="MSD1" s="268"/>
      <c r="MSE1" s="268"/>
      <c r="MSF1" s="268"/>
      <c r="MSG1" s="268"/>
      <c r="MSH1" s="268"/>
      <c r="MSI1" s="268"/>
      <c r="MSJ1" s="268"/>
      <c r="MSK1" s="268"/>
      <c r="MSL1" s="268"/>
      <c r="MSM1" s="268"/>
      <c r="MSN1" s="268"/>
      <c r="MSO1" s="268"/>
      <c r="MSP1" s="268"/>
      <c r="MSQ1" s="268"/>
      <c r="MSR1" s="268"/>
      <c r="MSS1" s="268"/>
      <c r="MST1" s="268"/>
      <c r="MSU1" s="268"/>
      <c r="MSV1" s="268"/>
      <c r="MSW1" s="268"/>
      <c r="MSX1" s="268"/>
      <c r="MSY1" s="268"/>
      <c r="MSZ1" s="268"/>
      <c r="MTA1" s="268"/>
      <c r="MTB1" s="268"/>
      <c r="MTC1" s="268"/>
      <c r="MTD1" s="268"/>
      <c r="MTE1" s="268"/>
      <c r="MTF1" s="268"/>
      <c r="MTG1" s="268"/>
      <c r="MTH1" s="268"/>
      <c r="MTI1" s="268"/>
      <c r="MTJ1" s="268"/>
      <c r="MTK1" s="268"/>
      <c r="MTL1" s="268"/>
      <c r="MTM1" s="268"/>
      <c r="MTN1" s="268"/>
      <c r="MTO1" s="268"/>
      <c r="MTP1" s="268"/>
      <c r="MTQ1" s="268"/>
      <c r="MTR1" s="268"/>
      <c r="MTS1" s="268"/>
      <c r="MTT1" s="268"/>
      <c r="MTU1" s="268"/>
      <c r="MTV1" s="268"/>
      <c r="MTW1" s="268"/>
      <c r="MTX1" s="268"/>
      <c r="MTY1" s="268"/>
      <c r="MTZ1" s="268"/>
      <c r="MUA1" s="268"/>
      <c r="MUB1" s="268"/>
      <c r="MUC1" s="268"/>
      <c r="MUD1" s="268"/>
      <c r="MUE1" s="268"/>
      <c r="MUF1" s="268"/>
      <c r="MUG1" s="268"/>
      <c r="MUH1" s="268"/>
      <c r="MUI1" s="268"/>
      <c r="MUJ1" s="268"/>
      <c r="MUK1" s="268"/>
      <c r="MUL1" s="268"/>
      <c r="MUM1" s="268"/>
      <c r="MUN1" s="268"/>
      <c r="MUO1" s="268"/>
      <c r="MUP1" s="268"/>
      <c r="MUQ1" s="268"/>
      <c r="MUR1" s="268"/>
      <c r="MUS1" s="268"/>
      <c r="MUT1" s="268"/>
      <c r="MUU1" s="268"/>
      <c r="MUV1" s="268"/>
      <c r="MUW1" s="268"/>
      <c r="MUX1" s="268"/>
      <c r="MUY1" s="268"/>
      <c r="MUZ1" s="268"/>
      <c r="MVA1" s="268"/>
      <c r="MVB1" s="268"/>
      <c r="MVC1" s="268"/>
      <c r="MVD1" s="268"/>
      <c r="MVE1" s="268"/>
      <c r="MVF1" s="268"/>
      <c r="MVG1" s="268"/>
      <c r="MVH1" s="268"/>
      <c r="MVI1" s="268"/>
      <c r="MVJ1" s="268"/>
      <c r="MVK1" s="268"/>
      <c r="MVL1" s="268"/>
      <c r="MVM1" s="268"/>
      <c r="MVN1" s="268"/>
      <c r="MVO1" s="268"/>
      <c r="MVP1" s="268"/>
      <c r="MVQ1" s="268"/>
      <c r="MVR1" s="268"/>
      <c r="MVS1" s="268"/>
      <c r="MVT1" s="268"/>
      <c r="MVU1" s="268"/>
      <c r="MVV1" s="268"/>
      <c r="MVW1" s="268"/>
      <c r="MVX1" s="268"/>
      <c r="MVY1" s="268"/>
      <c r="MVZ1" s="268"/>
      <c r="MWA1" s="268"/>
      <c r="MWB1" s="268"/>
      <c r="MWC1" s="268"/>
      <c r="MWD1" s="268"/>
      <c r="MWE1" s="268"/>
      <c r="MWF1" s="268"/>
      <c r="MWG1" s="268"/>
      <c r="MWH1" s="268"/>
      <c r="MWI1" s="268"/>
      <c r="MWJ1" s="268"/>
      <c r="MWK1" s="268"/>
      <c r="MWL1" s="268"/>
      <c r="MWM1" s="268"/>
      <c r="MWN1" s="268"/>
      <c r="MWO1" s="268"/>
      <c r="MWP1" s="268"/>
      <c r="MWQ1" s="268"/>
      <c r="MWR1" s="268"/>
      <c r="MWS1" s="268"/>
      <c r="MWT1" s="268"/>
      <c r="MWU1" s="268"/>
      <c r="MWV1" s="268"/>
      <c r="MWW1" s="268"/>
      <c r="MWX1" s="268"/>
      <c r="MWY1" s="268"/>
      <c r="MWZ1" s="268"/>
      <c r="MXA1" s="268"/>
      <c r="MXB1" s="268"/>
      <c r="MXC1" s="268"/>
      <c r="MXD1" s="268"/>
      <c r="MXE1" s="268"/>
      <c r="MXF1" s="268"/>
      <c r="MXG1" s="268"/>
      <c r="MXH1" s="268"/>
      <c r="MXI1" s="268"/>
      <c r="MXJ1" s="268"/>
      <c r="MXK1" s="268"/>
      <c r="MXL1" s="268"/>
      <c r="MXM1" s="268"/>
      <c r="MXN1" s="268"/>
      <c r="MXO1" s="268"/>
      <c r="MXP1" s="268"/>
      <c r="MXQ1" s="268"/>
      <c r="MXR1" s="268"/>
      <c r="MXS1" s="268"/>
      <c r="MXT1" s="268"/>
      <c r="MXU1" s="268"/>
      <c r="MXV1" s="268"/>
      <c r="MXW1" s="268"/>
      <c r="MXX1" s="268"/>
      <c r="MXY1" s="268"/>
      <c r="MXZ1" s="268"/>
      <c r="MYA1" s="268"/>
      <c r="MYB1" s="268"/>
      <c r="MYC1" s="268"/>
      <c r="MYD1" s="268"/>
      <c r="MYE1" s="268"/>
      <c r="MYF1" s="268"/>
      <c r="MYG1" s="268"/>
      <c r="MYH1" s="268"/>
      <c r="MYI1" s="268"/>
      <c r="MYJ1" s="268"/>
      <c r="MYK1" s="268"/>
      <c r="MYL1" s="268"/>
      <c r="MYM1" s="268"/>
      <c r="MYN1" s="268"/>
      <c r="MYO1" s="268"/>
      <c r="MYP1" s="268"/>
      <c r="MYQ1" s="268"/>
      <c r="MYR1" s="268"/>
      <c r="MYS1" s="268"/>
      <c r="MYT1" s="268"/>
      <c r="MYU1" s="268"/>
      <c r="MYV1" s="268"/>
      <c r="MYW1" s="268"/>
      <c r="MYX1" s="268"/>
      <c r="MYY1" s="268"/>
      <c r="MYZ1" s="268"/>
      <c r="MZA1" s="268"/>
      <c r="MZB1" s="268"/>
      <c r="MZC1" s="268"/>
      <c r="MZD1" s="268"/>
      <c r="MZE1" s="268"/>
      <c r="MZF1" s="268"/>
      <c r="MZG1" s="268"/>
      <c r="MZH1" s="268"/>
      <c r="MZI1" s="268"/>
      <c r="MZJ1" s="268"/>
      <c r="MZK1" s="268"/>
      <c r="MZL1" s="268"/>
      <c r="MZM1" s="268"/>
      <c r="MZN1" s="268"/>
      <c r="MZO1" s="268"/>
      <c r="MZP1" s="268"/>
      <c r="MZQ1" s="268"/>
      <c r="MZR1" s="268"/>
      <c r="MZS1" s="268"/>
      <c r="MZT1" s="268"/>
      <c r="MZU1" s="268"/>
      <c r="MZV1" s="268"/>
      <c r="MZW1" s="268"/>
      <c r="MZX1" s="268"/>
      <c r="MZY1" s="268"/>
      <c r="MZZ1" s="268"/>
      <c r="NAA1" s="268"/>
      <c r="NAB1" s="268"/>
      <c r="NAC1" s="268"/>
      <c r="NAD1" s="268"/>
      <c r="NAE1" s="268"/>
      <c r="NAF1" s="268"/>
      <c r="NAG1" s="268"/>
      <c r="NAH1" s="268"/>
      <c r="NAI1" s="268"/>
      <c r="NAJ1" s="268"/>
      <c r="NAK1" s="268"/>
      <c r="NAL1" s="268"/>
      <c r="NAM1" s="268"/>
      <c r="NAN1" s="268"/>
      <c r="NAO1" s="268"/>
      <c r="NAP1" s="268"/>
      <c r="NAQ1" s="268"/>
      <c r="NAR1" s="268"/>
      <c r="NAS1" s="268"/>
      <c r="NAT1" s="268"/>
      <c r="NAU1" s="268"/>
      <c r="NAV1" s="268"/>
      <c r="NAW1" s="268"/>
      <c r="NAX1" s="268"/>
      <c r="NAY1" s="268"/>
      <c r="NAZ1" s="268"/>
      <c r="NBA1" s="268"/>
      <c r="NBB1" s="268"/>
      <c r="NBC1" s="268"/>
      <c r="NBD1" s="268"/>
      <c r="NBE1" s="268"/>
      <c r="NBF1" s="268"/>
      <c r="NBG1" s="268"/>
      <c r="NBH1" s="268"/>
      <c r="NBI1" s="268"/>
      <c r="NBJ1" s="268"/>
      <c r="NBK1" s="268"/>
      <c r="NBL1" s="268"/>
      <c r="NBM1" s="268"/>
      <c r="NBN1" s="268"/>
      <c r="NBO1" s="268"/>
      <c r="NBP1" s="268"/>
      <c r="NBQ1" s="268"/>
      <c r="NBR1" s="268"/>
      <c r="NBS1" s="268"/>
      <c r="NBT1" s="268"/>
      <c r="NBU1" s="268"/>
      <c r="NBV1" s="268"/>
      <c r="NBW1" s="268"/>
      <c r="NBX1" s="268"/>
      <c r="NBY1" s="268"/>
      <c r="NBZ1" s="268"/>
      <c r="NCA1" s="268"/>
      <c r="NCB1" s="268"/>
      <c r="NCC1" s="268"/>
      <c r="NCD1" s="268"/>
      <c r="NCE1" s="268"/>
      <c r="NCF1" s="268"/>
      <c r="NCG1" s="268"/>
      <c r="NCH1" s="268"/>
      <c r="NCI1" s="268"/>
      <c r="NCJ1" s="268"/>
      <c r="NCK1" s="268"/>
      <c r="NCL1" s="268"/>
      <c r="NCM1" s="268"/>
      <c r="NCN1" s="268"/>
      <c r="NCO1" s="268"/>
      <c r="NCP1" s="268"/>
      <c r="NCQ1" s="268"/>
      <c r="NCR1" s="268"/>
      <c r="NCS1" s="268"/>
      <c r="NCT1" s="268"/>
      <c r="NCU1" s="268"/>
      <c r="NCV1" s="268"/>
      <c r="NCW1" s="268"/>
      <c r="NCX1" s="268"/>
      <c r="NCY1" s="268"/>
      <c r="NCZ1" s="268"/>
      <c r="NDA1" s="268"/>
      <c r="NDB1" s="268"/>
      <c r="NDC1" s="268"/>
      <c r="NDD1" s="268"/>
      <c r="NDE1" s="268"/>
      <c r="NDF1" s="268"/>
      <c r="NDG1" s="268"/>
      <c r="NDH1" s="268"/>
      <c r="NDI1" s="268"/>
      <c r="NDJ1" s="268"/>
      <c r="NDK1" s="268"/>
      <c r="NDL1" s="268"/>
      <c r="NDM1" s="268"/>
      <c r="NDN1" s="268"/>
      <c r="NDO1" s="268"/>
      <c r="NDP1" s="268"/>
      <c r="NDQ1" s="268"/>
      <c r="NDR1" s="268"/>
      <c r="NDS1" s="268"/>
      <c r="NDT1" s="268"/>
      <c r="NDU1" s="268"/>
      <c r="NDV1" s="268"/>
      <c r="NDW1" s="268"/>
      <c r="NDX1" s="268"/>
      <c r="NDY1" s="268"/>
      <c r="NDZ1" s="268"/>
      <c r="NEA1" s="268"/>
      <c r="NEB1" s="268"/>
      <c r="NEC1" s="268"/>
      <c r="NED1" s="268"/>
      <c r="NEE1" s="268"/>
      <c r="NEF1" s="268"/>
      <c r="NEG1" s="268"/>
      <c r="NEH1" s="268"/>
      <c r="NEI1" s="268"/>
      <c r="NEJ1" s="268"/>
      <c r="NEK1" s="268"/>
      <c r="NEL1" s="268"/>
      <c r="NEM1" s="268"/>
      <c r="NEN1" s="268"/>
      <c r="NEO1" s="268"/>
      <c r="NEP1" s="268"/>
      <c r="NEQ1" s="268"/>
      <c r="NER1" s="268"/>
      <c r="NES1" s="268"/>
      <c r="NET1" s="268"/>
      <c r="NEU1" s="268"/>
      <c r="NEV1" s="268"/>
      <c r="NEW1" s="268"/>
      <c r="NEX1" s="268"/>
      <c r="NEY1" s="268"/>
      <c r="NEZ1" s="268"/>
      <c r="NFA1" s="268"/>
      <c r="NFB1" s="268"/>
      <c r="NFC1" s="268"/>
      <c r="NFD1" s="268"/>
      <c r="NFE1" s="268"/>
      <c r="NFF1" s="268"/>
      <c r="NFG1" s="268"/>
      <c r="NFH1" s="268"/>
      <c r="NFI1" s="268"/>
      <c r="NFJ1" s="268"/>
      <c r="NFK1" s="268"/>
      <c r="NFL1" s="268"/>
      <c r="NFM1" s="268"/>
      <c r="NFN1" s="268"/>
      <c r="NFO1" s="268"/>
      <c r="NFP1" s="268"/>
      <c r="NFQ1" s="268"/>
      <c r="NFR1" s="268"/>
      <c r="NFS1" s="268"/>
      <c r="NFT1" s="268"/>
      <c r="NFU1" s="268"/>
      <c r="NFV1" s="268"/>
      <c r="NFW1" s="268"/>
      <c r="NFX1" s="268"/>
      <c r="NFY1" s="268"/>
      <c r="NFZ1" s="268"/>
      <c r="NGA1" s="268"/>
      <c r="NGB1" s="268"/>
      <c r="NGC1" s="268"/>
      <c r="NGD1" s="268"/>
      <c r="NGE1" s="268"/>
      <c r="NGF1" s="268"/>
      <c r="NGG1" s="268"/>
      <c r="NGH1" s="268"/>
      <c r="NGI1" s="268"/>
      <c r="NGJ1" s="268"/>
      <c r="NGK1" s="268"/>
      <c r="NGL1" s="268"/>
      <c r="NGM1" s="268"/>
      <c r="NGN1" s="268"/>
      <c r="NGO1" s="268"/>
      <c r="NGP1" s="268"/>
      <c r="NGQ1" s="268"/>
      <c r="NGR1" s="268"/>
      <c r="NGS1" s="268"/>
      <c r="NGT1" s="268"/>
      <c r="NGU1" s="268"/>
      <c r="NGV1" s="268"/>
      <c r="NGW1" s="268"/>
      <c r="NGX1" s="268"/>
      <c r="NGY1" s="268"/>
      <c r="NGZ1" s="268"/>
      <c r="NHA1" s="268"/>
      <c r="NHB1" s="268"/>
      <c r="NHC1" s="268"/>
      <c r="NHD1" s="268"/>
      <c r="NHE1" s="268"/>
      <c r="NHF1" s="268"/>
      <c r="NHG1" s="268"/>
      <c r="NHH1" s="268"/>
      <c r="NHI1" s="268"/>
      <c r="NHJ1" s="268"/>
      <c r="NHK1" s="268"/>
      <c r="NHL1" s="268"/>
      <c r="NHM1" s="268"/>
      <c r="NHN1" s="268"/>
      <c r="NHO1" s="268"/>
      <c r="NHP1" s="268"/>
      <c r="NHQ1" s="268"/>
      <c r="NHR1" s="268"/>
      <c r="NHS1" s="268"/>
      <c r="NHT1" s="268"/>
      <c r="NHU1" s="268"/>
      <c r="NHV1" s="268"/>
      <c r="NHW1" s="268"/>
      <c r="NHX1" s="268"/>
      <c r="NHY1" s="268"/>
      <c r="NHZ1" s="268"/>
      <c r="NIA1" s="268"/>
      <c r="NIB1" s="268"/>
      <c r="NIC1" s="268"/>
      <c r="NID1" s="268"/>
      <c r="NIE1" s="268"/>
      <c r="NIF1" s="268"/>
      <c r="NIG1" s="268"/>
      <c r="NIH1" s="268"/>
      <c r="NII1" s="268"/>
      <c r="NIJ1" s="268"/>
      <c r="NIK1" s="268"/>
      <c r="NIL1" s="268"/>
      <c r="NIM1" s="268"/>
      <c r="NIN1" s="268"/>
      <c r="NIO1" s="268"/>
      <c r="NIP1" s="268"/>
      <c r="NIQ1" s="268"/>
      <c r="NIR1" s="268"/>
      <c r="NIS1" s="268"/>
      <c r="NIT1" s="268"/>
      <c r="NIU1" s="268"/>
      <c r="NIV1" s="268"/>
      <c r="NIW1" s="268"/>
      <c r="NIX1" s="268"/>
      <c r="NIY1" s="268"/>
      <c r="NIZ1" s="268"/>
      <c r="NJA1" s="268"/>
      <c r="NJB1" s="268"/>
      <c r="NJC1" s="268"/>
      <c r="NJD1" s="268"/>
      <c r="NJE1" s="268"/>
      <c r="NJF1" s="268"/>
      <c r="NJG1" s="268"/>
      <c r="NJH1" s="268"/>
      <c r="NJI1" s="268"/>
      <c r="NJJ1" s="268"/>
      <c r="NJK1" s="268"/>
      <c r="NJL1" s="268"/>
      <c r="NJM1" s="268"/>
      <c r="NJN1" s="268"/>
      <c r="NJO1" s="268"/>
      <c r="NJP1" s="268"/>
      <c r="NJQ1" s="268"/>
      <c r="NJR1" s="268"/>
      <c r="NJS1" s="268"/>
      <c r="NJT1" s="268"/>
      <c r="NJU1" s="268"/>
      <c r="NJV1" s="268"/>
      <c r="NJW1" s="268"/>
      <c r="NJX1" s="268"/>
      <c r="NJY1" s="268"/>
      <c r="NJZ1" s="268"/>
      <c r="NKA1" s="268"/>
      <c r="NKB1" s="268"/>
      <c r="NKC1" s="268"/>
      <c r="NKD1" s="268"/>
      <c r="NKE1" s="268"/>
      <c r="NKF1" s="268"/>
      <c r="NKG1" s="268"/>
      <c r="NKH1" s="268"/>
      <c r="NKI1" s="268"/>
      <c r="NKJ1" s="268"/>
      <c r="NKK1" s="268"/>
      <c r="NKL1" s="268"/>
      <c r="NKM1" s="268"/>
      <c r="NKN1" s="268"/>
      <c r="NKO1" s="268"/>
      <c r="NKP1" s="268"/>
      <c r="NKQ1" s="268"/>
      <c r="NKR1" s="268"/>
      <c r="NKS1" s="268"/>
      <c r="NKT1" s="268"/>
      <c r="NKU1" s="268"/>
      <c r="NKV1" s="268"/>
      <c r="NKW1" s="268"/>
      <c r="NKX1" s="268"/>
      <c r="NKY1" s="268"/>
      <c r="NKZ1" s="268"/>
      <c r="NLA1" s="268"/>
      <c r="NLB1" s="268"/>
      <c r="NLC1" s="268"/>
      <c r="NLD1" s="268"/>
      <c r="NLE1" s="268"/>
      <c r="NLF1" s="268"/>
      <c r="NLG1" s="268"/>
      <c r="NLH1" s="268"/>
      <c r="NLI1" s="268"/>
      <c r="NLJ1" s="268"/>
      <c r="NLK1" s="268"/>
      <c r="NLL1" s="268"/>
      <c r="NLM1" s="268"/>
      <c r="NLN1" s="268"/>
      <c r="NLO1" s="268"/>
      <c r="NLP1" s="268"/>
      <c r="NLQ1" s="268"/>
      <c r="NLR1" s="268"/>
      <c r="NLS1" s="268"/>
      <c r="NLT1" s="268"/>
      <c r="NLU1" s="268"/>
      <c r="NLV1" s="268"/>
      <c r="NLW1" s="268"/>
      <c r="NLX1" s="268"/>
      <c r="NLY1" s="268"/>
      <c r="NLZ1" s="268"/>
      <c r="NMA1" s="268"/>
      <c r="NMB1" s="268"/>
      <c r="NMC1" s="268"/>
      <c r="NMD1" s="268"/>
      <c r="NME1" s="268"/>
      <c r="NMF1" s="268"/>
      <c r="NMG1" s="268"/>
      <c r="NMH1" s="268"/>
      <c r="NMI1" s="268"/>
      <c r="NMJ1" s="268"/>
      <c r="NMK1" s="268"/>
      <c r="NML1" s="268"/>
      <c r="NMM1" s="268"/>
      <c r="NMN1" s="268"/>
      <c r="NMO1" s="268"/>
      <c r="NMP1" s="268"/>
      <c r="NMQ1" s="268"/>
      <c r="NMR1" s="268"/>
      <c r="NMS1" s="268"/>
      <c r="NMT1" s="268"/>
      <c r="NMU1" s="268"/>
      <c r="NMV1" s="268"/>
      <c r="NMW1" s="268"/>
      <c r="NMX1" s="268"/>
      <c r="NMY1" s="268"/>
      <c r="NMZ1" s="268"/>
      <c r="NNA1" s="268"/>
      <c r="NNB1" s="268"/>
      <c r="NNC1" s="268"/>
      <c r="NND1" s="268"/>
      <c r="NNE1" s="268"/>
      <c r="NNF1" s="268"/>
      <c r="NNG1" s="268"/>
      <c r="NNH1" s="268"/>
      <c r="NNI1" s="268"/>
      <c r="NNJ1" s="268"/>
      <c r="NNK1" s="268"/>
      <c r="NNL1" s="268"/>
      <c r="NNM1" s="268"/>
      <c r="NNN1" s="268"/>
      <c r="NNO1" s="268"/>
      <c r="NNP1" s="268"/>
      <c r="NNQ1" s="268"/>
      <c r="NNR1" s="268"/>
      <c r="NNS1" s="268"/>
      <c r="NNT1" s="268"/>
      <c r="NNU1" s="268"/>
      <c r="NNV1" s="268"/>
      <c r="NNW1" s="268"/>
      <c r="NNX1" s="268"/>
      <c r="NNY1" s="268"/>
      <c r="NNZ1" s="268"/>
      <c r="NOA1" s="268"/>
      <c r="NOB1" s="268"/>
      <c r="NOC1" s="268"/>
      <c r="NOD1" s="268"/>
      <c r="NOE1" s="268"/>
      <c r="NOF1" s="268"/>
      <c r="NOG1" s="268"/>
      <c r="NOH1" s="268"/>
      <c r="NOI1" s="268"/>
      <c r="NOJ1" s="268"/>
      <c r="NOK1" s="268"/>
      <c r="NOL1" s="268"/>
      <c r="NOM1" s="268"/>
      <c r="NON1" s="268"/>
      <c r="NOO1" s="268"/>
      <c r="NOP1" s="268"/>
      <c r="NOQ1" s="268"/>
      <c r="NOR1" s="268"/>
      <c r="NOS1" s="268"/>
      <c r="NOT1" s="268"/>
      <c r="NOU1" s="268"/>
      <c r="NOV1" s="268"/>
      <c r="NOW1" s="268"/>
      <c r="NOX1" s="268"/>
      <c r="NOY1" s="268"/>
      <c r="NOZ1" s="268"/>
      <c r="NPA1" s="268"/>
      <c r="NPB1" s="268"/>
      <c r="NPC1" s="268"/>
      <c r="NPD1" s="268"/>
      <c r="NPE1" s="268"/>
      <c r="NPF1" s="268"/>
      <c r="NPG1" s="268"/>
      <c r="NPH1" s="268"/>
      <c r="NPI1" s="268"/>
      <c r="NPJ1" s="268"/>
      <c r="NPK1" s="268"/>
      <c r="NPL1" s="268"/>
      <c r="NPM1" s="268"/>
      <c r="NPN1" s="268"/>
      <c r="NPO1" s="268"/>
      <c r="NPP1" s="268"/>
      <c r="NPQ1" s="268"/>
      <c r="NPR1" s="268"/>
      <c r="NPS1" s="268"/>
      <c r="NPT1" s="268"/>
      <c r="NPU1" s="268"/>
      <c r="NPV1" s="268"/>
      <c r="NPW1" s="268"/>
      <c r="NPX1" s="268"/>
      <c r="NPY1" s="268"/>
      <c r="NPZ1" s="268"/>
      <c r="NQA1" s="268"/>
      <c r="NQB1" s="268"/>
      <c r="NQC1" s="268"/>
      <c r="NQD1" s="268"/>
      <c r="NQE1" s="268"/>
      <c r="NQF1" s="268"/>
      <c r="NQG1" s="268"/>
      <c r="NQH1" s="268"/>
      <c r="NQI1" s="268"/>
      <c r="NQJ1" s="268"/>
      <c r="NQK1" s="268"/>
      <c r="NQL1" s="268"/>
      <c r="NQM1" s="268"/>
      <c r="NQN1" s="268"/>
      <c r="NQO1" s="268"/>
      <c r="NQP1" s="268"/>
      <c r="NQQ1" s="268"/>
      <c r="NQR1" s="268"/>
      <c r="NQS1" s="268"/>
      <c r="NQT1" s="268"/>
      <c r="NQU1" s="268"/>
      <c r="NQV1" s="268"/>
      <c r="NQW1" s="268"/>
      <c r="NQX1" s="268"/>
      <c r="NQY1" s="268"/>
      <c r="NQZ1" s="268"/>
      <c r="NRA1" s="268"/>
      <c r="NRB1" s="268"/>
      <c r="NRC1" s="268"/>
      <c r="NRD1" s="268"/>
      <c r="NRE1" s="268"/>
      <c r="NRF1" s="268"/>
      <c r="NRG1" s="268"/>
      <c r="NRH1" s="268"/>
      <c r="NRI1" s="268"/>
      <c r="NRJ1" s="268"/>
      <c r="NRK1" s="268"/>
      <c r="NRL1" s="268"/>
      <c r="NRM1" s="268"/>
      <c r="NRN1" s="268"/>
      <c r="NRO1" s="268"/>
      <c r="NRP1" s="268"/>
      <c r="NRQ1" s="268"/>
      <c r="NRR1" s="268"/>
      <c r="NRS1" s="268"/>
      <c r="NRT1" s="268"/>
      <c r="NRU1" s="268"/>
      <c r="NRV1" s="268"/>
      <c r="NRW1" s="268"/>
      <c r="NRX1" s="268"/>
      <c r="NRY1" s="268"/>
      <c r="NRZ1" s="268"/>
      <c r="NSA1" s="268"/>
      <c r="NSB1" s="268"/>
      <c r="NSC1" s="268"/>
      <c r="NSD1" s="268"/>
      <c r="NSE1" s="268"/>
      <c r="NSF1" s="268"/>
      <c r="NSG1" s="268"/>
      <c r="NSH1" s="268"/>
      <c r="NSI1" s="268"/>
      <c r="NSJ1" s="268"/>
      <c r="NSK1" s="268"/>
      <c r="NSL1" s="268"/>
      <c r="NSM1" s="268"/>
      <c r="NSN1" s="268"/>
      <c r="NSO1" s="268"/>
      <c r="NSP1" s="268"/>
      <c r="NSQ1" s="268"/>
      <c r="NSR1" s="268"/>
      <c r="NSS1" s="268"/>
      <c r="NST1" s="268"/>
      <c r="NSU1" s="268"/>
      <c r="NSV1" s="268"/>
      <c r="NSW1" s="268"/>
      <c r="NSX1" s="268"/>
      <c r="NSY1" s="268"/>
      <c r="NSZ1" s="268"/>
      <c r="NTA1" s="268"/>
      <c r="NTB1" s="268"/>
      <c r="NTC1" s="268"/>
      <c r="NTD1" s="268"/>
      <c r="NTE1" s="268"/>
      <c r="NTF1" s="268"/>
      <c r="NTG1" s="268"/>
      <c r="NTH1" s="268"/>
      <c r="NTI1" s="268"/>
      <c r="NTJ1" s="268"/>
      <c r="NTK1" s="268"/>
      <c r="NTL1" s="268"/>
      <c r="NTM1" s="268"/>
      <c r="NTN1" s="268"/>
      <c r="NTO1" s="268"/>
      <c r="NTP1" s="268"/>
      <c r="NTQ1" s="268"/>
      <c r="NTR1" s="268"/>
      <c r="NTS1" s="268"/>
      <c r="NTT1" s="268"/>
      <c r="NTU1" s="268"/>
      <c r="NTV1" s="268"/>
      <c r="NTW1" s="268"/>
      <c r="NTX1" s="268"/>
      <c r="NTY1" s="268"/>
      <c r="NTZ1" s="268"/>
      <c r="NUA1" s="268"/>
      <c r="NUB1" s="268"/>
      <c r="NUC1" s="268"/>
      <c r="NUD1" s="268"/>
      <c r="NUE1" s="268"/>
      <c r="NUF1" s="268"/>
      <c r="NUG1" s="268"/>
      <c r="NUH1" s="268"/>
      <c r="NUI1" s="268"/>
      <c r="NUJ1" s="268"/>
      <c r="NUK1" s="268"/>
      <c r="NUL1" s="268"/>
      <c r="NUM1" s="268"/>
      <c r="NUN1" s="268"/>
      <c r="NUO1" s="268"/>
      <c r="NUP1" s="268"/>
      <c r="NUQ1" s="268"/>
      <c r="NUR1" s="268"/>
      <c r="NUS1" s="268"/>
      <c r="NUT1" s="268"/>
      <c r="NUU1" s="268"/>
      <c r="NUV1" s="268"/>
      <c r="NUW1" s="268"/>
      <c r="NUX1" s="268"/>
      <c r="NUY1" s="268"/>
      <c r="NUZ1" s="268"/>
      <c r="NVA1" s="268"/>
      <c r="NVB1" s="268"/>
      <c r="NVC1" s="268"/>
      <c r="NVD1" s="268"/>
      <c r="NVE1" s="268"/>
      <c r="NVF1" s="268"/>
      <c r="NVG1" s="268"/>
      <c r="NVH1" s="268"/>
      <c r="NVI1" s="268"/>
      <c r="NVJ1" s="268"/>
      <c r="NVK1" s="268"/>
      <c r="NVL1" s="268"/>
      <c r="NVM1" s="268"/>
      <c r="NVN1" s="268"/>
      <c r="NVO1" s="268"/>
      <c r="NVP1" s="268"/>
      <c r="NVQ1" s="268"/>
      <c r="NVR1" s="268"/>
      <c r="NVS1" s="268"/>
      <c r="NVT1" s="268"/>
      <c r="NVU1" s="268"/>
      <c r="NVV1" s="268"/>
      <c r="NVW1" s="268"/>
      <c r="NVX1" s="268"/>
      <c r="NVY1" s="268"/>
      <c r="NVZ1" s="268"/>
      <c r="NWA1" s="268"/>
      <c r="NWB1" s="268"/>
      <c r="NWC1" s="268"/>
      <c r="NWD1" s="268"/>
      <c r="NWE1" s="268"/>
      <c r="NWF1" s="268"/>
      <c r="NWG1" s="268"/>
      <c r="NWH1" s="268"/>
      <c r="NWI1" s="268"/>
      <c r="NWJ1" s="268"/>
      <c r="NWK1" s="268"/>
      <c r="NWL1" s="268"/>
      <c r="NWM1" s="268"/>
      <c r="NWN1" s="268"/>
      <c r="NWO1" s="268"/>
      <c r="NWP1" s="268"/>
      <c r="NWQ1" s="268"/>
      <c r="NWR1" s="268"/>
      <c r="NWS1" s="268"/>
      <c r="NWT1" s="268"/>
      <c r="NWU1" s="268"/>
      <c r="NWV1" s="268"/>
      <c r="NWW1" s="268"/>
      <c r="NWX1" s="268"/>
      <c r="NWY1" s="268"/>
      <c r="NWZ1" s="268"/>
      <c r="NXA1" s="268"/>
      <c r="NXB1" s="268"/>
      <c r="NXC1" s="268"/>
      <c r="NXD1" s="268"/>
      <c r="NXE1" s="268"/>
      <c r="NXF1" s="268"/>
      <c r="NXG1" s="268"/>
      <c r="NXH1" s="268"/>
      <c r="NXI1" s="268"/>
      <c r="NXJ1" s="268"/>
      <c r="NXK1" s="268"/>
      <c r="NXL1" s="268"/>
      <c r="NXM1" s="268"/>
      <c r="NXN1" s="268"/>
      <c r="NXO1" s="268"/>
      <c r="NXP1" s="268"/>
      <c r="NXQ1" s="268"/>
      <c r="NXR1" s="268"/>
      <c r="NXS1" s="268"/>
      <c r="NXT1" s="268"/>
      <c r="NXU1" s="268"/>
      <c r="NXV1" s="268"/>
      <c r="NXW1" s="268"/>
      <c r="NXX1" s="268"/>
      <c r="NXY1" s="268"/>
      <c r="NXZ1" s="268"/>
      <c r="NYA1" s="268"/>
      <c r="NYB1" s="268"/>
      <c r="NYC1" s="268"/>
      <c r="NYD1" s="268"/>
      <c r="NYE1" s="268"/>
      <c r="NYF1" s="268"/>
      <c r="NYG1" s="268"/>
      <c r="NYH1" s="268"/>
      <c r="NYI1" s="268"/>
      <c r="NYJ1" s="268"/>
      <c r="NYK1" s="268"/>
      <c r="NYL1" s="268"/>
      <c r="NYM1" s="268"/>
      <c r="NYN1" s="268"/>
      <c r="NYO1" s="268"/>
      <c r="NYP1" s="268"/>
      <c r="NYQ1" s="268"/>
      <c r="NYR1" s="268"/>
      <c r="NYS1" s="268"/>
      <c r="NYT1" s="268"/>
      <c r="NYU1" s="268"/>
      <c r="NYV1" s="268"/>
      <c r="NYW1" s="268"/>
      <c r="NYX1" s="268"/>
      <c r="NYY1" s="268"/>
      <c r="NYZ1" s="268"/>
      <c r="NZA1" s="268"/>
      <c r="NZB1" s="268"/>
      <c r="NZC1" s="268"/>
      <c r="NZD1" s="268"/>
      <c r="NZE1" s="268"/>
      <c r="NZF1" s="268"/>
      <c r="NZG1" s="268"/>
      <c r="NZH1" s="268"/>
      <c r="NZI1" s="268"/>
      <c r="NZJ1" s="268"/>
      <c r="NZK1" s="268"/>
      <c r="NZL1" s="268"/>
      <c r="NZM1" s="268"/>
      <c r="NZN1" s="268"/>
      <c r="NZO1" s="268"/>
      <c r="NZP1" s="268"/>
      <c r="NZQ1" s="268"/>
      <c r="NZR1" s="268"/>
      <c r="NZS1" s="268"/>
      <c r="NZT1" s="268"/>
      <c r="NZU1" s="268"/>
      <c r="NZV1" s="268"/>
      <c r="NZW1" s="268"/>
      <c r="NZX1" s="268"/>
      <c r="NZY1" s="268"/>
      <c r="NZZ1" s="268"/>
      <c r="OAA1" s="268"/>
      <c r="OAB1" s="268"/>
      <c r="OAC1" s="268"/>
      <c r="OAD1" s="268"/>
      <c r="OAE1" s="268"/>
      <c r="OAF1" s="268"/>
      <c r="OAG1" s="268"/>
      <c r="OAH1" s="268"/>
      <c r="OAI1" s="268"/>
      <c r="OAJ1" s="268"/>
      <c r="OAK1" s="268"/>
      <c r="OAL1" s="268"/>
      <c r="OAM1" s="268"/>
      <c r="OAN1" s="268"/>
      <c r="OAO1" s="268"/>
      <c r="OAP1" s="268"/>
      <c r="OAQ1" s="268"/>
      <c r="OAR1" s="268"/>
      <c r="OAS1" s="268"/>
      <c r="OAT1" s="268"/>
      <c r="OAU1" s="268"/>
      <c r="OAV1" s="268"/>
      <c r="OAW1" s="268"/>
      <c r="OAX1" s="268"/>
      <c r="OAY1" s="268"/>
      <c r="OAZ1" s="268"/>
      <c r="OBA1" s="268"/>
      <c r="OBB1" s="268"/>
      <c r="OBC1" s="268"/>
      <c r="OBD1" s="268"/>
      <c r="OBE1" s="268"/>
      <c r="OBF1" s="268"/>
      <c r="OBG1" s="268"/>
      <c r="OBH1" s="268"/>
      <c r="OBI1" s="268"/>
      <c r="OBJ1" s="268"/>
      <c r="OBK1" s="268"/>
      <c r="OBL1" s="268"/>
      <c r="OBM1" s="268"/>
      <c r="OBN1" s="268"/>
      <c r="OBO1" s="268"/>
      <c r="OBP1" s="268"/>
      <c r="OBQ1" s="268"/>
      <c r="OBR1" s="268"/>
      <c r="OBS1" s="268"/>
      <c r="OBT1" s="268"/>
      <c r="OBU1" s="268"/>
      <c r="OBV1" s="268"/>
      <c r="OBW1" s="268"/>
      <c r="OBX1" s="268"/>
      <c r="OBY1" s="268"/>
      <c r="OBZ1" s="268"/>
      <c r="OCA1" s="268"/>
      <c r="OCB1" s="268"/>
      <c r="OCC1" s="268"/>
      <c r="OCD1" s="268"/>
      <c r="OCE1" s="268"/>
      <c r="OCF1" s="268"/>
      <c r="OCG1" s="268"/>
      <c r="OCH1" s="268"/>
      <c r="OCI1" s="268"/>
      <c r="OCJ1" s="268"/>
      <c r="OCK1" s="268"/>
      <c r="OCL1" s="268"/>
      <c r="OCM1" s="268"/>
      <c r="OCN1" s="268"/>
      <c r="OCO1" s="268"/>
      <c r="OCP1" s="268"/>
      <c r="OCQ1" s="268"/>
      <c r="OCR1" s="268"/>
      <c r="OCS1" s="268"/>
      <c r="OCT1" s="268"/>
      <c r="OCU1" s="268"/>
      <c r="OCV1" s="268"/>
      <c r="OCW1" s="268"/>
      <c r="OCX1" s="268"/>
      <c r="OCY1" s="268"/>
      <c r="OCZ1" s="268"/>
      <c r="ODA1" s="268"/>
      <c r="ODB1" s="268"/>
      <c r="ODC1" s="268"/>
      <c r="ODD1" s="268"/>
      <c r="ODE1" s="268"/>
      <c r="ODF1" s="268"/>
      <c r="ODG1" s="268"/>
      <c r="ODH1" s="268"/>
      <c r="ODI1" s="268"/>
      <c r="ODJ1" s="268"/>
      <c r="ODK1" s="268"/>
      <c r="ODL1" s="268"/>
      <c r="ODM1" s="268"/>
      <c r="ODN1" s="268"/>
      <c r="ODO1" s="268"/>
      <c r="ODP1" s="268"/>
      <c r="ODQ1" s="268"/>
      <c r="ODR1" s="268"/>
      <c r="ODS1" s="268"/>
      <c r="ODT1" s="268"/>
      <c r="ODU1" s="268"/>
      <c r="ODV1" s="268"/>
      <c r="ODW1" s="268"/>
      <c r="ODX1" s="268"/>
      <c r="ODY1" s="268"/>
      <c r="ODZ1" s="268"/>
      <c r="OEA1" s="268"/>
      <c r="OEB1" s="268"/>
      <c r="OEC1" s="268"/>
      <c r="OED1" s="268"/>
      <c r="OEE1" s="268"/>
      <c r="OEF1" s="268"/>
      <c r="OEG1" s="268"/>
      <c r="OEH1" s="268"/>
      <c r="OEI1" s="268"/>
      <c r="OEJ1" s="268"/>
      <c r="OEK1" s="268"/>
      <c r="OEL1" s="268"/>
      <c r="OEM1" s="268"/>
      <c r="OEN1" s="268"/>
      <c r="OEO1" s="268"/>
      <c r="OEP1" s="268"/>
      <c r="OEQ1" s="268"/>
      <c r="OER1" s="268"/>
      <c r="OES1" s="268"/>
      <c r="OET1" s="268"/>
      <c r="OEU1" s="268"/>
      <c r="OEV1" s="268"/>
      <c r="OEW1" s="268"/>
      <c r="OEX1" s="268"/>
      <c r="OEY1" s="268"/>
      <c r="OEZ1" s="268"/>
      <c r="OFA1" s="268"/>
      <c r="OFB1" s="268"/>
      <c r="OFC1" s="268"/>
      <c r="OFD1" s="268"/>
      <c r="OFE1" s="268"/>
      <c r="OFF1" s="268"/>
      <c r="OFG1" s="268"/>
      <c r="OFH1" s="268"/>
      <c r="OFI1" s="268"/>
      <c r="OFJ1" s="268"/>
      <c r="OFK1" s="268"/>
      <c r="OFL1" s="268"/>
      <c r="OFM1" s="268"/>
      <c r="OFN1" s="268"/>
      <c r="OFO1" s="268"/>
      <c r="OFP1" s="268"/>
      <c r="OFQ1" s="268"/>
      <c r="OFR1" s="268"/>
      <c r="OFS1" s="268"/>
      <c r="OFT1" s="268"/>
      <c r="OFU1" s="268"/>
      <c r="OFV1" s="268"/>
      <c r="OFW1" s="268"/>
      <c r="OFX1" s="268"/>
      <c r="OFY1" s="268"/>
      <c r="OFZ1" s="268"/>
      <c r="OGA1" s="268"/>
      <c r="OGB1" s="268"/>
      <c r="OGC1" s="268"/>
      <c r="OGD1" s="268"/>
      <c r="OGE1" s="268"/>
      <c r="OGF1" s="268"/>
      <c r="OGG1" s="268"/>
      <c r="OGH1" s="268"/>
      <c r="OGI1" s="268"/>
      <c r="OGJ1" s="268"/>
      <c r="OGK1" s="268"/>
      <c r="OGL1" s="268"/>
      <c r="OGM1" s="268"/>
      <c r="OGN1" s="268"/>
      <c r="OGO1" s="268"/>
      <c r="OGP1" s="268"/>
      <c r="OGQ1" s="268"/>
      <c r="OGR1" s="268"/>
      <c r="OGS1" s="268"/>
      <c r="OGT1" s="268"/>
      <c r="OGU1" s="268"/>
      <c r="OGV1" s="268"/>
      <c r="OGW1" s="268"/>
      <c r="OGX1" s="268"/>
      <c r="OGY1" s="268"/>
      <c r="OGZ1" s="268"/>
      <c r="OHA1" s="268"/>
      <c r="OHB1" s="268"/>
      <c r="OHC1" s="268"/>
      <c r="OHD1" s="268"/>
      <c r="OHE1" s="268"/>
      <c r="OHF1" s="268"/>
      <c r="OHG1" s="268"/>
      <c r="OHH1" s="268"/>
      <c r="OHI1" s="268"/>
      <c r="OHJ1" s="268"/>
      <c r="OHK1" s="268"/>
      <c r="OHL1" s="268"/>
      <c r="OHM1" s="268"/>
      <c r="OHN1" s="268"/>
      <c r="OHO1" s="268"/>
      <c r="OHP1" s="268"/>
      <c r="OHQ1" s="268"/>
      <c r="OHR1" s="268"/>
      <c r="OHS1" s="268"/>
      <c r="OHT1" s="268"/>
      <c r="OHU1" s="268"/>
      <c r="OHV1" s="268"/>
      <c r="OHW1" s="268"/>
      <c r="OHX1" s="268"/>
      <c r="OHY1" s="268"/>
      <c r="OHZ1" s="268"/>
      <c r="OIA1" s="268"/>
      <c r="OIB1" s="268"/>
      <c r="OIC1" s="268"/>
      <c r="OID1" s="268"/>
      <c r="OIE1" s="268"/>
      <c r="OIF1" s="268"/>
      <c r="OIG1" s="268"/>
      <c r="OIH1" s="268"/>
      <c r="OII1" s="268"/>
      <c r="OIJ1" s="268"/>
      <c r="OIK1" s="268"/>
      <c r="OIL1" s="268"/>
      <c r="OIM1" s="268"/>
      <c r="OIN1" s="268"/>
      <c r="OIO1" s="268"/>
      <c r="OIP1" s="268"/>
      <c r="OIQ1" s="268"/>
      <c r="OIR1" s="268"/>
      <c r="OIS1" s="268"/>
      <c r="OIT1" s="268"/>
      <c r="OIU1" s="268"/>
      <c r="OIV1" s="268"/>
      <c r="OIW1" s="268"/>
      <c r="OIX1" s="268"/>
      <c r="OIY1" s="268"/>
      <c r="OIZ1" s="268"/>
      <c r="OJA1" s="268"/>
      <c r="OJB1" s="268"/>
      <c r="OJC1" s="268"/>
      <c r="OJD1" s="268"/>
      <c r="OJE1" s="268"/>
      <c r="OJF1" s="268"/>
      <c r="OJG1" s="268"/>
      <c r="OJH1" s="268"/>
      <c r="OJI1" s="268"/>
      <c r="OJJ1" s="268"/>
      <c r="OJK1" s="268"/>
      <c r="OJL1" s="268"/>
      <c r="OJM1" s="268"/>
      <c r="OJN1" s="268"/>
      <c r="OJO1" s="268"/>
      <c r="OJP1" s="268"/>
      <c r="OJQ1" s="268"/>
      <c r="OJR1" s="268"/>
      <c r="OJS1" s="268"/>
      <c r="OJT1" s="268"/>
      <c r="OJU1" s="268"/>
      <c r="OJV1" s="268"/>
      <c r="OJW1" s="268"/>
      <c r="OJX1" s="268"/>
      <c r="OJY1" s="268"/>
      <c r="OJZ1" s="268"/>
      <c r="OKA1" s="268"/>
      <c r="OKB1" s="268"/>
      <c r="OKC1" s="268"/>
      <c r="OKD1" s="268"/>
      <c r="OKE1" s="268"/>
      <c r="OKF1" s="268"/>
      <c r="OKG1" s="268"/>
      <c r="OKH1" s="268"/>
      <c r="OKI1" s="268"/>
      <c r="OKJ1" s="268"/>
      <c r="OKK1" s="268"/>
      <c r="OKL1" s="268"/>
      <c r="OKM1" s="268"/>
      <c r="OKN1" s="268"/>
      <c r="OKO1" s="268"/>
      <c r="OKP1" s="268"/>
      <c r="OKQ1" s="268"/>
      <c r="OKR1" s="268"/>
      <c r="OKS1" s="268"/>
      <c r="OKT1" s="268"/>
      <c r="OKU1" s="268"/>
      <c r="OKV1" s="268"/>
      <c r="OKW1" s="268"/>
      <c r="OKX1" s="268"/>
      <c r="OKY1" s="268"/>
      <c r="OKZ1" s="268"/>
      <c r="OLA1" s="268"/>
      <c r="OLB1" s="268"/>
      <c r="OLC1" s="268"/>
      <c r="OLD1" s="268"/>
      <c r="OLE1" s="268"/>
      <c r="OLF1" s="268"/>
      <c r="OLG1" s="268"/>
      <c r="OLH1" s="268"/>
      <c r="OLI1" s="268"/>
      <c r="OLJ1" s="268"/>
      <c r="OLK1" s="268"/>
      <c r="OLL1" s="268"/>
      <c r="OLM1" s="268"/>
      <c r="OLN1" s="268"/>
      <c r="OLO1" s="268"/>
      <c r="OLP1" s="268"/>
      <c r="OLQ1" s="268"/>
      <c r="OLR1" s="268"/>
      <c r="OLS1" s="268"/>
      <c r="OLT1" s="268"/>
      <c r="OLU1" s="268"/>
      <c r="OLV1" s="268"/>
      <c r="OLW1" s="268"/>
      <c r="OLX1" s="268"/>
      <c r="OLY1" s="268"/>
      <c r="OLZ1" s="268"/>
      <c r="OMA1" s="268"/>
      <c r="OMB1" s="268"/>
      <c r="OMC1" s="268"/>
      <c r="OMD1" s="268"/>
      <c r="OME1" s="268"/>
      <c r="OMF1" s="268"/>
      <c r="OMG1" s="268"/>
      <c r="OMH1" s="268"/>
      <c r="OMI1" s="268"/>
      <c r="OMJ1" s="268"/>
      <c r="OMK1" s="268"/>
      <c r="OML1" s="268"/>
      <c r="OMM1" s="268"/>
      <c r="OMN1" s="268"/>
      <c r="OMO1" s="268"/>
      <c r="OMP1" s="268"/>
      <c r="OMQ1" s="268"/>
      <c r="OMR1" s="268"/>
      <c r="OMS1" s="268"/>
      <c r="OMT1" s="268"/>
      <c r="OMU1" s="268"/>
      <c r="OMV1" s="268"/>
      <c r="OMW1" s="268"/>
      <c r="OMX1" s="268"/>
      <c r="OMY1" s="268"/>
      <c r="OMZ1" s="268"/>
      <c r="ONA1" s="268"/>
      <c r="ONB1" s="268"/>
      <c r="ONC1" s="268"/>
      <c r="OND1" s="268"/>
      <c r="ONE1" s="268"/>
      <c r="ONF1" s="268"/>
      <c r="ONG1" s="268"/>
      <c r="ONH1" s="268"/>
      <c r="ONI1" s="268"/>
      <c r="ONJ1" s="268"/>
      <c r="ONK1" s="268"/>
      <c r="ONL1" s="268"/>
      <c r="ONM1" s="268"/>
      <c r="ONN1" s="268"/>
      <c r="ONO1" s="268"/>
      <c r="ONP1" s="268"/>
      <c r="ONQ1" s="268"/>
      <c r="ONR1" s="268"/>
      <c r="ONS1" s="268"/>
      <c r="ONT1" s="268"/>
      <c r="ONU1" s="268"/>
      <c r="ONV1" s="268"/>
      <c r="ONW1" s="268"/>
      <c r="ONX1" s="268"/>
      <c r="ONY1" s="268"/>
      <c r="ONZ1" s="268"/>
      <c r="OOA1" s="268"/>
      <c r="OOB1" s="268"/>
      <c r="OOC1" s="268"/>
      <c r="OOD1" s="268"/>
      <c r="OOE1" s="268"/>
      <c r="OOF1" s="268"/>
      <c r="OOG1" s="268"/>
      <c r="OOH1" s="268"/>
      <c r="OOI1" s="268"/>
      <c r="OOJ1" s="268"/>
      <c r="OOK1" s="268"/>
      <c r="OOL1" s="268"/>
      <c r="OOM1" s="268"/>
      <c r="OON1" s="268"/>
      <c r="OOO1" s="268"/>
      <c r="OOP1" s="268"/>
      <c r="OOQ1" s="268"/>
      <c r="OOR1" s="268"/>
      <c r="OOS1" s="268"/>
      <c r="OOT1" s="268"/>
      <c r="OOU1" s="268"/>
      <c r="OOV1" s="268"/>
      <c r="OOW1" s="268"/>
      <c r="OOX1" s="268"/>
      <c r="OOY1" s="268"/>
      <c r="OOZ1" s="268"/>
      <c r="OPA1" s="268"/>
      <c r="OPB1" s="268"/>
      <c r="OPC1" s="268"/>
      <c r="OPD1" s="268"/>
      <c r="OPE1" s="268"/>
      <c r="OPF1" s="268"/>
      <c r="OPG1" s="268"/>
      <c r="OPH1" s="268"/>
      <c r="OPI1" s="268"/>
      <c r="OPJ1" s="268"/>
      <c r="OPK1" s="268"/>
      <c r="OPL1" s="268"/>
      <c r="OPM1" s="268"/>
      <c r="OPN1" s="268"/>
      <c r="OPO1" s="268"/>
      <c r="OPP1" s="268"/>
      <c r="OPQ1" s="268"/>
      <c r="OPR1" s="268"/>
      <c r="OPS1" s="268"/>
      <c r="OPT1" s="268"/>
      <c r="OPU1" s="268"/>
      <c r="OPV1" s="268"/>
      <c r="OPW1" s="268"/>
      <c r="OPX1" s="268"/>
      <c r="OPY1" s="268"/>
      <c r="OPZ1" s="268"/>
      <c r="OQA1" s="268"/>
      <c r="OQB1" s="268"/>
      <c r="OQC1" s="268"/>
      <c r="OQD1" s="268"/>
      <c r="OQE1" s="268"/>
      <c r="OQF1" s="268"/>
      <c r="OQG1" s="268"/>
      <c r="OQH1" s="268"/>
      <c r="OQI1" s="268"/>
      <c r="OQJ1" s="268"/>
      <c r="OQK1" s="268"/>
      <c r="OQL1" s="268"/>
      <c r="OQM1" s="268"/>
      <c r="OQN1" s="268"/>
      <c r="OQO1" s="268"/>
      <c r="OQP1" s="268"/>
      <c r="OQQ1" s="268"/>
      <c r="OQR1" s="268"/>
      <c r="OQS1" s="268"/>
      <c r="OQT1" s="268"/>
      <c r="OQU1" s="268"/>
      <c r="OQV1" s="268"/>
      <c r="OQW1" s="268"/>
      <c r="OQX1" s="268"/>
      <c r="OQY1" s="268"/>
      <c r="OQZ1" s="268"/>
      <c r="ORA1" s="268"/>
      <c r="ORB1" s="268"/>
      <c r="ORC1" s="268"/>
      <c r="ORD1" s="268"/>
      <c r="ORE1" s="268"/>
      <c r="ORF1" s="268"/>
      <c r="ORG1" s="268"/>
      <c r="ORH1" s="268"/>
      <c r="ORI1" s="268"/>
      <c r="ORJ1" s="268"/>
      <c r="ORK1" s="268"/>
      <c r="ORL1" s="268"/>
      <c r="ORM1" s="268"/>
      <c r="ORN1" s="268"/>
      <c r="ORO1" s="268"/>
      <c r="ORP1" s="268"/>
      <c r="ORQ1" s="268"/>
      <c r="ORR1" s="268"/>
      <c r="ORS1" s="268"/>
      <c r="ORT1" s="268"/>
      <c r="ORU1" s="268"/>
      <c r="ORV1" s="268"/>
      <c r="ORW1" s="268"/>
      <c r="ORX1" s="268"/>
      <c r="ORY1" s="268"/>
      <c r="ORZ1" s="268"/>
      <c r="OSA1" s="268"/>
      <c r="OSB1" s="268"/>
      <c r="OSC1" s="268"/>
      <c r="OSD1" s="268"/>
      <c r="OSE1" s="268"/>
      <c r="OSF1" s="268"/>
      <c r="OSG1" s="268"/>
      <c r="OSH1" s="268"/>
      <c r="OSI1" s="268"/>
      <c r="OSJ1" s="268"/>
      <c r="OSK1" s="268"/>
      <c r="OSL1" s="268"/>
      <c r="OSM1" s="268"/>
      <c r="OSN1" s="268"/>
      <c r="OSO1" s="268"/>
      <c r="OSP1" s="268"/>
      <c r="OSQ1" s="268"/>
      <c r="OSR1" s="268"/>
      <c r="OSS1" s="268"/>
      <c r="OST1" s="268"/>
      <c r="OSU1" s="268"/>
      <c r="OSV1" s="268"/>
      <c r="OSW1" s="268"/>
      <c r="OSX1" s="268"/>
      <c r="OSY1" s="268"/>
      <c r="OSZ1" s="268"/>
      <c r="OTA1" s="268"/>
      <c r="OTB1" s="268"/>
      <c r="OTC1" s="268"/>
      <c r="OTD1" s="268"/>
      <c r="OTE1" s="268"/>
      <c r="OTF1" s="268"/>
      <c r="OTG1" s="268"/>
      <c r="OTH1" s="268"/>
      <c r="OTI1" s="268"/>
      <c r="OTJ1" s="268"/>
      <c r="OTK1" s="268"/>
      <c r="OTL1" s="268"/>
      <c r="OTM1" s="268"/>
      <c r="OTN1" s="268"/>
      <c r="OTO1" s="268"/>
      <c r="OTP1" s="268"/>
      <c r="OTQ1" s="268"/>
      <c r="OTR1" s="268"/>
      <c r="OTS1" s="268"/>
      <c r="OTT1" s="268"/>
      <c r="OTU1" s="268"/>
      <c r="OTV1" s="268"/>
      <c r="OTW1" s="268"/>
      <c r="OTX1" s="268"/>
      <c r="OTY1" s="268"/>
      <c r="OTZ1" s="268"/>
      <c r="OUA1" s="268"/>
      <c r="OUB1" s="268"/>
      <c r="OUC1" s="268"/>
      <c r="OUD1" s="268"/>
      <c r="OUE1" s="268"/>
      <c r="OUF1" s="268"/>
      <c r="OUG1" s="268"/>
      <c r="OUH1" s="268"/>
      <c r="OUI1" s="268"/>
      <c r="OUJ1" s="268"/>
      <c r="OUK1" s="268"/>
      <c r="OUL1" s="268"/>
      <c r="OUM1" s="268"/>
      <c r="OUN1" s="268"/>
      <c r="OUO1" s="268"/>
      <c r="OUP1" s="268"/>
      <c r="OUQ1" s="268"/>
      <c r="OUR1" s="268"/>
      <c r="OUS1" s="268"/>
      <c r="OUT1" s="268"/>
      <c r="OUU1" s="268"/>
      <c r="OUV1" s="268"/>
      <c r="OUW1" s="268"/>
      <c r="OUX1" s="268"/>
      <c r="OUY1" s="268"/>
      <c r="OUZ1" s="268"/>
      <c r="OVA1" s="268"/>
      <c r="OVB1" s="268"/>
      <c r="OVC1" s="268"/>
      <c r="OVD1" s="268"/>
      <c r="OVE1" s="268"/>
      <c r="OVF1" s="268"/>
      <c r="OVG1" s="268"/>
      <c r="OVH1" s="268"/>
      <c r="OVI1" s="268"/>
      <c r="OVJ1" s="268"/>
      <c r="OVK1" s="268"/>
      <c r="OVL1" s="268"/>
      <c r="OVM1" s="268"/>
      <c r="OVN1" s="268"/>
      <c r="OVO1" s="268"/>
      <c r="OVP1" s="268"/>
      <c r="OVQ1" s="268"/>
      <c r="OVR1" s="268"/>
      <c r="OVS1" s="268"/>
      <c r="OVT1" s="268"/>
      <c r="OVU1" s="268"/>
      <c r="OVV1" s="268"/>
      <c r="OVW1" s="268"/>
      <c r="OVX1" s="268"/>
      <c r="OVY1" s="268"/>
      <c r="OVZ1" s="268"/>
      <c r="OWA1" s="268"/>
      <c r="OWB1" s="268"/>
      <c r="OWC1" s="268"/>
      <c r="OWD1" s="268"/>
      <c r="OWE1" s="268"/>
      <c r="OWF1" s="268"/>
      <c r="OWG1" s="268"/>
      <c r="OWH1" s="268"/>
      <c r="OWI1" s="268"/>
      <c r="OWJ1" s="268"/>
      <c r="OWK1" s="268"/>
      <c r="OWL1" s="268"/>
      <c r="OWM1" s="268"/>
      <c r="OWN1" s="268"/>
      <c r="OWO1" s="268"/>
      <c r="OWP1" s="268"/>
      <c r="OWQ1" s="268"/>
      <c r="OWR1" s="268"/>
      <c r="OWS1" s="268"/>
      <c r="OWT1" s="268"/>
      <c r="OWU1" s="268"/>
      <c r="OWV1" s="268"/>
      <c r="OWW1" s="268"/>
      <c r="OWX1" s="268"/>
      <c r="OWY1" s="268"/>
      <c r="OWZ1" s="268"/>
      <c r="OXA1" s="268"/>
      <c r="OXB1" s="268"/>
      <c r="OXC1" s="268"/>
      <c r="OXD1" s="268"/>
      <c r="OXE1" s="268"/>
      <c r="OXF1" s="268"/>
      <c r="OXG1" s="268"/>
      <c r="OXH1" s="268"/>
      <c r="OXI1" s="268"/>
      <c r="OXJ1" s="268"/>
      <c r="OXK1" s="268"/>
      <c r="OXL1" s="268"/>
      <c r="OXM1" s="268"/>
      <c r="OXN1" s="268"/>
      <c r="OXO1" s="268"/>
      <c r="OXP1" s="268"/>
      <c r="OXQ1" s="268"/>
      <c r="OXR1" s="268"/>
      <c r="OXS1" s="268"/>
      <c r="OXT1" s="268"/>
      <c r="OXU1" s="268"/>
      <c r="OXV1" s="268"/>
      <c r="OXW1" s="268"/>
      <c r="OXX1" s="268"/>
      <c r="OXY1" s="268"/>
      <c r="OXZ1" s="268"/>
      <c r="OYA1" s="268"/>
      <c r="OYB1" s="268"/>
      <c r="OYC1" s="268"/>
      <c r="OYD1" s="268"/>
      <c r="OYE1" s="268"/>
      <c r="OYF1" s="268"/>
      <c r="OYG1" s="268"/>
      <c r="OYH1" s="268"/>
      <c r="OYI1" s="268"/>
      <c r="OYJ1" s="268"/>
      <c r="OYK1" s="268"/>
      <c r="OYL1" s="268"/>
      <c r="OYM1" s="268"/>
      <c r="OYN1" s="268"/>
      <c r="OYO1" s="268"/>
      <c r="OYP1" s="268"/>
      <c r="OYQ1" s="268"/>
      <c r="OYR1" s="268"/>
      <c r="OYS1" s="268"/>
      <c r="OYT1" s="268"/>
      <c r="OYU1" s="268"/>
      <c r="OYV1" s="268"/>
      <c r="OYW1" s="268"/>
      <c r="OYX1" s="268"/>
      <c r="OYY1" s="268"/>
      <c r="OYZ1" s="268"/>
      <c r="OZA1" s="268"/>
      <c r="OZB1" s="268"/>
      <c r="OZC1" s="268"/>
      <c r="OZD1" s="268"/>
      <c r="OZE1" s="268"/>
      <c r="OZF1" s="268"/>
      <c r="OZG1" s="268"/>
      <c r="OZH1" s="268"/>
      <c r="OZI1" s="268"/>
      <c r="OZJ1" s="268"/>
      <c r="OZK1" s="268"/>
      <c r="OZL1" s="268"/>
      <c r="OZM1" s="268"/>
      <c r="OZN1" s="268"/>
      <c r="OZO1" s="268"/>
      <c r="OZP1" s="268"/>
      <c r="OZQ1" s="268"/>
      <c r="OZR1" s="268"/>
      <c r="OZS1" s="268"/>
      <c r="OZT1" s="268"/>
      <c r="OZU1" s="268"/>
      <c r="OZV1" s="268"/>
      <c r="OZW1" s="268"/>
      <c r="OZX1" s="268"/>
      <c r="OZY1" s="268"/>
      <c r="OZZ1" s="268"/>
      <c r="PAA1" s="268"/>
      <c r="PAB1" s="268"/>
      <c r="PAC1" s="268"/>
      <c r="PAD1" s="268"/>
      <c r="PAE1" s="268"/>
      <c r="PAF1" s="268"/>
      <c r="PAG1" s="268"/>
      <c r="PAH1" s="268"/>
      <c r="PAI1" s="268"/>
      <c r="PAJ1" s="268"/>
      <c r="PAK1" s="268"/>
      <c r="PAL1" s="268"/>
      <c r="PAM1" s="268"/>
      <c r="PAN1" s="268"/>
      <c r="PAO1" s="268"/>
      <c r="PAP1" s="268"/>
      <c r="PAQ1" s="268"/>
      <c r="PAR1" s="268"/>
      <c r="PAS1" s="268"/>
      <c r="PAT1" s="268"/>
      <c r="PAU1" s="268"/>
      <c r="PAV1" s="268"/>
      <c r="PAW1" s="268"/>
      <c r="PAX1" s="268"/>
      <c r="PAY1" s="268"/>
      <c r="PAZ1" s="268"/>
      <c r="PBA1" s="268"/>
      <c r="PBB1" s="268"/>
      <c r="PBC1" s="268"/>
      <c r="PBD1" s="268"/>
      <c r="PBE1" s="268"/>
      <c r="PBF1" s="268"/>
      <c r="PBG1" s="268"/>
      <c r="PBH1" s="268"/>
      <c r="PBI1" s="268"/>
      <c r="PBJ1" s="268"/>
      <c r="PBK1" s="268"/>
      <c r="PBL1" s="268"/>
      <c r="PBM1" s="268"/>
      <c r="PBN1" s="268"/>
      <c r="PBO1" s="268"/>
      <c r="PBP1" s="268"/>
      <c r="PBQ1" s="268"/>
      <c r="PBR1" s="268"/>
      <c r="PBS1" s="268"/>
      <c r="PBT1" s="268"/>
      <c r="PBU1" s="268"/>
      <c r="PBV1" s="268"/>
      <c r="PBW1" s="268"/>
      <c r="PBX1" s="268"/>
      <c r="PBY1" s="268"/>
      <c r="PBZ1" s="268"/>
      <c r="PCA1" s="268"/>
      <c r="PCB1" s="268"/>
      <c r="PCC1" s="268"/>
      <c r="PCD1" s="268"/>
      <c r="PCE1" s="268"/>
      <c r="PCF1" s="268"/>
      <c r="PCG1" s="268"/>
      <c r="PCH1" s="268"/>
      <c r="PCI1" s="268"/>
      <c r="PCJ1" s="268"/>
      <c r="PCK1" s="268"/>
      <c r="PCL1" s="268"/>
      <c r="PCM1" s="268"/>
      <c r="PCN1" s="268"/>
      <c r="PCO1" s="268"/>
      <c r="PCP1" s="268"/>
      <c r="PCQ1" s="268"/>
      <c r="PCR1" s="268"/>
      <c r="PCS1" s="268"/>
      <c r="PCT1" s="268"/>
      <c r="PCU1" s="268"/>
      <c r="PCV1" s="268"/>
      <c r="PCW1" s="268"/>
      <c r="PCX1" s="268"/>
      <c r="PCY1" s="268"/>
      <c r="PCZ1" s="268"/>
      <c r="PDA1" s="268"/>
      <c r="PDB1" s="268"/>
      <c r="PDC1" s="268"/>
      <c r="PDD1" s="268"/>
      <c r="PDE1" s="268"/>
      <c r="PDF1" s="268"/>
      <c r="PDG1" s="268"/>
      <c r="PDH1" s="268"/>
      <c r="PDI1" s="268"/>
      <c r="PDJ1" s="268"/>
      <c r="PDK1" s="268"/>
      <c r="PDL1" s="268"/>
      <c r="PDM1" s="268"/>
      <c r="PDN1" s="268"/>
      <c r="PDO1" s="268"/>
      <c r="PDP1" s="268"/>
      <c r="PDQ1" s="268"/>
      <c r="PDR1" s="268"/>
      <c r="PDS1" s="268"/>
      <c r="PDT1" s="268"/>
      <c r="PDU1" s="268"/>
      <c r="PDV1" s="268"/>
      <c r="PDW1" s="268"/>
      <c r="PDX1" s="268"/>
      <c r="PDY1" s="268"/>
      <c r="PDZ1" s="268"/>
      <c r="PEA1" s="268"/>
      <c r="PEB1" s="268"/>
      <c r="PEC1" s="268"/>
      <c r="PED1" s="268"/>
      <c r="PEE1" s="268"/>
      <c r="PEF1" s="268"/>
      <c r="PEG1" s="268"/>
      <c r="PEH1" s="268"/>
      <c r="PEI1" s="268"/>
      <c r="PEJ1" s="268"/>
      <c r="PEK1" s="268"/>
      <c r="PEL1" s="268"/>
      <c r="PEM1" s="268"/>
      <c r="PEN1" s="268"/>
      <c r="PEO1" s="268"/>
      <c r="PEP1" s="268"/>
      <c r="PEQ1" s="268"/>
      <c r="PER1" s="268"/>
      <c r="PES1" s="268"/>
      <c r="PET1" s="268"/>
      <c r="PEU1" s="268"/>
      <c r="PEV1" s="268"/>
      <c r="PEW1" s="268"/>
      <c r="PEX1" s="268"/>
      <c r="PEY1" s="268"/>
      <c r="PEZ1" s="268"/>
      <c r="PFA1" s="268"/>
      <c r="PFB1" s="268"/>
      <c r="PFC1" s="268"/>
      <c r="PFD1" s="268"/>
      <c r="PFE1" s="268"/>
      <c r="PFF1" s="268"/>
      <c r="PFG1" s="268"/>
      <c r="PFH1" s="268"/>
      <c r="PFI1" s="268"/>
      <c r="PFJ1" s="268"/>
      <c r="PFK1" s="268"/>
      <c r="PFL1" s="268"/>
      <c r="PFM1" s="268"/>
      <c r="PFN1" s="268"/>
      <c r="PFO1" s="268"/>
      <c r="PFP1" s="268"/>
      <c r="PFQ1" s="268"/>
      <c r="PFR1" s="268"/>
      <c r="PFS1" s="268"/>
      <c r="PFT1" s="268"/>
      <c r="PFU1" s="268"/>
      <c r="PFV1" s="268"/>
      <c r="PFW1" s="268"/>
      <c r="PFX1" s="268"/>
      <c r="PFY1" s="268"/>
      <c r="PFZ1" s="268"/>
      <c r="PGA1" s="268"/>
      <c r="PGB1" s="268"/>
      <c r="PGC1" s="268"/>
      <c r="PGD1" s="268"/>
      <c r="PGE1" s="268"/>
      <c r="PGF1" s="268"/>
      <c r="PGG1" s="268"/>
      <c r="PGH1" s="268"/>
      <c r="PGI1" s="268"/>
      <c r="PGJ1" s="268"/>
      <c r="PGK1" s="268"/>
      <c r="PGL1" s="268"/>
      <c r="PGM1" s="268"/>
      <c r="PGN1" s="268"/>
      <c r="PGO1" s="268"/>
      <c r="PGP1" s="268"/>
      <c r="PGQ1" s="268"/>
      <c r="PGR1" s="268"/>
      <c r="PGS1" s="268"/>
      <c r="PGT1" s="268"/>
      <c r="PGU1" s="268"/>
      <c r="PGV1" s="268"/>
      <c r="PGW1" s="268"/>
      <c r="PGX1" s="268"/>
      <c r="PGY1" s="268"/>
      <c r="PGZ1" s="268"/>
      <c r="PHA1" s="268"/>
      <c r="PHB1" s="268"/>
      <c r="PHC1" s="268"/>
      <c r="PHD1" s="268"/>
      <c r="PHE1" s="268"/>
      <c r="PHF1" s="268"/>
      <c r="PHG1" s="268"/>
      <c r="PHH1" s="268"/>
      <c r="PHI1" s="268"/>
      <c r="PHJ1" s="268"/>
      <c r="PHK1" s="268"/>
      <c r="PHL1" s="268"/>
      <c r="PHM1" s="268"/>
      <c r="PHN1" s="268"/>
      <c r="PHO1" s="268"/>
      <c r="PHP1" s="268"/>
      <c r="PHQ1" s="268"/>
      <c r="PHR1" s="268"/>
      <c r="PHS1" s="268"/>
      <c r="PHT1" s="268"/>
      <c r="PHU1" s="268"/>
      <c r="PHV1" s="268"/>
      <c r="PHW1" s="268"/>
      <c r="PHX1" s="268"/>
      <c r="PHY1" s="268"/>
      <c r="PHZ1" s="268"/>
      <c r="PIA1" s="268"/>
      <c r="PIB1" s="268"/>
      <c r="PIC1" s="268"/>
      <c r="PID1" s="268"/>
      <c r="PIE1" s="268"/>
      <c r="PIF1" s="268"/>
      <c r="PIG1" s="268"/>
      <c r="PIH1" s="268"/>
      <c r="PII1" s="268"/>
      <c r="PIJ1" s="268"/>
      <c r="PIK1" s="268"/>
      <c r="PIL1" s="268"/>
      <c r="PIM1" s="268"/>
      <c r="PIN1" s="268"/>
      <c r="PIO1" s="268"/>
      <c r="PIP1" s="268"/>
      <c r="PIQ1" s="268"/>
      <c r="PIR1" s="268"/>
      <c r="PIS1" s="268"/>
      <c r="PIT1" s="268"/>
      <c r="PIU1" s="268"/>
      <c r="PIV1" s="268"/>
      <c r="PIW1" s="268"/>
      <c r="PIX1" s="268"/>
      <c r="PIY1" s="268"/>
      <c r="PIZ1" s="268"/>
      <c r="PJA1" s="268"/>
      <c r="PJB1" s="268"/>
      <c r="PJC1" s="268"/>
      <c r="PJD1" s="268"/>
      <c r="PJE1" s="268"/>
      <c r="PJF1" s="268"/>
      <c r="PJG1" s="268"/>
      <c r="PJH1" s="268"/>
      <c r="PJI1" s="268"/>
      <c r="PJJ1" s="268"/>
      <c r="PJK1" s="268"/>
      <c r="PJL1" s="268"/>
      <c r="PJM1" s="268"/>
      <c r="PJN1" s="268"/>
      <c r="PJO1" s="268"/>
      <c r="PJP1" s="268"/>
      <c r="PJQ1" s="268"/>
      <c r="PJR1" s="268"/>
      <c r="PJS1" s="268"/>
      <c r="PJT1" s="268"/>
      <c r="PJU1" s="268"/>
      <c r="PJV1" s="268"/>
      <c r="PJW1" s="268"/>
      <c r="PJX1" s="268"/>
      <c r="PJY1" s="268"/>
      <c r="PJZ1" s="268"/>
      <c r="PKA1" s="268"/>
      <c r="PKB1" s="268"/>
      <c r="PKC1" s="268"/>
      <c r="PKD1" s="268"/>
      <c r="PKE1" s="268"/>
      <c r="PKF1" s="268"/>
      <c r="PKG1" s="268"/>
      <c r="PKH1" s="268"/>
      <c r="PKI1" s="268"/>
      <c r="PKJ1" s="268"/>
      <c r="PKK1" s="268"/>
      <c r="PKL1" s="268"/>
      <c r="PKM1" s="268"/>
      <c r="PKN1" s="268"/>
      <c r="PKO1" s="268"/>
      <c r="PKP1" s="268"/>
      <c r="PKQ1" s="268"/>
      <c r="PKR1" s="268"/>
      <c r="PKS1" s="268"/>
      <c r="PKT1" s="268"/>
      <c r="PKU1" s="268"/>
      <c r="PKV1" s="268"/>
      <c r="PKW1" s="268"/>
      <c r="PKX1" s="268"/>
      <c r="PKY1" s="268"/>
      <c r="PKZ1" s="268"/>
      <c r="PLA1" s="268"/>
      <c r="PLB1" s="268"/>
      <c r="PLC1" s="268"/>
      <c r="PLD1" s="268"/>
      <c r="PLE1" s="268"/>
      <c r="PLF1" s="268"/>
      <c r="PLG1" s="268"/>
      <c r="PLH1" s="268"/>
      <c r="PLI1" s="268"/>
      <c r="PLJ1" s="268"/>
      <c r="PLK1" s="268"/>
      <c r="PLL1" s="268"/>
      <c r="PLM1" s="268"/>
      <c r="PLN1" s="268"/>
      <c r="PLO1" s="268"/>
      <c r="PLP1" s="268"/>
      <c r="PLQ1" s="268"/>
      <c r="PLR1" s="268"/>
      <c r="PLS1" s="268"/>
      <c r="PLT1" s="268"/>
      <c r="PLU1" s="268"/>
      <c r="PLV1" s="268"/>
      <c r="PLW1" s="268"/>
      <c r="PLX1" s="268"/>
      <c r="PLY1" s="268"/>
      <c r="PLZ1" s="268"/>
      <c r="PMA1" s="268"/>
      <c r="PMB1" s="268"/>
      <c r="PMC1" s="268"/>
      <c r="PMD1" s="268"/>
      <c r="PME1" s="268"/>
      <c r="PMF1" s="268"/>
      <c r="PMG1" s="268"/>
      <c r="PMH1" s="268"/>
      <c r="PMI1" s="268"/>
      <c r="PMJ1" s="268"/>
      <c r="PMK1" s="268"/>
      <c r="PML1" s="268"/>
      <c r="PMM1" s="268"/>
      <c r="PMN1" s="268"/>
      <c r="PMO1" s="268"/>
      <c r="PMP1" s="268"/>
      <c r="PMQ1" s="268"/>
      <c r="PMR1" s="268"/>
      <c r="PMS1" s="268"/>
      <c r="PMT1" s="268"/>
      <c r="PMU1" s="268"/>
      <c r="PMV1" s="268"/>
      <c r="PMW1" s="268"/>
      <c r="PMX1" s="268"/>
      <c r="PMY1" s="268"/>
      <c r="PMZ1" s="268"/>
      <c r="PNA1" s="268"/>
      <c r="PNB1" s="268"/>
      <c r="PNC1" s="268"/>
      <c r="PND1" s="268"/>
      <c r="PNE1" s="268"/>
      <c r="PNF1" s="268"/>
      <c r="PNG1" s="268"/>
      <c r="PNH1" s="268"/>
      <c r="PNI1" s="268"/>
      <c r="PNJ1" s="268"/>
      <c r="PNK1" s="268"/>
      <c r="PNL1" s="268"/>
      <c r="PNM1" s="268"/>
      <c r="PNN1" s="268"/>
      <c r="PNO1" s="268"/>
      <c r="PNP1" s="268"/>
      <c r="PNQ1" s="268"/>
      <c r="PNR1" s="268"/>
      <c r="PNS1" s="268"/>
      <c r="PNT1" s="268"/>
      <c r="PNU1" s="268"/>
      <c r="PNV1" s="268"/>
      <c r="PNW1" s="268"/>
      <c r="PNX1" s="268"/>
      <c r="PNY1" s="268"/>
      <c r="PNZ1" s="268"/>
      <c r="POA1" s="268"/>
      <c r="POB1" s="268"/>
      <c r="POC1" s="268"/>
      <c r="POD1" s="268"/>
      <c r="POE1" s="268"/>
      <c r="POF1" s="268"/>
      <c r="POG1" s="268"/>
      <c r="POH1" s="268"/>
      <c r="POI1" s="268"/>
      <c r="POJ1" s="268"/>
      <c r="POK1" s="268"/>
      <c r="POL1" s="268"/>
      <c r="POM1" s="268"/>
      <c r="PON1" s="268"/>
      <c r="POO1" s="268"/>
      <c r="POP1" s="268"/>
      <c r="POQ1" s="268"/>
      <c r="POR1" s="268"/>
      <c r="POS1" s="268"/>
      <c r="POT1" s="268"/>
      <c r="POU1" s="268"/>
      <c r="POV1" s="268"/>
      <c r="POW1" s="268"/>
      <c r="POX1" s="268"/>
      <c r="POY1" s="268"/>
      <c r="POZ1" s="268"/>
      <c r="PPA1" s="268"/>
      <c r="PPB1" s="268"/>
      <c r="PPC1" s="268"/>
      <c r="PPD1" s="268"/>
      <c r="PPE1" s="268"/>
      <c r="PPF1" s="268"/>
      <c r="PPG1" s="268"/>
      <c r="PPH1" s="268"/>
      <c r="PPI1" s="268"/>
      <c r="PPJ1" s="268"/>
      <c r="PPK1" s="268"/>
      <c r="PPL1" s="268"/>
      <c r="PPM1" s="268"/>
      <c r="PPN1" s="268"/>
      <c r="PPO1" s="268"/>
      <c r="PPP1" s="268"/>
      <c r="PPQ1" s="268"/>
      <c r="PPR1" s="268"/>
      <c r="PPS1" s="268"/>
      <c r="PPT1" s="268"/>
      <c r="PPU1" s="268"/>
      <c r="PPV1" s="268"/>
      <c r="PPW1" s="268"/>
      <c r="PPX1" s="268"/>
      <c r="PPY1" s="268"/>
      <c r="PPZ1" s="268"/>
      <c r="PQA1" s="268"/>
      <c r="PQB1" s="268"/>
      <c r="PQC1" s="268"/>
      <c r="PQD1" s="268"/>
      <c r="PQE1" s="268"/>
      <c r="PQF1" s="268"/>
      <c r="PQG1" s="268"/>
      <c r="PQH1" s="268"/>
      <c r="PQI1" s="268"/>
      <c r="PQJ1" s="268"/>
      <c r="PQK1" s="268"/>
      <c r="PQL1" s="268"/>
      <c r="PQM1" s="268"/>
      <c r="PQN1" s="268"/>
      <c r="PQO1" s="268"/>
      <c r="PQP1" s="268"/>
      <c r="PQQ1" s="268"/>
      <c r="PQR1" s="268"/>
      <c r="PQS1" s="268"/>
      <c r="PQT1" s="268"/>
      <c r="PQU1" s="268"/>
      <c r="PQV1" s="268"/>
      <c r="PQW1" s="268"/>
      <c r="PQX1" s="268"/>
      <c r="PQY1" s="268"/>
      <c r="PQZ1" s="268"/>
      <c r="PRA1" s="268"/>
      <c r="PRB1" s="268"/>
      <c r="PRC1" s="268"/>
      <c r="PRD1" s="268"/>
      <c r="PRE1" s="268"/>
      <c r="PRF1" s="268"/>
      <c r="PRG1" s="268"/>
      <c r="PRH1" s="268"/>
      <c r="PRI1" s="268"/>
      <c r="PRJ1" s="268"/>
      <c r="PRK1" s="268"/>
      <c r="PRL1" s="268"/>
      <c r="PRM1" s="268"/>
      <c r="PRN1" s="268"/>
      <c r="PRO1" s="268"/>
      <c r="PRP1" s="268"/>
      <c r="PRQ1" s="268"/>
      <c r="PRR1" s="268"/>
      <c r="PRS1" s="268"/>
      <c r="PRT1" s="268"/>
      <c r="PRU1" s="268"/>
      <c r="PRV1" s="268"/>
      <c r="PRW1" s="268"/>
      <c r="PRX1" s="268"/>
      <c r="PRY1" s="268"/>
      <c r="PRZ1" s="268"/>
      <c r="PSA1" s="268"/>
      <c r="PSB1" s="268"/>
      <c r="PSC1" s="268"/>
      <c r="PSD1" s="268"/>
      <c r="PSE1" s="268"/>
      <c r="PSF1" s="268"/>
      <c r="PSG1" s="268"/>
      <c r="PSH1" s="268"/>
      <c r="PSI1" s="268"/>
      <c r="PSJ1" s="268"/>
      <c r="PSK1" s="268"/>
      <c r="PSL1" s="268"/>
      <c r="PSM1" s="268"/>
      <c r="PSN1" s="268"/>
      <c r="PSO1" s="268"/>
      <c r="PSP1" s="268"/>
      <c r="PSQ1" s="268"/>
      <c r="PSR1" s="268"/>
      <c r="PSS1" s="268"/>
      <c r="PST1" s="268"/>
      <c r="PSU1" s="268"/>
      <c r="PSV1" s="268"/>
      <c r="PSW1" s="268"/>
      <c r="PSX1" s="268"/>
      <c r="PSY1" s="268"/>
      <c r="PSZ1" s="268"/>
      <c r="PTA1" s="268"/>
      <c r="PTB1" s="268"/>
      <c r="PTC1" s="268"/>
      <c r="PTD1" s="268"/>
      <c r="PTE1" s="268"/>
      <c r="PTF1" s="268"/>
      <c r="PTG1" s="268"/>
      <c r="PTH1" s="268"/>
      <c r="PTI1" s="268"/>
      <c r="PTJ1" s="268"/>
      <c r="PTK1" s="268"/>
      <c r="PTL1" s="268"/>
      <c r="PTM1" s="268"/>
      <c r="PTN1" s="268"/>
      <c r="PTO1" s="268"/>
      <c r="PTP1" s="268"/>
      <c r="PTQ1" s="268"/>
      <c r="PTR1" s="268"/>
      <c r="PTS1" s="268"/>
      <c r="PTT1" s="268"/>
      <c r="PTU1" s="268"/>
      <c r="PTV1" s="268"/>
      <c r="PTW1" s="268"/>
      <c r="PTX1" s="268"/>
      <c r="PTY1" s="268"/>
      <c r="PTZ1" s="268"/>
      <c r="PUA1" s="268"/>
      <c r="PUB1" s="268"/>
      <c r="PUC1" s="268"/>
      <c r="PUD1" s="268"/>
      <c r="PUE1" s="268"/>
      <c r="PUF1" s="268"/>
      <c r="PUG1" s="268"/>
      <c r="PUH1" s="268"/>
      <c r="PUI1" s="268"/>
      <c r="PUJ1" s="268"/>
      <c r="PUK1" s="268"/>
      <c r="PUL1" s="268"/>
      <c r="PUM1" s="268"/>
      <c r="PUN1" s="268"/>
      <c r="PUO1" s="268"/>
      <c r="PUP1" s="268"/>
      <c r="PUQ1" s="268"/>
      <c r="PUR1" s="268"/>
      <c r="PUS1" s="268"/>
      <c r="PUT1" s="268"/>
      <c r="PUU1" s="268"/>
      <c r="PUV1" s="268"/>
      <c r="PUW1" s="268"/>
      <c r="PUX1" s="268"/>
      <c r="PUY1" s="268"/>
      <c r="PUZ1" s="268"/>
      <c r="PVA1" s="268"/>
      <c r="PVB1" s="268"/>
      <c r="PVC1" s="268"/>
      <c r="PVD1" s="268"/>
      <c r="PVE1" s="268"/>
      <c r="PVF1" s="268"/>
      <c r="PVG1" s="268"/>
      <c r="PVH1" s="268"/>
      <c r="PVI1" s="268"/>
      <c r="PVJ1" s="268"/>
      <c r="PVK1" s="268"/>
      <c r="PVL1" s="268"/>
      <c r="PVM1" s="268"/>
      <c r="PVN1" s="268"/>
      <c r="PVO1" s="268"/>
      <c r="PVP1" s="268"/>
      <c r="PVQ1" s="268"/>
      <c r="PVR1" s="268"/>
      <c r="PVS1" s="268"/>
      <c r="PVT1" s="268"/>
      <c r="PVU1" s="268"/>
      <c r="PVV1" s="268"/>
      <c r="PVW1" s="268"/>
      <c r="PVX1" s="268"/>
      <c r="PVY1" s="268"/>
      <c r="PVZ1" s="268"/>
      <c r="PWA1" s="268"/>
      <c r="PWB1" s="268"/>
      <c r="PWC1" s="268"/>
      <c r="PWD1" s="268"/>
      <c r="PWE1" s="268"/>
      <c r="PWF1" s="268"/>
      <c r="PWG1" s="268"/>
      <c r="PWH1" s="268"/>
      <c r="PWI1" s="268"/>
      <c r="PWJ1" s="268"/>
      <c r="PWK1" s="268"/>
      <c r="PWL1" s="268"/>
      <c r="PWM1" s="268"/>
      <c r="PWN1" s="268"/>
      <c r="PWO1" s="268"/>
      <c r="PWP1" s="268"/>
      <c r="PWQ1" s="268"/>
      <c r="PWR1" s="268"/>
      <c r="PWS1" s="268"/>
      <c r="PWT1" s="268"/>
      <c r="PWU1" s="268"/>
      <c r="PWV1" s="268"/>
      <c r="PWW1" s="268"/>
      <c r="PWX1" s="268"/>
      <c r="PWY1" s="268"/>
      <c r="PWZ1" s="268"/>
      <c r="PXA1" s="268"/>
      <c r="PXB1" s="268"/>
      <c r="PXC1" s="268"/>
      <c r="PXD1" s="268"/>
      <c r="PXE1" s="268"/>
      <c r="PXF1" s="268"/>
      <c r="PXG1" s="268"/>
      <c r="PXH1" s="268"/>
      <c r="PXI1" s="268"/>
      <c r="PXJ1" s="268"/>
      <c r="PXK1" s="268"/>
      <c r="PXL1" s="268"/>
      <c r="PXM1" s="268"/>
      <c r="PXN1" s="268"/>
      <c r="PXO1" s="268"/>
      <c r="PXP1" s="268"/>
      <c r="PXQ1" s="268"/>
      <c r="PXR1" s="268"/>
      <c r="PXS1" s="268"/>
      <c r="PXT1" s="268"/>
      <c r="PXU1" s="268"/>
      <c r="PXV1" s="268"/>
      <c r="PXW1" s="268"/>
      <c r="PXX1" s="268"/>
      <c r="PXY1" s="268"/>
      <c r="PXZ1" s="268"/>
      <c r="PYA1" s="268"/>
      <c r="PYB1" s="268"/>
      <c r="PYC1" s="268"/>
      <c r="PYD1" s="268"/>
      <c r="PYE1" s="268"/>
      <c r="PYF1" s="268"/>
      <c r="PYG1" s="268"/>
      <c r="PYH1" s="268"/>
      <c r="PYI1" s="268"/>
      <c r="PYJ1" s="268"/>
      <c r="PYK1" s="268"/>
      <c r="PYL1" s="268"/>
      <c r="PYM1" s="268"/>
      <c r="PYN1" s="268"/>
      <c r="PYO1" s="268"/>
      <c r="PYP1" s="268"/>
      <c r="PYQ1" s="268"/>
      <c r="PYR1" s="268"/>
      <c r="PYS1" s="268"/>
      <c r="PYT1" s="268"/>
      <c r="PYU1" s="268"/>
      <c r="PYV1" s="268"/>
      <c r="PYW1" s="268"/>
      <c r="PYX1" s="268"/>
      <c r="PYY1" s="268"/>
      <c r="PYZ1" s="268"/>
      <c r="PZA1" s="268"/>
      <c r="PZB1" s="268"/>
      <c r="PZC1" s="268"/>
      <c r="PZD1" s="268"/>
      <c r="PZE1" s="268"/>
      <c r="PZF1" s="268"/>
      <c r="PZG1" s="268"/>
      <c r="PZH1" s="268"/>
      <c r="PZI1" s="268"/>
      <c r="PZJ1" s="268"/>
      <c r="PZK1" s="268"/>
      <c r="PZL1" s="268"/>
      <c r="PZM1" s="268"/>
      <c r="PZN1" s="268"/>
      <c r="PZO1" s="268"/>
      <c r="PZP1" s="268"/>
      <c r="PZQ1" s="268"/>
      <c r="PZR1" s="268"/>
      <c r="PZS1" s="268"/>
      <c r="PZT1" s="268"/>
      <c r="PZU1" s="268"/>
      <c r="PZV1" s="268"/>
      <c r="PZW1" s="268"/>
      <c r="PZX1" s="268"/>
      <c r="PZY1" s="268"/>
      <c r="PZZ1" s="268"/>
      <c r="QAA1" s="268"/>
      <c r="QAB1" s="268"/>
      <c r="QAC1" s="268"/>
      <c r="QAD1" s="268"/>
      <c r="QAE1" s="268"/>
      <c r="QAF1" s="268"/>
      <c r="QAG1" s="268"/>
      <c r="QAH1" s="268"/>
      <c r="QAI1" s="268"/>
      <c r="QAJ1" s="268"/>
      <c r="QAK1" s="268"/>
      <c r="QAL1" s="268"/>
      <c r="QAM1" s="268"/>
      <c r="QAN1" s="268"/>
      <c r="QAO1" s="268"/>
      <c r="QAP1" s="268"/>
      <c r="QAQ1" s="268"/>
      <c r="QAR1" s="268"/>
      <c r="QAS1" s="268"/>
      <c r="QAT1" s="268"/>
      <c r="QAU1" s="268"/>
      <c r="QAV1" s="268"/>
      <c r="QAW1" s="268"/>
      <c r="QAX1" s="268"/>
      <c r="QAY1" s="268"/>
      <c r="QAZ1" s="268"/>
      <c r="QBA1" s="268"/>
      <c r="QBB1" s="268"/>
      <c r="QBC1" s="268"/>
      <c r="QBD1" s="268"/>
      <c r="QBE1" s="268"/>
      <c r="QBF1" s="268"/>
      <c r="QBG1" s="268"/>
      <c r="QBH1" s="268"/>
      <c r="QBI1" s="268"/>
      <c r="QBJ1" s="268"/>
      <c r="QBK1" s="268"/>
      <c r="QBL1" s="268"/>
      <c r="QBM1" s="268"/>
      <c r="QBN1" s="268"/>
      <c r="QBO1" s="268"/>
      <c r="QBP1" s="268"/>
      <c r="QBQ1" s="268"/>
      <c r="QBR1" s="268"/>
      <c r="QBS1" s="268"/>
      <c r="QBT1" s="268"/>
      <c r="QBU1" s="268"/>
      <c r="QBV1" s="268"/>
      <c r="QBW1" s="268"/>
      <c r="QBX1" s="268"/>
      <c r="QBY1" s="268"/>
      <c r="QBZ1" s="268"/>
      <c r="QCA1" s="268"/>
      <c r="QCB1" s="268"/>
      <c r="QCC1" s="268"/>
      <c r="QCD1" s="268"/>
      <c r="QCE1" s="268"/>
      <c r="QCF1" s="268"/>
      <c r="QCG1" s="268"/>
      <c r="QCH1" s="268"/>
      <c r="QCI1" s="268"/>
      <c r="QCJ1" s="268"/>
      <c r="QCK1" s="268"/>
      <c r="QCL1" s="268"/>
      <c r="QCM1" s="268"/>
      <c r="QCN1" s="268"/>
      <c r="QCO1" s="268"/>
      <c r="QCP1" s="268"/>
      <c r="QCQ1" s="268"/>
      <c r="QCR1" s="268"/>
      <c r="QCS1" s="268"/>
      <c r="QCT1" s="268"/>
      <c r="QCU1" s="268"/>
      <c r="QCV1" s="268"/>
      <c r="QCW1" s="268"/>
      <c r="QCX1" s="268"/>
      <c r="QCY1" s="268"/>
      <c r="QCZ1" s="268"/>
      <c r="QDA1" s="268"/>
      <c r="QDB1" s="268"/>
      <c r="QDC1" s="268"/>
      <c r="QDD1" s="268"/>
      <c r="QDE1" s="268"/>
      <c r="QDF1" s="268"/>
      <c r="QDG1" s="268"/>
      <c r="QDH1" s="268"/>
      <c r="QDI1" s="268"/>
      <c r="QDJ1" s="268"/>
      <c r="QDK1" s="268"/>
      <c r="QDL1" s="268"/>
      <c r="QDM1" s="268"/>
      <c r="QDN1" s="268"/>
      <c r="QDO1" s="268"/>
      <c r="QDP1" s="268"/>
      <c r="QDQ1" s="268"/>
      <c r="QDR1" s="268"/>
      <c r="QDS1" s="268"/>
      <c r="QDT1" s="268"/>
      <c r="QDU1" s="268"/>
      <c r="QDV1" s="268"/>
      <c r="QDW1" s="268"/>
      <c r="QDX1" s="268"/>
      <c r="QDY1" s="268"/>
      <c r="QDZ1" s="268"/>
      <c r="QEA1" s="268"/>
      <c r="QEB1" s="268"/>
      <c r="QEC1" s="268"/>
      <c r="QED1" s="268"/>
      <c r="QEE1" s="268"/>
      <c r="QEF1" s="268"/>
      <c r="QEG1" s="268"/>
      <c r="QEH1" s="268"/>
      <c r="QEI1" s="268"/>
      <c r="QEJ1" s="268"/>
      <c r="QEK1" s="268"/>
      <c r="QEL1" s="268"/>
      <c r="QEM1" s="268"/>
      <c r="QEN1" s="268"/>
      <c r="QEO1" s="268"/>
      <c r="QEP1" s="268"/>
      <c r="QEQ1" s="268"/>
      <c r="QER1" s="268"/>
      <c r="QES1" s="268"/>
      <c r="QET1" s="268"/>
      <c r="QEU1" s="268"/>
      <c r="QEV1" s="268"/>
      <c r="QEW1" s="268"/>
      <c r="QEX1" s="268"/>
      <c r="QEY1" s="268"/>
      <c r="QEZ1" s="268"/>
      <c r="QFA1" s="268"/>
      <c r="QFB1" s="268"/>
      <c r="QFC1" s="268"/>
      <c r="QFD1" s="268"/>
      <c r="QFE1" s="268"/>
      <c r="QFF1" s="268"/>
      <c r="QFG1" s="268"/>
      <c r="QFH1" s="268"/>
      <c r="QFI1" s="268"/>
      <c r="QFJ1" s="268"/>
      <c r="QFK1" s="268"/>
      <c r="QFL1" s="268"/>
      <c r="QFM1" s="268"/>
      <c r="QFN1" s="268"/>
      <c r="QFO1" s="268"/>
      <c r="QFP1" s="268"/>
      <c r="QFQ1" s="268"/>
      <c r="QFR1" s="268"/>
      <c r="QFS1" s="268"/>
      <c r="QFT1" s="268"/>
      <c r="QFU1" s="268"/>
      <c r="QFV1" s="268"/>
      <c r="QFW1" s="268"/>
      <c r="QFX1" s="268"/>
      <c r="QFY1" s="268"/>
      <c r="QFZ1" s="268"/>
      <c r="QGA1" s="268"/>
      <c r="QGB1" s="268"/>
      <c r="QGC1" s="268"/>
      <c r="QGD1" s="268"/>
      <c r="QGE1" s="268"/>
      <c r="QGF1" s="268"/>
      <c r="QGG1" s="268"/>
      <c r="QGH1" s="268"/>
      <c r="QGI1" s="268"/>
      <c r="QGJ1" s="268"/>
      <c r="QGK1" s="268"/>
      <c r="QGL1" s="268"/>
      <c r="QGM1" s="268"/>
      <c r="QGN1" s="268"/>
      <c r="QGO1" s="268"/>
      <c r="QGP1" s="268"/>
      <c r="QGQ1" s="268"/>
      <c r="QGR1" s="268"/>
      <c r="QGS1" s="268"/>
      <c r="QGT1" s="268"/>
      <c r="QGU1" s="268"/>
      <c r="QGV1" s="268"/>
      <c r="QGW1" s="268"/>
      <c r="QGX1" s="268"/>
      <c r="QGY1" s="268"/>
      <c r="QGZ1" s="268"/>
      <c r="QHA1" s="268"/>
      <c r="QHB1" s="268"/>
      <c r="QHC1" s="268"/>
      <c r="QHD1" s="268"/>
      <c r="QHE1" s="268"/>
      <c r="QHF1" s="268"/>
      <c r="QHG1" s="268"/>
      <c r="QHH1" s="268"/>
      <c r="QHI1" s="268"/>
      <c r="QHJ1" s="268"/>
      <c r="QHK1" s="268"/>
      <c r="QHL1" s="268"/>
      <c r="QHM1" s="268"/>
      <c r="QHN1" s="268"/>
      <c r="QHO1" s="268"/>
      <c r="QHP1" s="268"/>
      <c r="QHQ1" s="268"/>
      <c r="QHR1" s="268"/>
      <c r="QHS1" s="268"/>
      <c r="QHT1" s="268"/>
      <c r="QHU1" s="268"/>
      <c r="QHV1" s="268"/>
      <c r="QHW1" s="268"/>
      <c r="QHX1" s="268"/>
      <c r="QHY1" s="268"/>
      <c r="QHZ1" s="268"/>
      <c r="QIA1" s="268"/>
      <c r="QIB1" s="268"/>
      <c r="QIC1" s="268"/>
      <c r="QID1" s="268"/>
      <c r="QIE1" s="268"/>
      <c r="QIF1" s="268"/>
      <c r="QIG1" s="268"/>
      <c r="QIH1" s="268"/>
      <c r="QII1" s="268"/>
      <c r="QIJ1" s="268"/>
      <c r="QIK1" s="268"/>
      <c r="QIL1" s="268"/>
      <c r="QIM1" s="268"/>
      <c r="QIN1" s="268"/>
      <c r="QIO1" s="268"/>
      <c r="QIP1" s="268"/>
      <c r="QIQ1" s="268"/>
      <c r="QIR1" s="268"/>
      <c r="QIS1" s="268"/>
      <c r="QIT1" s="268"/>
      <c r="QIU1" s="268"/>
      <c r="QIV1" s="268"/>
      <c r="QIW1" s="268"/>
      <c r="QIX1" s="268"/>
      <c r="QIY1" s="268"/>
      <c r="QIZ1" s="268"/>
      <c r="QJA1" s="268"/>
      <c r="QJB1" s="268"/>
      <c r="QJC1" s="268"/>
      <c r="QJD1" s="268"/>
      <c r="QJE1" s="268"/>
      <c r="QJF1" s="268"/>
      <c r="QJG1" s="268"/>
      <c r="QJH1" s="268"/>
      <c r="QJI1" s="268"/>
      <c r="QJJ1" s="268"/>
      <c r="QJK1" s="268"/>
      <c r="QJL1" s="268"/>
      <c r="QJM1" s="268"/>
      <c r="QJN1" s="268"/>
      <c r="QJO1" s="268"/>
      <c r="QJP1" s="268"/>
      <c r="QJQ1" s="268"/>
      <c r="QJR1" s="268"/>
      <c r="QJS1" s="268"/>
      <c r="QJT1" s="268"/>
      <c r="QJU1" s="268"/>
      <c r="QJV1" s="268"/>
      <c r="QJW1" s="268"/>
      <c r="QJX1" s="268"/>
      <c r="QJY1" s="268"/>
      <c r="QJZ1" s="268"/>
      <c r="QKA1" s="268"/>
      <c r="QKB1" s="268"/>
      <c r="QKC1" s="268"/>
      <c r="QKD1" s="268"/>
      <c r="QKE1" s="268"/>
      <c r="QKF1" s="268"/>
      <c r="QKG1" s="268"/>
      <c r="QKH1" s="268"/>
      <c r="QKI1" s="268"/>
      <c r="QKJ1" s="268"/>
      <c r="QKK1" s="268"/>
      <c r="QKL1" s="268"/>
      <c r="QKM1" s="268"/>
      <c r="QKN1" s="268"/>
      <c r="QKO1" s="268"/>
      <c r="QKP1" s="268"/>
      <c r="QKQ1" s="268"/>
      <c r="QKR1" s="268"/>
      <c r="QKS1" s="268"/>
      <c r="QKT1" s="268"/>
      <c r="QKU1" s="268"/>
      <c r="QKV1" s="268"/>
      <c r="QKW1" s="268"/>
      <c r="QKX1" s="268"/>
      <c r="QKY1" s="268"/>
      <c r="QKZ1" s="268"/>
      <c r="QLA1" s="268"/>
      <c r="QLB1" s="268"/>
      <c r="QLC1" s="268"/>
      <c r="QLD1" s="268"/>
      <c r="QLE1" s="268"/>
      <c r="QLF1" s="268"/>
      <c r="QLG1" s="268"/>
      <c r="QLH1" s="268"/>
      <c r="QLI1" s="268"/>
      <c r="QLJ1" s="268"/>
      <c r="QLK1" s="268"/>
      <c r="QLL1" s="268"/>
      <c r="QLM1" s="268"/>
      <c r="QLN1" s="268"/>
      <c r="QLO1" s="268"/>
      <c r="QLP1" s="268"/>
      <c r="QLQ1" s="268"/>
      <c r="QLR1" s="268"/>
      <c r="QLS1" s="268"/>
      <c r="QLT1" s="268"/>
      <c r="QLU1" s="268"/>
      <c r="QLV1" s="268"/>
      <c r="QLW1" s="268"/>
      <c r="QLX1" s="268"/>
      <c r="QLY1" s="268"/>
      <c r="QLZ1" s="268"/>
      <c r="QMA1" s="268"/>
      <c r="QMB1" s="268"/>
      <c r="QMC1" s="268"/>
      <c r="QMD1" s="268"/>
      <c r="QME1" s="268"/>
      <c r="QMF1" s="268"/>
      <c r="QMG1" s="268"/>
      <c r="QMH1" s="268"/>
      <c r="QMI1" s="268"/>
      <c r="QMJ1" s="268"/>
      <c r="QMK1" s="268"/>
      <c r="QML1" s="268"/>
      <c r="QMM1" s="268"/>
      <c r="QMN1" s="268"/>
      <c r="QMO1" s="268"/>
      <c r="QMP1" s="268"/>
      <c r="QMQ1" s="268"/>
      <c r="QMR1" s="268"/>
      <c r="QMS1" s="268"/>
      <c r="QMT1" s="268"/>
      <c r="QMU1" s="268"/>
      <c r="QMV1" s="268"/>
      <c r="QMW1" s="268"/>
      <c r="QMX1" s="268"/>
      <c r="QMY1" s="268"/>
      <c r="QMZ1" s="268"/>
      <c r="QNA1" s="268"/>
      <c r="QNB1" s="268"/>
      <c r="QNC1" s="268"/>
      <c r="QND1" s="268"/>
      <c r="QNE1" s="268"/>
      <c r="QNF1" s="268"/>
      <c r="QNG1" s="268"/>
      <c r="QNH1" s="268"/>
      <c r="QNI1" s="268"/>
      <c r="QNJ1" s="268"/>
      <c r="QNK1" s="268"/>
      <c r="QNL1" s="268"/>
      <c r="QNM1" s="268"/>
      <c r="QNN1" s="268"/>
      <c r="QNO1" s="268"/>
      <c r="QNP1" s="268"/>
      <c r="QNQ1" s="268"/>
      <c r="QNR1" s="268"/>
      <c r="QNS1" s="268"/>
      <c r="QNT1" s="268"/>
      <c r="QNU1" s="268"/>
      <c r="QNV1" s="268"/>
      <c r="QNW1" s="268"/>
      <c r="QNX1" s="268"/>
      <c r="QNY1" s="268"/>
      <c r="QNZ1" s="268"/>
      <c r="QOA1" s="268"/>
      <c r="QOB1" s="268"/>
      <c r="QOC1" s="268"/>
      <c r="QOD1" s="268"/>
      <c r="QOE1" s="268"/>
      <c r="QOF1" s="268"/>
      <c r="QOG1" s="268"/>
      <c r="QOH1" s="268"/>
      <c r="QOI1" s="268"/>
      <c r="QOJ1" s="268"/>
      <c r="QOK1" s="268"/>
      <c r="QOL1" s="268"/>
      <c r="QOM1" s="268"/>
      <c r="QON1" s="268"/>
      <c r="QOO1" s="268"/>
      <c r="QOP1" s="268"/>
      <c r="QOQ1" s="268"/>
      <c r="QOR1" s="268"/>
      <c r="QOS1" s="268"/>
      <c r="QOT1" s="268"/>
      <c r="QOU1" s="268"/>
      <c r="QOV1" s="268"/>
      <c r="QOW1" s="268"/>
      <c r="QOX1" s="268"/>
      <c r="QOY1" s="268"/>
      <c r="QOZ1" s="268"/>
      <c r="QPA1" s="268"/>
      <c r="QPB1" s="268"/>
      <c r="QPC1" s="268"/>
      <c r="QPD1" s="268"/>
      <c r="QPE1" s="268"/>
      <c r="QPF1" s="268"/>
      <c r="QPG1" s="268"/>
      <c r="QPH1" s="268"/>
      <c r="QPI1" s="268"/>
      <c r="QPJ1" s="268"/>
      <c r="QPK1" s="268"/>
      <c r="QPL1" s="268"/>
      <c r="QPM1" s="268"/>
      <c r="QPN1" s="268"/>
      <c r="QPO1" s="268"/>
      <c r="QPP1" s="268"/>
      <c r="QPQ1" s="268"/>
      <c r="QPR1" s="268"/>
      <c r="QPS1" s="268"/>
      <c r="QPT1" s="268"/>
      <c r="QPU1" s="268"/>
      <c r="QPV1" s="268"/>
      <c r="QPW1" s="268"/>
      <c r="QPX1" s="268"/>
      <c r="QPY1" s="268"/>
      <c r="QPZ1" s="268"/>
      <c r="QQA1" s="268"/>
      <c r="QQB1" s="268"/>
      <c r="QQC1" s="268"/>
      <c r="QQD1" s="268"/>
      <c r="QQE1" s="268"/>
      <c r="QQF1" s="268"/>
      <c r="QQG1" s="268"/>
      <c r="QQH1" s="268"/>
      <c r="QQI1" s="268"/>
      <c r="QQJ1" s="268"/>
      <c r="QQK1" s="268"/>
      <c r="QQL1" s="268"/>
      <c r="QQM1" s="268"/>
      <c r="QQN1" s="268"/>
      <c r="QQO1" s="268"/>
      <c r="QQP1" s="268"/>
      <c r="QQQ1" s="268"/>
      <c r="QQR1" s="268"/>
      <c r="QQS1" s="268"/>
      <c r="QQT1" s="268"/>
      <c r="QQU1" s="268"/>
      <c r="QQV1" s="268"/>
      <c r="QQW1" s="268"/>
      <c r="QQX1" s="268"/>
      <c r="QQY1" s="268"/>
      <c r="QQZ1" s="268"/>
      <c r="QRA1" s="268"/>
      <c r="QRB1" s="268"/>
      <c r="QRC1" s="268"/>
      <c r="QRD1" s="268"/>
      <c r="QRE1" s="268"/>
      <c r="QRF1" s="268"/>
      <c r="QRG1" s="268"/>
      <c r="QRH1" s="268"/>
      <c r="QRI1" s="268"/>
      <c r="QRJ1" s="268"/>
      <c r="QRK1" s="268"/>
      <c r="QRL1" s="268"/>
      <c r="QRM1" s="268"/>
      <c r="QRN1" s="268"/>
      <c r="QRO1" s="268"/>
      <c r="QRP1" s="268"/>
      <c r="QRQ1" s="268"/>
      <c r="QRR1" s="268"/>
      <c r="QRS1" s="268"/>
      <c r="QRT1" s="268"/>
      <c r="QRU1" s="268"/>
      <c r="QRV1" s="268"/>
      <c r="QRW1" s="268"/>
      <c r="QRX1" s="268"/>
      <c r="QRY1" s="268"/>
      <c r="QRZ1" s="268"/>
      <c r="QSA1" s="268"/>
      <c r="QSB1" s="268"/>
      <c r="QSC1" s="268"/>
      <c r="QSD1" s="268"/>
      <c r="QSE1" s="268"/>
      <c r="QSF1" s="268"/>
      <c r="QSG1" s="268"/>
      <c r="QSH1" s="268"/>
      <c r="QSI1" s="268"/>
      <c r="QSJ1" s="268"/>
      <c r="QSK1" s="268"/>
      <c r="QSL1" s="268"/>
      <c r="QSM1" s="268"/>
      <c r="QSN1" s="268"/>
      <c r="QSO1" s="268"/>
      <c r="QSP1" s="268"/>
      <c r="QSQ1" s="268"/>
      <c r="QSR1" s="268"/>
      <c r="QSS1" s="268"/>
      <c r="QST1" s="268"/>
      <c r="QSU1" s="268"/>
      <c r="QSV1" s="268"/>
      <c r="QSW1" s="268"/>
      <c r="QSX1" s="268"/>
      <c r="QSY1" s="268"/>
      <c r="QSZ1" s="268"/>
      <c r="QTA1" s="268"/>
      <c r="QTB1" s="268"/>
      <c r="QTC1" s="268"/>
      <c r="QTD1" s="268"/>
      <c r="QTE1" s="268"/>
      <c r="QTF1" s="268"/>
      <c r="QTG1" s="268"/>
      <c r="QTH1" s="268"/>
      <c r="QTI1" s="268"/>
      <c r="QTJ1" s="268"/>
      <c r="QTK1" s="268"/>
      <c r="QTL1" s="268"/>
      <c r="QTM1" s="268"/>
      <c r="QTN1" s="268"/>
      <c r="QTO1" s="268"/>
      <c r="QTP1" s="268"/>
      <c r="QTQ1" s="268"/>
      <c r="QTR1" s="268"/>
      <c r="QTS1" s="268"/>
      <c r="QTT1" s="268"/>
      <c r="QTU1" s="268"/>
      <c r="QTV1" s="268"/>
      <c r="QTW1" s="268"/>
      <c r="QTX1" s="268"/>
      <c r="QTY1" s="268"/>
      <c r="QTZ1" s="268"/>
      <c r="QUA1" s="268"/>
      <c r="QUB1" s="268"/>
      <c r="QUC1" s="268"/>
      <c r="QUD1" s="268"/>
      <c r="QUE1" s="268"/>
      <c r="QUF1" s="268"/>
      <c r="QUG1" s="268"/>
      <c r="QUH1" s="268"/>
      <c r="QUI1" s="268"/>
      <c r="QUJ1" s="268"/>
      <c r="QUK1" s="268"/>
      <c r="QUL1" s="268"/>
      <c r="QUM1" s="268"/>
      <c r="QUN1" s="268"/>
      <c r="QUO1" s="268"/>
      <c r="QUP1" s="268"/>
      <c r="QUQ1" s="268"/>
      <c r="QUR1" s="268"/>
      <c r="QUS1" s="268"/>
      <c r="QUT1" s="268"/>
      <c r="QUU1" s="268"/>
      <c r="QUV1" s="268"/>
      <c r="QUW1" s="268"/>
      <c r="QUX1" s="268"/>
      <c r="QUY1" s="268"/>
      <c r="QUZ1" s="268"/>
      <c r="QVA1" s="268"/>
      <c r="QVB1" s="268"/>
      <c r="QVC1" s="268"/>
      <c r="QVD1" s="268"/>
      <c r="QVE1" s="268"/>
      <c r="QVF1" s="268"/>
      <c r="QVG1" s="268"/>
      <c r="QVH1" s="268"/>
      <c r="QVI1" s="268"/>
      <c r="QVJ1" s="268"/>
      <c r="QVK1" s="268"/>
      <c r="QVL1" s="268"/>
      <c r="QVM1" s="268"/>
      <c r="QVN1" s="268"/>
      <c r="QVO1" s="268"/>
      <c r="QVP1" s="268"/>
      <c r="QVQ1" s="268"/>
      <c r="QVR1" s="268"/>
      <c r="QVS1" s="268"/>
      <c r="QVT1" s="268"/>
      <c r="QVU1" s="268"/>
      <c r="QVV1" s="268"/>
      <c r="QVW1" s="268"/>
      <c r="QVX1" s="268"/>
      <c r="QVY1" s="268"/>
      <c r="QVZ1" s="268"/>
      <c r="QWA1" s="268"/>
      <c r="QWB1" s="268"/>
      <c r="QWC1" s="268"/>
      <c r="QWD1" s="268"/>
      <c r="QWE1" s="268"/>
      <c r="QWF1" s="268"/>
      <c r="QWG1" s="268"/>
      <c r="QWH1" s="268"/>
      <c r="QWI1" s="268"/>
      <c r="QWJ1" s="268"/>
      <c r="QWK1" s="268"/>
      <c r="QWL1" s="268"/>
      <c r="QWM1" s="268"/>
      <c r="QWN1" s="268"/>
      <c r="QWO1" s="268"/>
      <c r="QWP1" s="268"/>
      <c r="QWQ1" s="268"/>
      <c r="QWR1" s="268"/>
      <c r="QWS1" s="268"/>
      <c r="QWT1" s="268"/>
      <c r="QWU1" s="268"/>
      <c r="QWV1" s="268"/>
      <c r="QWW1" s="268"/>
      <c r="QWX1" s="268"/>
      <c r="QWY1" s="268"/>
      <c r="QWZ1" s="268"/>
      <c r="QXA1" s="268"/>
      <c r="QXB1" s="268"/>
      <c r="QXC1" s="268"/>
      <c r="QXD1" s="268"/>
      <c r="QXE1" s="268"/>
      <c r="QXF1" s="268"/>
      <c r="QXG1" s="268"/>
      <c r="QXH1" s="268"/>
      <c r="QXI1" s="268"/>
      <c r="QXJ1" s="268"/>
      <c r="QXK1" s="268"/>
      <c r="QXL1" s="268"/>
      <c r="QXM1" s="268"/>
      <c r="QXN1" s="268"/>
      <c r="QXO1" s="268"/>
      <c r="QXP1" s="268"/>
      <c r="QXQ1" s="268"/>
      <c r="QXR1" s="268"/>
      <c r="QXS1" s="268"/>
      <c r="QXT1" s="268"/>
      <c r="QXU1" s="268"/>
      <c r="QXV1" s="268"/>
      <c r="QXW1" s="268"/>
      <c r="QXX1" s="268"/>
      <c r="QXY1" s="268"/>
      <c r="QXZ1" s="268"/>
      <c r="QYA1" s="268"/>
      <c r="QYB1" s="268"/>
      <c r="QYC1" s="268"/>
      <c r="QYD1" s="268"/>
      <c r="QYE1" s="268"/>
      <c r="QYF1" s="268"/>
      <c r="QYG1" s="268"/>
      <c r="QYH1" s="268"/>
      <c r="QYI1" s="268"/>
      <c r="QYJ1" s="268"/>
      <c r="QYK1" s="268"/>
      <c r="QYL1" s="268"/>
      <c r="QYM1" s="268"/>
      <c r="QYN1" s="268"/>
      <c r="QYO1" s="268"/>
      <c r="QYP1" s="268"/>
      <c r="QYQ1" s="268"/>
      <c r="QYR1" s="268"/>
      <c r="QYS1" s="268"/>
      <c r="QYT1" s="268"/>
      <c r="QYU1" s="268"/>
      <c r="QYV1" s="268"/>
      <c r="QYW1" s="268"/>
      <c r="QYX1" s="268"/>
      <c r="QYY1" s="268"/>
      <c r="QYZ1" s="268"/>
      <c r="QZA1" s="268"/>
      <c r="QZB1" s="268"/>
      <c r="QZC1" s="268"/>
      <c r="QZD1" s="268"/>
      <c r="QZE1" s="268"/>
      <c r="QZF1" s="268"/>
      <c r="QZG1" s="268"/>
      <c r="QZH1" s="268"/>
      <c r="QZI1" s="268"/>
      <c r="QZJ1" s="268"/>
      <c r="QZK1" s="268"/>
      <c r="QZL1" s="268"/>
      <c r="QZM1" s="268"/>
      <c r="QZN1" s="268"/>
      <c r="QZO1" s="268"/>
      <c r="QZP1" s="268"/>
      <c r="QZQ1" s="268"/>
      <c r="QZR1" s="268"/>
      <c r="QZS1" s="268"/>
      <c r="QZT1" s="268"/>
      <c r="QZU1" s="268"/>
      <c r="QZV1" s="268"/>
      <c r="QZW1" s="268"/>
      <c r="QZX1" s="268"/>
      <c r="QZY1" s="268"/>
      <c r="QZZ1" s="268"/>
      <c r="RAA1" s="268"/>
      <c r="RAB1" s="268"/>
      <c r="RAC1" s="268"/>
      <c r="RAD1" s="268"/>
      <c r="RAE1" s="268"/>
      <c r="RAF1" s="268"/>
      <c r="RAG1" s="268"/>
      <c r="RAH1" s="268"/>
      <c r="RAI1" s="268"/>
      <c r="RAJ1" s="268"/>
      <c r="RAK1" s="268"/>
      <c r="RAL1" s="268"/>
      <c r="RAM1" s="268"/>
      <c r="RAN1" s="268"/>
      <c r="RAO1" s="268"/>
      <c r="RAP1" s="268"/>
      <c r="RAQ1" s="268"/>
      <c r="RAR1" s="268"/>
      <c r="RAS1" s="268"/>
      <c r="RAT1" s="268"/>
      <c r="RAU1" s="268"/>
      <c r="RAV1" s="268"/>
      <c r="RAW1" s="268"/>
      <c r="RAX1" s="268"/>
      <c r="RAY1" s="268"/>
      <c r="RAZ1" s="268"/>
      <c r="RBA1" s="268"/>
      <c r="RBB1" s="268"/>
      <c r="RBC1" s="268"/>
      <c r="RBD1" s="268"/>
      <c r="RBE1" s="268"/>
      <c r="RBF1" s="268"/>
      <c r="RBG1" s="268"/>
      <c r="RBH1" s="268"/>
      <c r="RBI1" s="268"/>
      <c r="RBJ1" s="268"/>
      <c r="RBK1" s="268"/>
      <c r="RBL1" s="268"/>
      <c r="RBM1" s="268"/>
      <c r="RBN1" s="268"/>
      <c r="RBO1" s="268"/>
      <c r="RBP1" s="268"/>
      <c r="RBQ1" s="268"/>
      <c r="RBR1" s="268"/>
      <c r="RBS1" s="268"/>
      <c r="RBT1" s="268"/>
      <c r="RBU1" s="268"/>
      <c r="RBV1" s="268"/>
      <c r="RBW1" s="268"/>
      <c r="RBX1" s="268"/>
      <c r="RBY1" s="268"/>
      <c r="RBZ1" s="268"/>
      <c r="RCA1" s="268"/>
      <c r="RCB1" s="268"/>
      <c r="RCC1" s="268"/>
      <c r="RCD1" s="268"/>
      <c r="RCE1" s="268"/>
      <c r="RCF1" s="268"/>
      <c r="RCG1" s="268"/>
      <c r="RCH1" s="268"/>
      <c r="RCI1" s="268"/>
      <c r="RCJ1" s="268"/>
      <c r="RCK1" s="268"/>
      <c r="RCL1" s="268"/>
      <c r="RCM1" s="268"/>
      <c r="RCN1" s="268"/>
      <c r="RCO1" s="268"/>
      <c r="RCP1" s="268"/>
      <c r="RCQ1" s="268"/>
      <c r="RCR1" s="268"/>
      <c r="RCS1" s="268"/>
      <c r="RCT1" s="268"/>
      <c r="RCU1" s="268"/>
      <c r="RCV1" s="268"/>
      <c r="RCW1" s="268"/>
      <c r="RCX1" s="268"/>
      <c r="RCY1" s="268"/>
      <c r="RCZ1" s="268"/>
      <c r="RDA1" s="268"/>
      <c r="RDB1" s="268"/>
      <c r="RDC1" s="268"/>
      <c r="RDD1" s="268"/>
      <c r="RDE1" s="268"/>
      <c r="RDF1" s="268"/>
      <c r="RDG1" s="268"/>
      <c r="RDH1" s="268"/>
      <c r="RDI1" s="268"/>
      <c r="RDJ1" s="268"/>
      <c r="RDK1" s="268"/>
      <c r="RDL1" s="268"/>
      <c r="RDM1" s="268"/>
      <c r="RDN1" s="268"/>
      <c r="RDO1" s="268"/>
      <c r="RDP1" s="268"/>
      <c r="RDQ1" s="268"/>
      <c r="RDR1" s="268"/>
      <c r="RDS1" s="268"/>
      <c r="RDT1" s="268"/>
      <c r="RDU1" s="268"/>
      <c r="RDV1" s="268"/>
      <c r="RDW1" s="268"/>
      <c r="RDX1" s="268"/>
      <c r="RDY1" s="268"/>
      <c r="RDZ1" s="268"/>
      <c r="REA1" s="268"/>
      <c r="REB1" s="268"/>
      <c r="REC1" s="268"/>
      <c r="RED1" s="268"/>
      <c r="REE1" s="268"/>
      <c r="REF1" s="268"/>
      <c r="REG1" s="268"/>
      <c r="REH1" s="268"/>
      <c r="REI1" s="268"/>
      <c r="REJ1" s="268"/>
      <c r="REK1" s="268"/>
      <c r="REL1" s="268"/>
      <c r="REM1" s="268"/>
      <c r="REN1" s="268"/>
      <c r="REO1" s="268"/>
      <c r="REP1" s="268"/>
      <c r="REQ1" s="268"/>
      <c r="RER1" s="268"/>
      <c r="RES1" s="268"/>
      <c r="RET1" s="268"/>
      <c r="REU1" s="268"/>
      <c r="REV1" s="268"/>
      <c r="REW1" s="268"/>
      <c r="REX1" s="268"/>
      <c r="REY1" s="268"/>
      <c r="REZ1" s="268"/>
      <c r="RFA1" s="268"/>
      <c r="RFB1" s="268"/>
      <c r="RFC1" s="268"/>
      <c r="RFD1" s="268"/>
      <c r="RFE1" s="268"/>
      <c r="RFF1" s="268"/>
      <c r="RFG1" s="268"/>
      <c r="RFH1" s="268"/>
      <c r="RFI1" s="268"/>
      <c r="RFJ1" s="268"/>
      <c r="RFK1" s="268"/>
      <c r="RFL1" s="268"/>
      <c r="RFM1" s="268"/>
      <c r="RFN1" s="268"/>
      <c r="RFO1" s="268"/>
      <c r="RFP1" s="268"/>
      <c r="RFQ1" s="268"/>
      <c r="RFR1" s="268"/>
      <c r="RFS1" s="268"/>
      <c r="RFT1" s="268"/>
      <c r="RFU1" s="268"/>
      <c r="RFV1" s="268"/>
      <c r="RFW1" s="268"/>
      <c r="RFX1" s="268"/>
      <c r="RFY1" s="268"/>
      <c r="RFZ1" s="268"/>
      <c r="RGA1" s="268"/>
      <c r="RGB1" s="268"/>
      <c r="RGC1" s="268"/>
      <c r="RGD1" s="268"/>
      <c r="RGE1" s="268"/>
      <c r="RGF1" s="268"/>
      <c r="RGG1" s="268"/>
      <c r="RGH1" s="268"/>
      <c r="RGI1" s="268"/>
      <c r="RGJ1" s="268"/>
      <c r="RGK1" s="268"/>
      <c r="RGL1" s="268"/>
      <c r="RGM1" s="268"/>
      <c r="RGN1" s="268"/>
      <c r="RGO1" s="268"/>
      <c r="RGP1" s="268"/>
      <c r="RGQ1" s="268"/>
      <c r="RGR1" s="268"/>
      <c r="RGS1" s="268"/>
      <c r="RGT1" s="268"/>
      <c r="RGU1" s="268"/>
      <c r="RGV1" s="268"/>
      <c r="RGW1" s="268"/>
      <c r="RGX1" s="268"/>
      <c r="RGY1" s="268"/>
      <c r="RGZ1" s="268"/>
      <c r="RHA1" s="268"/>
      <c r="RHB1" s="268"/>
      <c r="RHC1" s="268"/>
      <c r="RHD1" s="268"/>
      <c r="RHE1" s="268"/>
      <c r="RHF1" s="268"/>
      <c r="RHG1" s="268"/>
      <c r="RHH1" s="268"/>
      <c r="RHI1" s="268"/>
      <c r="RHJ1" s="268"/>
      <c r="RHK1" s="268"/>
      <c r="RHL1" s="268"/>
      <c r="RHM1" s="268"/>
      <c r="RHN1" s="268"/>
      <c r="RHO1" s="268"/>
      <c r="RHP1" s="268"/>
      <c r="RHQ1" s="268"/>
      <c r="RHR1" s="268"/>
      <c r="RHS1" s="268"/>
      <c r="RHT1" s="268"/>
      <c r="RHU1" s="268"/>
      <c r="RHV1" s="268"/>
      <c r="RHW1" s="268"/>
      <c r="RHX1" s="268"/>
      <c r="RHY1" s="268"/>
      <c r="RHZ1" s="268"/>
      <c r="RIA1" s="268"/>
      <c r="RIB1" s="268"/>
      <c r="RIC1" s="268"/>
      <c r="RID1" s="268"/>
      <c r="RIE1" s="268"/>
      <c r="RIF1" s="268"/>
      <c r="RIG1" s="268"/>
      <c r="RIH1" s="268"/>
      <c r="RII1" s="268"/>
      <c r="RIJ1" s="268"/>
      <c r="RIK1" s="268"/>
      <c r="RIL1" s="268"/>
      <c r="RIM1" s="268"/>
      <c r="RIN1" s="268"/>
      <c r="RIO1" s="268"/>
      <c r="RIP1" s="268"/>
      <c r="RIQ1" s="268"/>
      <c r="RIR1" s="268"/>
      <c r="RIS1" s="268"/>
      <c r="RIT1" s="268"/>
      <c r="RIU1" s="268"/>
      <c r="RIV1" s="268"/>
      <c r="RIW1" s="268"/>
      <c r="RIX1" s="268"/>
      <c r="RIY1" s="268"/>
      <c r="RIZ1" s="268"/>
      <c r="RJA1" s="268"/>
      <c r="RJB1" s="268"/>
      <c r="RJC1" s="268"/>
      <c r="RJD1" s="268"/>
      <c r="RJE1" s="268"/>
      <c r="RJF1" s="268"/>
      <c r="RJG1" s="268"/>
      <c r="RJH1" s="268"/>
      <c r="RJI1" s="268"/>
      <c r="RJJ1" s="268"/>
      <c r="RJK1" s="268"/>
      <c r="RJL1" s="268"/>
      <c r="RJM1" s="268"/>
      <c r="RJN1" s="268"/>
      <c r="RJO1" s="268"/>
      <c r="RJP1" s="268"/>
      <c r="RJQ1" s="268"/>
      <c r="RJR1" s="268"/>
      <c r="RJS1" s="268"/>
      <c r="RJT1" s="268"/>
      <c r="RJU1" s="268"/>
      <c r="RJV1" s="268"/>
      <c r="RJW1" s="268"/>
      <c r="RJX1" s="268"/>
      <c r="RJY1" s="268"/>
      <c r="RJZ1" s="268"/>
      <c r="RKA1" s="268"/>
      <c r="RKB1" s="268"/>
      <c r="RKC1" s="268"/>
      <c r="RKD1" s="268"/>
      <c r="RKE1" s="268"/>
      <c r="RKF1" s="268"/>
      <c r="RKG1" s="268"/>
      <c r="RKH1" s="268"/>
      <c r="RKI1" s="268"/>
      <c r="RKJ1" s="268"/>
      <c r="RKK1" s="268"/>
      <c r="RKL1" s="268"/>
      <c r="RKM1" s="268"/>
      <c r="RKN1" s="268"/>
      <c r="RKO1" s="268"/>
      <c r="RKP1" s="268"/>
      <c r="RKQ1" s="268"/>
      <c r="RKR1" s="268"/>
      <c r="RKS1" s="268"/>
      <c r="RKT1" s="268"/>
      <c r="RKU1" s="268"/>
      <c r="RKV1" s="268"/>
      <c r="RKW1" s="268"/>
      <c r="RKX1" s="268"/>
      <c r="RKY1" s="268"/>
      <c r="RKZ1" s="268"/>
      <c r="RLA1" s="268"/>
      <c r="RLB1" s="268"/>
      <c r="RLC1" s="268"/>
      <c r="RLD1" s="268"/>
      <c r="RLE1" s="268"/>
      <c r="RLF1" s="268"/>
      <c r="RLG1" s="268"/>
      <c r="RLH1" s="268"/>
      <c r="RLI1" s="268"/>
      <c r="RLJ1" s="268"/>
      <c r="RLK1" s="268"/>
      <c r="RLL1" s="268"/>
      <c r="RLM1" s="268"/>
      <c r="RLN1" s="268"/>
      <c r="RLO1" s="268"/>
      <c r="RLP1" s="268"/>
      <c r="RLQ1" s="268"/>
      <c r="RLR1" s="268"/>
      <c r="RLS1" s="268"/>
      <c r="RLT1" s="268"/>
      <c r="RLU1" s="268"/>
      <c r="RLV1" s="268"/>
      <c r="RLW1" s="268"/>
      <c r="RLX1" s="268"/>
      <c r="RLY1" s="268"/>
      <c r="RLZ1" s="268"/>
      <c r="RMA1" s="268"/>
      <c r="RMB1" s="268"/>
      <c r="RMC1" s="268"/>
      <c r="RMD1" s="268"/>
      <c r="RME1" s="268"/>
      <c r="RMF1" s="268"/>
      <c r="RMG1" s="268"/>
      <c r="RMH1" s="268"/>
      <c r="RMI1" s="268"/>
      <c r="RMJ1" s="268"/>
      <c r="RMK1" s="268"/>
      <c r="RML1" s="268"/>
      <c r="RMM1" s="268"/>
      <c r="RMN1" s="268"/>
      <c r="RMO1" s="268"/>
      <c r="RMP1" s="268"/>
      <c r="RMQ1" s="268"/>
      <c r="RMR1" s="268"/>
      <c r="RMS1" s="268"/>
      <c r="RMT1" s="268"/>
      <c r="RMU1" s="268"/>
      <c r="RMV1" s="268"/>
      <c r="RMW1" s="268"/>
      <c r="RMX1" s="268"/>
      <c r="RMY1" s="268"/>
      <c r="RMZ1" s="268"/>
      <c r="RNA1" s="268"/>
      <c r="RNB1" s="268"/>
      <c r="RNC1" s="268"/>
      <c r="RND1" s="268"/>
      <c r="RNE1" s="268"/>
      <c r="RNF1" s="268"/>
      <c r="RNG1" s="268"/>
      <c r="RNH1" s="268"/>
      <c r="RNI1" s="268"/>
      <c r="RNJ1" s="268"/>
      <c r="RNK1" s="268"/>
      <c r="RNL1" s="268"/>
      <c r="RNM1" s="268"/>
      <c r="RNN1" s="268"/>
      <c r="RNO1" s="268"/>
      <c r="RNP1" s="268"/>
      <c r="RNQ1" s="268"/>
      <c r="RNR1" s="268"/>
      <c r="RNS1" s="268"/>
      <c r="RNT1" s="268"/>
      <c r="RNU1" s="268"/>
      <c r="RNV1" s="268"/>
      <c r="RNW1" s="268"/>
      <c r="RNX1" s="268"/>
      <c r="RNY1" s="268"/>
      <c r="RNZ1" s="268"/>
      <c r="ROA1" s="268"/>
      <c r="ROB1" s="268"/>
      <c r="ROC1" s="268"/>
      <c r="ROD1" s="268"/>
      <c r="ROE1" s="268"/>
      <c r="ROF1" s="268"/>
      <c r="ROG1" s="268"/>
      <c r="ROH1" s="268"/>
      <c r="ROI1" s="268"/>
      <c r="ROJ1" s="268"/>
      <c r="ROK1" s="268"/>
      <c r="ROL1" s="268"/>
      <c r="ROM1" s="268"/>
      <c r="RON1" s="268"/>
      <c r="ROO1" s="268"/>
      <c r="ROP1" s="268"/>
      <c r="ROQ1" s="268"/>
      <c r="ROR1" s="268"/>
      <c r="ROS1" s="268"/>
      <c r="ROT1" s="268"/>
      <c r="ROU1" s="268"/>
      <c r="ROV1" s="268"/>
      <c r="ROW1" s="268"/>
      <c r="ROX1" s="268"/>
      <c r="ROY1" s="268"/>
      <c r="ROZ1" s="268"/>
      <c r="RPA1" s="268"/>
      <c r="RPB1" s="268"/>
      <c r="RPC1" s="268"/>
      <c r="RPD1" s="268"/>
      <c r="RPE1" s="268"/>
      <c r="RPF1" s="268"/>
      <c r="RPG1" s="268"/>
      <c r="RPH1" s="268"/>
      <c r="RPI1" s="268"/>
      <c r="RPJ1" s="268"/>
      <c r="RPK1" s="268"/>
      <c r="RPL1" s="268"/>
      <c r="RPM1" s="268"/>
      <c r="RPN1" s="268"/>
      <c r="RPO1" s="268"/>
      <c r="RPP1" s="268"/>
      <c r="RPQ1" s="268"/>
      <c r="RPR1" s="268"/>
      <c r="RPS1" s="268"/>
      <c r="RPT1" s="268"/>
      <c r="RPU1" s="268"/>
      <c r="RPV1" s="268"/>
      <c r="RPW1" s="268"/>
      <c r="RPX1" s="268"/>
      <c r="RPY1" s="268"/>
      <c r="RPZ1" s="268"/>
      <c r="RQA1" s="268"/>
      <c r="RQB1" s="268"/>
      <c r="RQC1" s="268"/>
      <c r="RQD1" s="268"/>
      <c r="RQE1" s="268"/>
      <c r="RQF1" s="268"/>
      <c r="RQG1" s="268"/>
      <c r="RQH1" s="268"/>
      <c r="RQI1" s="268"/>
      <c r="RQJ1" s="268"/>
      <c r="RQK1" s="268"/>
      <c r="RQL1" s="268"/>
      <c r="RQM1" s="268"/>
      <c r="RQN1" s="268"/>
      <c r="RQO1" s="268"/>
      <c r="RQP1" s="268"/>
      <c r="RQQ1" s="268"/>
      <c r="RQR1" s="268"/>
      <c r="RQS1" s="268"/>
      <c r="RQT1" s="268"/>
      <c r="RQU1" s="268"/>
      <c r="RQV1" s="268"/>
      <c r="RQW1" s="268"/>
      <c r="RQX1" s="268"/>
      <c r="RQY1" s="268"/>
      <c r="RQZ1" s="268"/>
      <c r="RRA1" s="268"/>
      <c r="RRB1" s="268"/>
      <c r="RRC1" s="268"/>
      <c r="RRD1" s="268"/>
      <c r="RRE1" s="268"/>
      <c r="RRF1" s="268"/>
      <c r="RRG1" s="268"/>
      <c r="RRH1" s="268"/>
      <c r="RRI1" s="268"/>
      <c r="RRJ1" s="268"/>
      <c r="RRK1" s="268"/>
      <c r="RRL1" s="268"/>
      <c r="RRM1" s="268"/>
      <c r="RRN1" s="268"/>
      <c r="RRO1" s="268"/>
      <c r="RRP1" s="268"/>
      <c r="RRQ1" s="268"/>
      <c r="RRR1" s="268"/>
      <c r="RRS1" s="268"/>
      <c r="RRT1" s="268"/>
      <c r="RRU1" s="268"/>
      <c r="RRV1" s="268"/>
      <c r="RRW1" s="268"/>
      <c r="RRX1" s="268"/>
      <c r="RRY1" s="268"/>
      <c r="RRZ1" s="268"/>
      <c r="RSA1" s="268"/>
      <c r="RSB1" s="268"/>
      <c r="RSC1" s="268"/>
      <c r="RSD1" s="268"/>
      <c r="RSE1" s="268"/>
      <c r="RSF1" s="268"/>
      <c r="RSG1" s="268"/>
      <c r="RSH1" s="268"/>
      <c r="RSI1" s="268"/>
      <c r="RSJ1" s="268"/>
      <c r="RSK1" s="268"/>
      <c r="RSL1" s="268"/>
      <c r="RSM1" s="268"/>
      <c r="RSN1" s="268"/>
      <c r="RSO1" s="268"/>
      <c r="RSP1" s="268"/>
      <c r="RSQ1" s="268"/>
      <c r="RSR1" s="268"/>
      <c r="RSS1" s="268"/>
      <c r="RST1" s="268"/>
      <c r="RSU1" s="268"/>
      <c r="RSV1" s="268"/>
      <c r="RSW1" s="268"/>
      <c r="RSX1" s="268"/>
      <c r="RSY1" s="268"/>
      <c r="RSZ1" s="268"/>
      <c r="RTA1" s="268"/>
      <c r="RTB1" s="268"/>
      <c r="RTC1" s="268"/>
      <c r="RTD1" s="268"/>
      <c r="RTE1" s="268"/>
      <c r="RTF1" s="268"/>
      <c r="RTG1" s="268"/>
      <c r="RTH1" s="268"/>
      <c r="RTI1" s="268"/>
      <c r="RTJ1" s="268"/>
      <c r="RTK1" s="268"/>
      <c r="RTL1" s="268"/>
      <c r="RTM1" s="268"/>
      <c r="RTN1" s="268"/>
      <c r="RTO1" s="268"/>
      <c r="RTP1" s="268"/>
      <c r="RTQ1" s="268"/>
      <c r="RTR1" s="268"/>
      <c r="RTS1" s="268"/>
      <c r="RTT1" s="268"/>
      <c r="RTU1" s="268"/>
      <c r="RTV1" s="268"/>
      <c r="RTW1" s="268"/>
      <c r="RTX1" s="268"/>
      <c r="RTY1" s="268"/>
      <c r="RTZ1" s="268"/>
      <c r="RUA1" s="268"/>
      <c r="RUB1" s="268"/>
      <c r="RUC1" s="268"/>
      <c r="RUD1" s="268"/>
      <c r="RUE1" s="268"/>
      <c r="RUF1" s="268"/>
      <c r="RUG1" s="268"/>
      <c r="RUH1" s="268"/>
      <c r="RUI1" s="268"/>
      <c r="RUJ1" s="268"/>
      <c r="RUK1" s="268"/>
      <c r="RUL1" s="268"/>
      <c r="RUM1" s="268"/>
      <c r="RUN1" s="268"/>
      <c r="RUO1" s="268"/>
      <c r="RUP1" s="268"/>
      <c r="RUQ1" s="268"/>
      <c r="RUR1" s="268"/>
      <c r="RUS1" s="268"/>
      <c r="RUT1" s="268"/>
      <c r="RUU1" s="268"/>
      <c r="RUV1" s="268"/>
      <c r="RUW1" s="268"/>
      <c r="RUX1" s="268"/>
      <c r="RUY1" s="268"/>
      <c r="RUZ1" s="268"/>
      <c r="RVA1" s="268"/>
      <c r="RVB1" s="268"/>
      <c r="RVC1" s="268"/>
      <c r="RVD1" s="268"/>
      <c r="RVE1" s="268"/>
      <c r="RVF1" s="268"/>
      <c r="RVG1" s="268"/>
      <c r="RVH1" s="268"/>
      <c r="RVI1" s="268"/>
      <c r="RVJ1" s="268"/>
      <c r="RVK1" s="268"/>
      <c r="RVL1" s="268"/>
      <c r="RVM1" s="268"/>
      <c r="RVN1" s="268"/>
      <c r="RVO1" s="268"/>
      <c r="RVP1" s="268"/>
      <c r="RVQ1" s="268"/>
      <c r="RVR1" s="268"/>
      <c r="RVS1" s="268"/>
      <c r="RVT1" s="268"/>
      <c r="RVU1" s="268"/>
      <c r="RVV1" s="268"/>
      <c r="RVW1" s="268"/>
      <c r="RVX1" s="268"/>
      <c r="RVY1" s="268"/>
      <c r="RVZ1" s="268"/>
      <c r="RWA1" s="268"/>
      <c r="RWB1" s="268"/>
      <c r="RWC1" s="268"/>
      <c r="RWD1" s="268"/>
      <c r="RWE1" s="268"/>
      <c r="RWF1" s="268"/>
      <c r="RWG1" s="268"/>
      <c r="RWH1" s="268"/>
      <c r="RWI1" s="268"/>
      <c r="RWJ1" s="268"/>
      <c r="RWK1" s="268"/>
      <c r="RWL1" s="268"/>
      <c r="RWM1" s="268"/>
      <c r="RWN1" s="268"/>
      <c r="RWO1" s="268"/>
      <c r="RWP1" s="268"/>
      <c r="RWQ1" s="268"/>
      <c r="RWR1" s="268"/>
      <c r="RWS1" s="268"/>
      <c r="RWT1" s="268"/>
      <c r="RWU1" s="268"/>
      <c r="RWV1" s="268"/>
      <c r="RWW1" s="268"/>
      <c r="RWX1" s="268"/>
      <c r="RWY1" s="268"/>
      <c r="RWZ1" s="268"/>
      <c r="RXA1" s="268"/>
      <c r="RXB1" s="268"/>
      <c r="RXC1" s="268"/>
      <c r="RXD1" s="268"/>
      <c r="RXE1" s="268"/>
      <c r="RXF1" s="268"/>
      <c r="RXG1" s="268"/>
      <c r="RXH1" s="268"/>
      <c r="RXI1" s="268"/>
      <c r="RXJ1" s="268"/>
      <c r="RXK1" s="268"/>
      <c r="RXL1" s="268"/>
      <c r="RXM1" s="268"/>
      <c r="RXN1" s="268"/>
      <c r="RXO1" s="268"/>
      <c r="RXP1" s="268"/>
      <c r="RXQ1" s="268"/>
      <c r="RXR1" s="268"/>
      <c r="RXS1" s="268"/>
      <c r="RXT1" s="268"/>
      <c r="RXU1" s="268"/>
      <c r="RXV1" s="268"/>
      <c r="RXW1" s="268"/>
      <c r="RXX1" s="268"/>
      <c r="RXY1" s="268"/>
      <c r="RXZ1" s="268"/>
      <c r="RYA1" s="268"/>
      <c r="RYB1" s="268"/>
      <c r="RYC1" s="268"/>
      <c r="RYD1" s="268"/>
      <c r="RYE1" s="268"/>
      <c r="RYF1" s="268"/>
      <c r="RYG1" s="268"/>
      <c r="RYH1" s="268"/>
      <c r="RYI1" s="268"/>
      <c r="RYJ1" s="268"/>
      <c r="RYK1" s="268"/>
      <c r="RYL1" s="268"/>
      <c r="RYM1" s="268"/>
      <c r="RYN1" s="268"/>
      <c r="RYO1" s="268"/>
      <c r="RYP1" s="268"/>
      <c r="RYQ1" s="268"/>
      <c r="RYR1" s="268"/>
      <c r="RYS1" s="268"/>
      <c r="RYT1" s="268"/>
      <c r="RYU1" s="268"/>
      <c r="RYV1" s="268"/>
      <c r="RYW1" s="268"/>
      <c r="RYX1" s="268"/>
      <c r="RYY1" s="268"/>
      <c r="RYZ1" s="268"/>
      <c r="RZA1" s="268"/>
      <c r="RZB1" s="268"/>
      <c r="RZC1" s="268"/>
      <c r="RZD1" s="268"/>
      <c r="RZE1" s="268"/>
      <c r="RZF1" s="268"/>
      <c r="RZG1" s="268"/>
      <c r="RZH1" s="268"/>
      <c r="RZI1" s="268"/>
      <c r="RZJ1" s="268"/>
      <c r="RZK1" s="268"/>
      <c r="RZL1" s="268"/>
      <c r="RZM1" s="268"/>
      <c r="RZN1" s="268"/>
      <c r="RZO1" s="268"/>
      <c r="RZP1" s="268"/>
      <c r="RZQ1" s="268"/>
      <c r="RZR1" s="268"/>
      <c r="RZS1" s="268"/>
      <c r="RZT1" s="268"/>
      <c r="RZU1" s="268"/>
      <c r="RZV1" s="268"/>
      <c r="RZW1" s="268"/>
      <c r="RZX1" s="268"/>
      <c r="RZY1" s="268"/>
      <c r="RZZ1" s="268"/>
      <c r="SAA1" s="268"/>
      <c r="SAB1" s="268"/>
      <c r="SAC1" s="268"/>
      <c r="SAD1" s="268"/>
      <c r="SAE1" s="268"/>
      <c r="SAF1" s="268"/>
      <c r="SAG1" s="268"/>
      <c r="SAH1" s="268"/>
      <c r="SAI1" s="268"/>
      <c r="SAJ1" s="268"/>
      <c r="SAK1" s="268"/>
      <c r="SAL1" s="268"/>
      <c r="SAM1" s="268"/>
      <c r="SAN1" s="268"/>
      <c r="SAO1" s="268"/>
      <c r="SAP1" s="268"/>
      <c r="SAQ1" s="268"/>
      <c r="SAR1" s="268"/>
      <c r="SAS1" s="268"/>
      <c r="SAT1" s="268"/>
      <c r="SAU1" s="268"/>
      <c r="SAV1" s="268"/>
      <c r="SAW1" s="268"/>
      <c r="SAX1" s="268"/>
      <c r="SAY1" s="268"/>
      <c r="SAZ1" s="268"/>
      <c r="SBA1" s="268"/>
      <c r="SBB1" s="268"/>
      <c r="SBC1" s="268"/>
      <c r="SBD1" s="268"/>
      <c r="SBE1" s="268"/>
      <c r="SBF1" s="268"/>
      <c r="SBG1" s="268"/>
      <c r="SBH1" s="268"/>
      <c r="SBI1" s="268"/>
      <c r="SBJ1" s="268"/>
      <c r="SBK1" s="268"/>
      <c r="SBL1" s="268"/>
      <c r="SBM1" s="268"/>
      <c r="SBN1" s="268"/>
      <c r="SBO1" s="268"/>
      <c r="SBP1" s="268"/>
      <c r="SBQ1" s="268"/>
      <c r="SBR1" s="268"/>
      <c r="SBS1" s="268"/>
      <c r="SBT1" s="268"/>
      <c r="SBU1" s="268"/>
      <c r="SBV1" s="268"/>
      <c r="SBW1" s="268"/>
      <c r="SBX1" s="268"/>
      <c r="SBY1" s="268"/>
      <c r="SBZ1" s="268"/>
      <c r="SCA1" s="268"/>
      <c r="SCB1" s="268"/>
      <c r="SCC1" s="268"/>
      <c r="SCD1" s="268"/>
      <c r="SCE1" s="268"/>
      <c r="SCF1" s="268"/>
      <c r="SCG1" s="268"/>
      <c r="SCH1" s="268"/>
      <c r="SCI1" s="268"/>
      <c r="SCJ1" s="268"/>
      <c r="SCK1" s="268"/>
      <c r="SCL1" s="268"/>
      <c r="SCM1" s="268"/>
      <c r="SCN1" s="268"/>
      <c r="SCO1" s="268"/>
      <c r="SCP1" s="268"/>
      <c r="SCQ1" s="268"/>
      <c r="SCR1" s="268"/>
      <c r="SCS1" s="268"/>
      <c r="SCT1" s="268"/>
      <c r="SCU1" s="268"/>
      <c r="SCV1" s="268"/>
      <c r="SCW1" s="268"/>
      <c r="SCX1" s="268"/>
      <c r="SCY1" s="268"/>
      <c r="SCZ1" s="268"/>
      <c r="SDA1" s="268"/>
      <c r="SDB1" s="268"/>
      <c r="SDC1" s="268"/>
      <c r="SDD1" s="268"/>
      <c r="SDE1" s="268"/>
      <c r="SDF1" s="268"/>
      <c r="SDG1" s="268"/>
      <c r="SDH1" s="268"/>
      <c r="SDI1" s="268"/>
      <c r="SDJ1" s="268"/>
      <c r="SDK1" s="268"/>
      <c r="SDL1" s="268"/>
      <c r="SDM1" s="268"/>
      <c r="SDN1" s="268"/>
      <c r="SDO1" s="268"/>
      <c r="SDP1" s="268"/>
      <c r="SDQ1" s="268"/>
      <c r="SDR1" s="268"/>
      <c r="SDS1" s="268"/>
      <c r="SDT1" s="268"/>
      <c r="SDU1" s="268"/>
      <c r="SDV1" s="268"/>
      <c r="SDW1" s="268"/>
      <c r="SDX1" s="268"/>
      <c r="SDY1" s="268"/>
      <c r="SDZ1" s="268"/>
      <c r="SEA1" s="268"/>
      <c r="SEB1" s="268"/>
      <c r="SEC1" s="268"/>
      <c r="SED1" s="268"/>
      <c r="SEE1" s="268"/>
      <c r="SEF1" s="268"/>
      <c r="SEG1" s="268"/>
      <c r="SEH1" s="268"/>
      <c r="SEI1" s="268"/>
      <c r="SEJ1" s="268"/>
      <c r="SEK1" s="268"/>
      <c r="SEL1" s="268"/>
      <c r="SEM1" s="268"/>
      <c r="SEN1" s="268"/>
      <c r="SEO1" s="268"/>
      <c r="SEP1" s="268"/>
      <c r="SEQ1" s="268"/>
      <c r="SER1" s="268"/>
      <c r="SES1" s="268"/>
      <c r="SET1" s="268"/>
      <c r="SEU1" s="268"/>
      <c r="SEV1" s="268"/>
      <c r="SEW1" s="268"/>
      <c r="SEX1" s="268"/>
      <c r="SEY1" s="268"/>
      <c r="SEZ1" s="268"/>
      <c r="SFA1" s="268"/>
      <c r="SFB1" s="268"/>
      <c r="SFC1" s="268"/>
      <c r="SFD1" s="268"/>
      <c r="SFE1" s="268"/>
      <c r="SFF1" s="268"/>
      <c r="SFG1" s="268"/>
      <c r="SFH1" s="268"/>
      <c r="SFI1" s="268"/>
      <c r="SFJ1" s="268"/>
      <c r="SFK1" s="268"/>
      <c r="SFL1" s="268"/>
      <c r="SFM1" s="268"/>
      <c r="SFN1" s="268"/>
      <c r="SFO1" s="268"/>
      <c r="SFP1" s="268"/>
      <c r="SFQ1" s="268"/>
      <c r="SFR1" s="268"/>
      <c r="SFS1" s="268"/>
      <c r="SFT1" s="268"/>
      <c r="SFU1" s="268"/>
      <c r="SFV1" s="268"/>
      <c r="SFW1" s="268"/>
      <c r="SFX1" s="268"/>
      <c r="SFY1" s="268"/>
      <c r="SFZ1" s="268"/>
      <c r="SGA1" s="268"/>
      <c r="SGB1" s="268"/>
      <c r="SGC1" s="268"/>
      <c r="SGD1" s="268"/>
      <c r="SGE1" s="268"/>
      <c r="SGF1" s="268"/>
      <c r="SGG1" s="268"/>
      <c r="SGH1" s="268"/>
      <c r="SGI1" s="268"/>
      <c r="SGJ1" s="268"/>
      <c r="SGK1" s="268"/>
      <c r="SGL1" s="268"/>
      <c r="SGM1" s="268"/>
      <c r="SGN1" s="268"/>
      <c r="SGO1" s="268"/>
      <c r="SGP1" s="268"/>
      <c r="SGQ1" s="268"/>
      <c r="SGR1" s="268"/>
      <c r="SGS1" s="268"/>
      <c r="SGT1" s="268"/>
      <c r="SGU1" s="268"/>
      <c r="SGV1" s="268"/>
      <c r="SGW1" s="268"/>
      <c r="SGX1" s="268"/>
      <c r="SGY1" s="268"/>
      <c r="SGZ1" s="268"/>
      <c r="SHA1" s="268"/>
      <c r="SHB1" s="268"/>
      <c r="SHC1" s="268"/>
      <c r="SHD1" s="268"/>
      <c r="SHE1" s="268"/>
      <c r="SHF1" s="268"/>
      <c r="SHG1" s="268"/>
      <c r="SHH1" s="268"/>
      <c r="SHI1" s="268"/>
      <c r="SHJ1" s="268"/>
      <c r="SHK1" s="268"/>
      <c r="SHL1" s="268"/>
      <c r="SHM1" s="268"/>
      <c r="SHN1" s="268"/>
      <c r="SHO1" s="268"/>
      <c r="SHP1" s="268"/>
      <c r="SHQ1" s="268"/>
      <c r="SHR1" s="268"/>
      <c r="SHS1" s="268"/>
      <c r="SHT1" s="268"/>
      <c r="SHU1" s="268"/>
      <c r="SHV1" s="268"/>
      <c r="SHW1" s="268"/>
      <c r="SHX1" s="268"/>
      <c r="SHY1" s="268"/>
      <c r="SHZ1" s="268"/>
      <c r="SIA1" s="268"/>
      <c r="SIB1" s="268"/>
      <c r="SIC1" s="268"/>
      <c r="SID1" s="268"/>
      <c r="SIE1" s="268"/>
      <c r="SIF1" s="268"/>
      <c r="SIG1" s="268"/>
      <c r="SIH1" s="268"/>
      <c r="SII1" s="268"/>
      <c r="SIJ1" s="268"/>
      <c r="SIK1" s="268"/>
      <c r="SIL1" s="268"/>
      <c r="SIM1" s="268"/>
      <c r="SIN1" s="268"/>
      <c r="SIO1" s="268"/>
      <c r="SIP1" s="268"/>
      <c r="SIQ1" s="268"/>
      <c r="SIR1" s="268"/>
      <c r="SIS1" s="268"/>
      <c r="SIT1" s="268"/>
      <c r="SIU1" s="268"/>
      <c r="SIV1" s="268"/>
      <c r="SIW1" s="268"/>
      <c r="SIX1" s="268"/>
      <c r="SIY1" s="268"/>
      <c r="SIZ1" s="268"/>
      <c r="SJA1" s="268"/>
      <c r="SJB1" s="268"/>
      <c r="SJC1" s="268"/>
      <c r="SJD1" s="268"/>
      <c r="SJE1" s="268"/>
      <c r="SJF1" s="268"/>
      <c r="SJG1" s="268"/>
      <c r="SJH1" s="268"/>
      <c r="SJI1" s="268"/>
      <c r="SJJ1" s="268"/>
      <c r="SJK1" s="268"/>
      <c r="SJL1" s="268"/>
      <c r="SJM1" s="268"/>
      <c r="SJN1" s="268"/>
      <c r="SJO1" s="268"/>
      <c r="SJP1" s="268"/>
      <c r="SJQ1" s="268"/>
      <c r="SJR1" s="268"/>
      <c r="SJS1" s="268"/>
      <c r="SJT1" s="268"/>
      <c r="SJU1" s="268"/>
      <c r="SJV1" s="268"/>
      <c r="SJW1" s="268"/>
      <c r="SJX1" s="268"/>
      <c r="SJY1" s="268"/>
      <c r="SJZ1" s="268"/>
      <c r="SKA1" s="268"/>
      <c r="SKB1" s="268"/>
      <c r="SKC1" s="268"/>
      <c r="SKD1" s="268"/>
      <c r="SKE1" s="268"/>
      <c r="SKF1" s="268"/>
      <c r="SKG1" s="268"/>
      <c r="SKH1" s="268"/>
      <c r="SKI1" s="268"/>
      <c r="SKJ1" s="268"/>
      <c r="SKK1" s="268"/>
      <c r="SKL1" s="268"/>
      <c r="SKM1" s="268"/>
      <c r="SKN1" s="268"/>
      <c r="SKO1" s="268"/>
      <c r="SKP1" s="268"/>
      <c r="SKQ1" s="268"/>
      <c r="SKR1" s="268"/>
      <c r="SKS1" s="268"/>
      <c r="SKT1" s="268"/>
      <c r="SKU1" s="268"/>
      <c r="SKV1" s="268"/>
      <c r="SKW1" s="268"/>
      <c r="SKX1" s="268"/>
      <c r="SKY1" s="268"/>
      <c r="SKZ1" s="268"/>
      <c r="SLA1" s="268"/>
      <c r="SLB1" s="268"/>
      <c r="SLC1" s="268"/>
      <c r="SLD1" s="268"/>
      <c r="SLE1" s="268"/>
      <c r="SLF1" s="268"/>
      <c r="SLG1" s="268"/>
      <c r="SLH1" s="268"/>
      <c r="SLI1" s="268"/>
      <c r="SLJ1" s="268"/>
      <c r="SLK1" s="268"/>
      <c r="SLL1" s="268"/>
      <c r="SLM1" s="268"/>
      <c r="SLN1" s="268"/>
      <c r="SLO1" s="268"/>
      <c r="SLP1" s="268"/>
      <c r="SLQ1" s="268"/>
      <c r="SLR1" s="268"/>
      <c r="SLS1" s="268"/>
      <c r="SLT1" s="268"/>
      <c r="SLU1" s="268"/>
      <c r="SLV1" s="268"/>
      <c r="SLW1" s="268"/>
      <c r="SLX1" s="268"/>
      <c r="SLY1" s="268"/>
      <c r="SLZ1" s="268"/>
      <c r="SMA1" s="268"/>
      <c r="SMB1" s="268"/>
      <c r="SMC1" s="268"/>
      <c r="SMD1" s="268"/>
      <c r="SME1" s="268"/>
      <c r="SMF1" s="268"/>
      <c r="SMG1" s="268"/>
      <c r="SMH1" s="268"/>
      <c r="SMI1" s="268"/>
      <c r="SMJ1" s="268"/>
      <c r="SMK1" s="268"/>
      <c r="SML1" s="268"/>
      <c r="SMM1" s="268"/>
      <c r="SMN1" s="268"/>
      <c r="SMO1" s="268"/>
      <c r="SMP1" s="268"/>
      <c r="SMQ1" s="268"/>
      <c r="SMR1" s="268"/>
      <c r="SMS1" s="268"/>
      <c r="SMT1" s="268"/>
      <c r="SMU1" s="268"/>
      <c r="SMV1" s="268"/>
      <c r="SMW1" s="268"/>
      <c r="SMX1" s="268"/>
      <c r="SMY1" s="268"/>
      <c r="SMZ1" s="268"/>
      <c r="SNA1" s="268"/>
      <c r="SNB1" s="268"/>
      <c r="SNC1" s="268"/>
      <c r="SND1" s="268"/>
      <c r="SNE1" s="268"/>
      <c r="SNF1" s="268"/>
      <c r="SNG1" s="268"/>
      <c r="SNH1" s="268"/>
      <c r="SNI1" s="268"/>
      <c r="SNJ1" s="268"/>
      <c r="SNK1" s="268"/>
      <c r="SNL1" s="268"/>
      <c r="SNM1" s="268"/>
      <c r="SNN1" s="268"/>
      <c r="SNO1" s="268"/>
      <c r="SNP1" s="268"/>
      <c r="SNQ1" s="268"/>
      <c r="SNR1" s="268"/>
      <c r="SNS1" s="268"/>
      <c r="SNT1" s="268"/>
      <c r="SNU1" s="268"/>
      <c r="SNV1" s="268"/>
      <c r="SNW1" s="268"/>
      <c r="SNX1" s="268"/>
      <c r="SNY1" s="268"/>
      <c r="SNZ1" s="268"/>
      <c r="SOA1" s="268"/>
      <c r="SOB1" s="268"/>
      <c r="SOC1" s="268"/>
      <c r="SOD1" s="268"/>
      <c r="SOE1" s="268"/>
      <c r="SOF1" s="268"/>
      <c r="SOG1" s="268"/>
      <c r="SOH1" s="268"/>
      <c r="SOI1" s="268"/>
      <c r="SOJ1" s="268"/>
      <c r="SOK1" s="268"/>
      <c r="SOL1" s="268"/>
      <c r="SOM1" s="268"/>
      <c r="SON1" s="268"/>
      <c r="SOO1" s="268"/>
      <c r="SOP1" s="268"/>
      <c r="SOQ1" s="268"/>
      <c r="SOR1" s="268"/>
      <c r="SOS1" s="268"/>
      <c r="SOT1" s="268"/>
      <c r="SOU1" s="268"/>
      <c r="SOV1" s="268"/>
      <c r="SOW1" s="268"/>
      <c r="SOX1" s="268"/>
      <c r="SOY1" s="268"/>
      <c r="SOZ1" s="268"/>
      <c r="SPA1" s="268"/>
      <c r="SPB1" s="268"/>
      <c r="SPC1" s="268"/>
      <c r="SPD1" s="268"/>
      <c r="SPE1" s="268"/>
      <c r="SPF1" s="268"/>
      <c r="SPG1" s="268"/>
      <c r="SPH1" s="268"/>
      <c r="SPI1" s="268"/>
      <c r="SPJ1" s="268"/>
      <c r="SPK1" s="268"/>
      <c r="SPL1" s="268"/>
      <c r="SPM1" s="268"/>
      <c r="SPN1" s="268"/>
      <c r="SPO1" s="268"/>
      <c r="SPP1" s="268"/>
      <c r="SPQ1" s="268"/>
      <c r="SPR1" s="268"/>
      <c r="SPS1" s="268"/>
      <c r="SPT1" s="268"/>
      <c r="SPU1" s="268"/>
      <c r="SPV1" s="268"/>
      <c r="SPW1" s="268"/>
      <c r="SPX1" s="268"/>
      <c r="SPY1" s="268"/>
      <c r="SPZ1" s="268"/>
      <c r="SQA1" s="268"/>
      <c r="SQB1" s="268"/>
      <c r="SQC1" s="268"/>
      <c r="SQD1" s="268"/>
      <c r="SQE1" s="268"/>
      <c r="SQF1" s="268"/>
      <c r="SQG1" s="268"/>
      <c r="SQH1" s="268"/>
      <c r="SQI1" s="268"/>
      <c r="SQJ1" s="268"/>
      <c r="SQK1" s="268"/>
      <c r="SQL1" s="268"/>
      <c r="SQM1" s="268"/>
      <c r="SQN1" s="268"/>
      <c r="SQO1" s="268"/>
      <c r="SQP1" s="268"/>
      <c r="SQQ1" s="268"/>
      <c r="SQR1" s="268"/>
      <c r="SQS1" s="268"/>
      <c r="SQT1" s="268"/>
      <c r="SQU1" s="268"/>
      <c r="SQV1" s="268"/>
      <c r="SQW1" s="268"/>
      <c r="SQX1" s="268"/>
      <c r="SQY1" s="268"/>
      <c r="SQZ1" s="268"/>
      <c r="SRA1" s="268"/>
      <c r="SRB1" s="268"/>
      <c r="SRC1" s="268"/>
      <c r="SRD1" s="268"/>
      <c r="SRE1" s="268"/>
      <c r="SRF1" s="268"/>
      <c r="SRG1" s="268"/>
      <c r="SRH1" s="268"/>
      <c r="SRI1" s="268"/>
      <c r="SRJ1" s="268"/>
      <c r="SRK1" s="268"/>
      <c r="SRL1" s="268"/>
      <c r="SRM1" s="268"/>
      <c r="SRN1" s="268"/>
      <c r="SRO1" s="268"/>
      <c r="SRP1" s="268"/>
      <c r="SRQ1" s="268"/>
      <c r="SRR1" s="268"/>
      <c r="SRS1" s="268"/>
      <c r="SRT1" s="268"/>
      <c r="SRU1" s="268"/>
      <c r="SRV1" s="268"/>
      <c r="SRW1" s="268"/>
      <c r="SRX1" s="268"/>
      <c r="SRY1" s="268"/>
      <c r="SRZ1" s="268"/>
      <c r="SSA1" s="268"/>
      <c r="SSB1" s="268"/>
      <c r="SSC1" s="268"/>
      <c r="SSD1" s="268"/>
      <c r="SSE1" s="268"/>
      <c r="SSF1" s="268"/>
      <c r="SSG1" s="268"/>
      <c r="SSH1" s="268"/>
      <c r="SSI1" s="268"/>
      <c r="SSJ1" s="268"/>
      <c r="SSK1" s="268"/>
      <c r="SSL1" s="268"/>
      <c r="SSM1" s="268"/>
      <c r="SSN1" s="268"/>
      <c r="SSO1" s="268"/>
      <c r="SSP1" s="268"/>
      <c r="SSQ1" s="268"/>
      <c r="SSR1" s="268"/>
      <c r="SSS1" s="268"/>
      <c r="SST1" s="268"/>
      <c r="SSU1" s="268"/>
      <c r="SSV1" s="268"/>
      <c r="SSW1" s="268"/>
      <c r="SSX1" s="268"/>
      <c r="SSY1" s="268"/>
      <c r="SSZ1" s="268"/>
      <c r="STA1" s="268"/>
      <c r="STB1" s="268"/>
      <c r="STC1" s="268"/>
      <c r="STD1" s="268"/>
      <c r="STE1" s="268"/>
      <c r="STF1" s="268"/>
      <c r="STG1" s="268"/>
      <c r="STH1" s="268"/>
      <c r="STI1" s="268"/>
      <c r="STJ1" s="268"/>
      <c r="STK1" s="268"/>
      <c r="STL1" s="268"/>
      <c r="STM1" s="268"/>
      <c r="STN1" s="268"/>
      <c r="STO1" s="268"/>
      <c r="STP1" s="268"/>
      <c r="STQ1" s="268"/>
      <c r="STR1" s="268"/>
      <c r="STS1" s="268"/>
      <c r="STT1" s="268"/>
      <c r="STU1" s="268"/>
      <c r="STV1" s="268"/>
      <c r="STW1" s="268"/>
      <c r="STX1" s="268"/>
      <c r="STY1" s="268"/>
      <c r="STZ1" s="268"/>
      <c r="SUA1" s="268"/>
      <c r="SUB1" s="268"/>
      <c r="SUC1" s="268"/>
      <c r="SUD1" s="268"/>
      <c r="SUE1" s="268"/>
      <c r="SUF1" s="268"/>
      <c r="SUG1" s="268"/>
      <c r="SUH1" s="268"/>
      <c r="SUI1" s="268"/>
      <c r="SUJ1" s="268"/>
      <c r="SUK1" s="268"/>
      <c r="SUL1" s="268"/>
      <c r="SUM1" s="268"/>
      <c r="SUN1" s="268"/>
      <c r="SUO1" s="268"/>
      <c r="SUP1" s="268"/>
      <c r="SUQ1" s="268"/>
      <c r="SUR1" s="268"/>
      <c r="SUS1" s="268"/>
      <c r="SUT1" s="268"/>
      <c r="SUU1" s="268"/>
      <c r="SUV1" s="268"/>
      <c r="SUW1" s="268"/>
      <c r="SUX1" s="268"/>
      <c r="SUY1" s="268"/>
      <c r="SUZ1" s="268"/>
      <c r="SVA1" s="268"/>
      <c r="SVB1" s="268"/>
      <c r="SVC1" s="268"/>
      <c r="SVD1" s="268"/>
      <c r="SVE1" s="268"/>
      <c r="SVF1" s="268"/>
      <c r="SVG1" s="268"/>
      <c r="SVH1" s="268"/>
      <c r="SVI1" s="268"/>
      <c r="SVJ1" s="268"/>
      <c r="SVK1" s="268"/>
      <c r="SVL1" s="268"/>
      <c r="SVM1" s="268"/>
      <c r="SVN1" s="268"/>
      <c r="SVO1" s="268"/>
      <c r="SVP1" s="268"/>
      <c r="SVQ1" s="268"/>
      <c r="SVR1" s="268"/>
      <c r="SVS1" s="268"/>
      <c r="SVT1" s="268"/>
      <c r="SVU1" s="268"/>
      <c r="SVV1" s="268"/>
      <c r="SVW1" s="268"/>
      <c r="SVX1" s="268"/>
      <c r="SVY1" s="268"/>
      <c r="SVZ1" s="268"/>
      <c r="SWA1" s="268"/>
      <c r="SWB1" s="268"/>
      <c r="SWC1" s="268"/>
      <c r="SWD1" s="268"/>
      <c r="SWE1" s="268"/>
      <c r="SWF1" s="268"/>
      <c r="SWG1" s="268"/>
      <c r="SWH1" s="268"/>
      <c r="SWI1" s="268"/>
      <c r="SWJ1" s="268"/>
      <c r="SWK1" s="268"/>
      <c r="SWL1" s="268"/>
      <c r="SWM1" s="268"/>
      <c r="SWN1" s="268"/>
      <c r="SWO1" s="268"/>
      <c r="SWP1" s="268"/>
      <c r="SWQ1" s="268"/>
      <c r="SWR1" s="268"/>
      <c r="SWS1" s="268"/>
      <c r="SWT1" s="268"/>
      <c r="SWU1" s="268"/>
      <c r="SWV1" s="268"/>
      <c r="SWW1" s="268"/>
      <c r="SWX1" s="268"/>
      <c r="SWY1" s="268"/>
      <c r="SWZ1" s="268"/>
      <c r="SXA1" s="268"/>
      <c r="SXB1" s="268"/>
      <c r="SXC1" s="268"/>
      <c r="SXD1" s="268"/>
      <c r="SXE1" s="268"/>
      <c r="SXF1" s="268"/>
      <c r="SXG1" s="268"/>
      <c r="SXH1" s="268"/>
      <c r="SXI1" s="268"/>
      <c r="SXJ1" s="268"/>
      <c r="SXK1" s="268"/>
      <c r="SXL1" s="268"/>
      <c r="SXM1" s="268"/>
      <c r="SXN1" s="268"/>
      <c r="SXO1" s="268"/>
      <c r="SXP1" s="268"/>
      <c r="SXQ1" s="268"/>
      <c r="SXR1" s="268"/>
      <c r="SXS1" s="268"/>
      <c r="SXT1" s="268"/>
      <c r="SXU1" s="268"/>
      <c r="SXV1" s="268"/>
      <c r="SXW1" s="268"/>
      <c r="SXX1" s="268"/>
      <c r="SXY1" s="268"/>
      <c r="SXZ1" s="268"/>
      <c r="SYA1" s="268"/>
      <c r="SYB1" s="268"/>
      <c r="SYC1" s="268"/>
      <c r="SYD1" s="268"/>
      <c r="SYE1" s="268"/>
      <c r="SYF1" s="268"/>
      <c r="SYG1" s="268"/>
      <c r="SYH1" s="268"/>
      <c r="SYI1" s="268"/>
      <c r="SYJ1" s="268"/>
      <c r="SYK1" s="268"/>
      <c r="SYL1" s="268"/>
      <c r="SYM1" s="268"/>
      <c r="SYN1" s="268"/>
      <c r="SYO1" s="268"/>
      <c r="SYP1" s="268"/>
      <c r="SYQ1" s="268"/>
      <c r="SYR1" s="268"/>
      <c r="SYS1" s="268"/>
      <c r="SYT1" s="268"/>
      <c r="SYU1" s="268"/>
      <c r="SYV1" s="268"/>
      <c r="SYW1" s="268"/>
      <c r="SYX1" s="268"/>
      <c r="SYY1" s="268"/>
      <c r="SYZ1" s="268"/>
      <c r="SZA1" s="268"/>
      <c r="SZB1" s="268"/>
      <c r="SZC1" s="268"/>
      <c r="SZD1" s="268"/>
      <c r="SZE1" s="268"/>
      <c r="SZF1" s="268"/>
      <c r="SZG1" s="268"/>
      <c r="SZH1" s="268"/>
      <c r="SZI1" s="268"/>
      <c r="SZJ1" s="268"/>
      <c r="SZK1" s="268"/>
      <c r="SZL1" s="268"/>
      <c r="SZM1" s="268"/>
      <c r="SZN1" s="268"/>
      <c r="SZO1" s="268"/>
      <c r="SZP1" s="268"/>
      <c r="SZQ1" s="268"/>
      <c r="SZR1" s="268"/>
      <c r="SZS1" s="268"/>
      <c r="SZT1" s="268"/>
      <c r="SZU1" s="268"/>
      <c r="SZV1" s="268"/>
      <c r="SZW1" s="268"/>
      <c r="SZX1" s="268"/>
      <c r="SZY1" s="268"/>
      <c r="SZZ1" s="268"/>
      <c r="TAA1" s="268"/>
      <c r="TAB1" s="268"/>
      <c r="TAC1" s="268"/>
      <c r="TAD1" s="268"/>
      <c r="TAE1" s="268"/>
      <c r="TAF1" s="268"/>
      <c r="TAG1" s="268"/>
      <c r="TAH1" s="268"/>
      <c r="TAI1" s="268"/>
      <c r="TAJ1" s="268"/>
      <c r="TAK1" s="268"/>
      <c r="TAL1" s="268"/>
      <c r="TAM1" s="268"/>
      <c r="TAN1" s="268"/>
      <c r="TAO1" s="268"/>
      <c r="TAP1" s="268"/>
      <c r="TAQ1" s="268"/>
      <c r="TAR1" s="268"/>
      <c r="TAS1" s="268"/>
      <c r="TAT1" s="268"/>
      <c r="TAU1" s="268"/>
      <c r="TAV1" s="268"/>
      <c r="TAW1" s="268"/>
      <c r="TAX1" s="268"/>
      <c r="TAY1" s="268"/>
      <c r="TAZ1" s="268"/>
      <c r="TBA1" s="268"/>
      <c r="TBB1" s="268"/>
      <c r="TBC1" s="268"/>
      <c r="TBD1" s="268"/>
      <c r="TBE1" s="268"/>
      <c r="TBF1" s="268"/>
      <c r="TBG1" s="268"/>
      <c r="TBH1" s="268"/>
      <c r="TBI1" s="268"/>
      <c r="TBJ1" s="268"/>
      <c r="TBK1" s="268"/>
      <c r="TBL1" s="268"/>
      <c r="TBM1" s="268"/>
      <c r="TBN1" s="268"/>
      <c r="TBO1" s="268"/>
      <c r="TBP1" s="268"/>
      <c r="TBQ1" s="268"/>
      <c r="TBR1" s="268"/>
      <c r="TBS1" s="268"/>
      <c r="TBT1" s="268"/>
      <c r="TBU1" s="268"/>
      <c r="TBV1" s="268"/>
      <c r="TBW1" s="268"/>
      <c r="TBX1" s="268"/>
      <c r="TBY1" s="268"/>
      <c r="TBZ1" s="268"/>
      <c r="TCA1" s="268"/>
      <c r="TCB1" s="268"/>
      <c r="TCC1" s="268"/>
      <c r="TCD1" s="268"/>
      <c r="TCE1" s="268"/>
      <c r="TCF1" s="268"/>
      <c r="TCG1" s="268"/>
      <c r="TCH1" s="268"/>
      <c r="TCI1" s="268"/>
      <c r="TCJ1" s="268"/>
      <c r="TCK1" s="268"/>
      <c r="TCL1" s="268"/>
      <c r="TCM1" s="268"/>
      <c r="TCN1" s="268"/>
      <c r="TCO1" s="268"/>
      <c r="TCP1" s="268"/>
      <c r="TCQ1" s="268"/>
      <c r="TCR1" s="268"/>
      <c r="TCS1" s="268"/>
      <c r="TCT1" s="268"/>
      <c r="TCU1" s="268"/>
      <c r="TCV1" s="268"/>
      <c r="TCW1" s="268"/>
      <c r="TCX1" s="268"/>
      <c r="TCY1" s="268"/>
      <c r="TCZ1" s="268"/>
      <c r="TDA1" s="268"/>
      <c r="TDB1" s="268"/>
      <c r="TDC1" s="268"/>
      <c r="TDD1" s="268"/>
      <c r="TDE1" s="268"/>
      <c r="TDF1" s="268"/>
      <c r="TDG1" s="268"/>
      <c r="TDH1" s="268"/>
      <c r="TDI1" s="268"/>
      <c r="TDJ1" s="268"/>
      <c r="TDK1" s="268"/>
      <c r="TDL1" s="268"/>
      <c r="TDM1" s="268"/>
      <c r="TDN1" s="268"/>
      <c r="TDO1" s="268"/>
      <c r="TDP1" s="268"/>
      <c r="TDQ1" s="268"/>
      <c r="TDR1" s="268"/>
      <c r="TDS1" s="268"/>
      <c r="TDT1" s="268"/>
      <c r="TDU1" s="268"/>
      <c r="TDV1" s="268"/>
      <c r="TDW1" s="268"/>
      <c r="TDX1" s="268"/>
      <c r="TDY1" s="268"/>
      <c r="TDZ1" s="268"/>
      <c r="TEA1" s="268"/>
      <c r="TEB1" s="268"/>
      <c r="TEC1" s="268"/>
      <c r="TED1" s="268"/>
      <c r="TEE1" s="268"/>
      <c r="TEF1" s="268"/>
      <c r="TEG1" s="268"/>
      <c r="TEH1" s="268"/>
      <c r="TEI1" s="268"/>
      <c r="TEJ1" s="268"/>
      <c r="TEK1" s="268"/>
      <c r="TEL1" s="268"/>
      <c r="TEM1" s="268"/>
      <c r="TEN1" s="268"/>
      <c r="TEO1" s="268"/>
      <c r="TEP1" s="268"/>
      <c r="TEQ1" s="268"/>
      <c r="TER1" s="268"/>
      <c r="TES1" s="268"/>
      <c r="TET1" s="268"/>
      <c r="TEU1" s="268"/>
      <c r="TEV1" s="268"/>
      <c r="TEW1" s="268"/>
      <c r="TEX1" s="268"/>
      <c r="TEY1" s="268"/>
      <c r="TEZ1" s="268"/>
      <c r="TFA1" s="268"/>
      <c r="TFB1" s="268"/>
      <c r="TFC1" s="268"/>
      <c r="TFD1" s="268"/>
      <c r="TFE1" s="268"/>
      <c r="TFF1" s="268"/>
      <c r="TFG1" s="268"/>
      <c r="TFH1" s="268"/>
      <c r="TFI1" s="268"/>
      <c r="TFJ1" s="268"/>
      <c r="TFK1" s="268"/>
      <c r="TFL1" s="268"/>
      <c r="TFM1" s="268"/>
      <c r="TFN1" s="268"/>
      <c r="TFO1" s="268"/>
      <c r="TFP1" s="268"/>
      <c r="TFQ1" s="268"/>
      <c r="TFR1" s="268"/>
      <c r="TFS1" s="268"/>
      <c r="TFT1" s="268"/>
      <c r="TFU1" s="268"/>
      <c r="TFV1" s="268"/>
      <c r="TFW1" s="268"/>
      <c r="TFX1" s="268"/>
      <c r="TFY1" s="268"/>
      <c r="TFZ1" s="268"/>
      <c r="TGA1" s="268"/>
      <c r="TGB1" s="268"/>
      <c r="TGC1" s="268"/>
      <c r="TGD1" s="268"/>
      <c r="TGE1" s="268"/>
      <c r="TGF1" s="268"/>
      <c r="TGG1" s="268"/>
      <c r="TGH1" s="268"/>
      <c r="TGI1" s="268"/>
      <c r="TGJ1" s="268"/>
      <c r="TGK1" s="268"/>
      <c r="TGL1" s="268"/>
      <c r="TGM1" s="268"/>
      <c r="TGN1" s="268"/>
      <c r="TGO1" s="268"/>
      <c r="TGP1" s="268"/>
      <c r="TGQ1" s="268"/>
      <c r="TGR1" s="268"/>
      <c r="TGS1" s="268"/>
      <c r="TGT1" s="268"/>
      <c r="TGU1" s="268"/>
      <c r="TGV1" s="268"/>
      <c r="TGW1" s="268"/>
      <c r="TGX1" s="268"/>
      <c r="TGY1" s="268"/>
      <c r="TGZ1" s="268"/>
      <c r="THA1" s="268"/>
      <c r="THB1" s="268"/>
      <c r="THC1" s="268"/>
      <c r="THD1" s="268"/>
      <c r="THE1" s="268"/>
      <c r="THF1" s="268"/>
      <c r="THG1" s="268"/>
      <c r="THH1" s="268"/>
      <c r="THI1" s="268"/>
      <c r="THJ1" s="268"/>
      <c r="THK1" s="268"/>
      <c r="THL1" s="268"/>
      <c r="THM1" s="268"/>
      <c r="THN1" s="268"/>
      <c r="THO1" s="268"/>
      <c r="THP1" s="268"/>
      <c r="THQ1" s="268"/>
      <c r="THR1" s="268"/>
      <c r="THS1" s="268"/>
      <c r="THT1" s="268"/>
      <c r="THU1" s="268"/>
      <c r="THV1" s="268"/>
      <c r="THW1" s="268"/>
      <c r="THX1" s="268"/>
      <c r="THY1" s="268"/>
      <c r="THZ1" s="268"/>
      <c r="TIA1" s="268"/>
      <c r="TIB1" s="268"/>
      <c r="TIC1" s="268"/>
      <c r="TID1" s="268"/>
      <c r="TIE1" s="268"/>
      <c r="TIF1" s="268"/>
      <c r="TIG1" s="268"/>
      <c r="TIH1" s="268"/>
      <c r="TII1" s="268"/>
      <c r="TIJ1" s="268"/>
      <c r="TIK1" s="268"/>
      <c r="TIL1" s="268"/>
      <c r="TIM1" s="268"/>
      <c r="TIN1" s="268"/>
      <c r="TIO1" s="268"/>
      <c r="TIP1" s="268"/>
      <c r="TIQ1" s="268"/>
      <c r="TIR1" s="268"/>
      <c r="TIS1" s="268"/>
      <c r="TIT1" s="268"/>
      <c r="TIU1" s="268"/>
      <c r="TIV1" s="268"/>
      <c r="TIW1" s="268"/>
      <c r="TIX1" s="268"/>
      <c r="TIY1" s="268"/>
      <c r="TIZ1" s="268"/>
      <c r="TJA1" s="268"/>
      <c r="TJB1" s="268"/>
      <c r="TJC1" s="268"/>
      <c r="TJD1" s="268"/>
      <c r="TJE1" s="268"/>
      <c r="TJF1" s="268"/>
      <c r="TJG1" s="268"/>
      <c r="TJH1" s="268"/>
      <c r="TJI1" s="268"/>
      <c r="TJJ1" s="268"/>
      <c r="TJK1" s="268"/>
      <c r="TJL1" s="268"/>
      <c r="TJM1" s="268"/>
      <c r="TJN1" s="268"/>
      <c r="TJO1" s="268"/>
      <c r="TJP1" s="268"/>
      <c r="TJQ1" s="268"/>
      <c r="TJR1" s="268"/>
      <c r="TJS1" s="268"/>
      <c r="TJT1" s="268"/>
      <c r="TJU1" s="268"/>
      <c r="TJV1" s="268"/>
      <c r="TJW1" s="268"/>
      <c r="TJX1" s="268"/>
      <c r="TJY1" s="268"/>
      <c r="TJZ1" s="268"/>
      <c r="TKA1" s="268"/>
      <c r="TKB1" s="268"/>
      <c r="TKC1" s="268"/>
      <c r="TKD1" s="268"/>
      <c r="TKE1" s="268"/>
      <c r="TKF1" s="268"/>
      <c r="TKG1" s="268"/>
      <c r="TKH1" s="268"/>
      <c r="TKI1" s="268"/>
      <c r="TKJ1" s="268"/>
      <c r="TKK1" s="268"/>
      <c r="TKL1" s="268"/>
      <c r="TKM1" s="268"/>
      <c r="TKN1" s="268"/>
      <c r="TKO1" s="268"/>
      <c r="TKP1" s="268"/>
      <c r="TKQ1" s="268"/>
      <c r="TKR1" s="268"/>
      <c r="TKS1" s="268"/>
      <c r="TKT1" s="268"/>
      <c r="TKU1" s="268"/>
      <c r="TKV1" s="268"/>
      <c r="TKW1" s="268"/>
      <c r="TKX1" s="268"/>
      <c r="TKY1" s="268"/>
      <c r="TKZ1" s="268"/>
      <c r="TLA1" s="268"/>
      <c r="TLB1" s="268"/>
      <c r="TLC1" s="268"/>
      <c r="TLD1" s="268"/>
      <c r="TLE1" s="268"/>
      <c r="TLF1" s="268"/>
      <c r="TLG1" s="268"/>
      <c r="TLH1" s="268"/>
      <c r="TLI1" s="268"/>
      <c r="TLJ1" s="268"/>
      <c r="TLK1" s="268"/>
      <c r="TLL1" s="268"/>
      <c r="TLM1" s="268"/>
      <c r="TLN1" s="268"/>
      <c r="TLO1" s="268"/>
      <c r="TLP1" s="268"/>
      <c r="TLQ1" s="268"/>
      <c r="TLR1" s="268"/>
      <c r="TLS1" s="268"/>
      <c r="TLT1" s="268"/>
      <c r="TLU1" s="268"/>
      <c r="TLV1" s="268"/>
      <c r="TLW1" s="268"/>
      <c r="TLX1" s="268"/>
      <c r="TLY1" s="268"/>
      <c r="TLZ1" s="268"/>
      <c r="TMA1" s="268"/>
      <c r="TMB1" s="268"/>
      <c r="TMC1" s="268"/>
      <c r="TMD1" s="268"/>
      <c r="TME1" s="268"/>
      <c r="TMF1" s="268"/>
      <c r="TMG1" s="268"/>
      <c r="TMH1" s="268"/>
      <c r="TMI1" s="268"/>
      <c r="TMJ1" s="268"/>
      <c r="TMK1" s="268"/>
      <c r="TML1" s="268"/>
      <c r="TMM1" s="268"/>
      <c r="TMN1" s="268"/>
      <c r="TMO1" s="268"/>
      <c r="TMP1" s="268"/>
      <c r="TMQ1" s="268"/>
      <c r="TMR1" s="268"/>
      <c r="TMS1" s="268"/>
      <c r="TMT1" s="268"/>
      <c r="TMU1" s="268"/>
      <c r="TMV1" s="268"/>
      <c r="TMW1" s="268"/>
      <c r="TMX1" s="268"/>
      <c r="TMY1" s="268"/>
      <c r="TMZ1" s="268"/>
      <c r="TNA1" s="268"/>
      <c r="TNB1" s="268"/>
      <c r="TNC1" s="268"/>
      <c r="TND1" s="268"/>
      <c r="TNE1" s="268"/>
      <c r="TNF1" s="268"/>
      <c r="TNG1" s="268"/>
      <c r="TNH1" s="268"/>
      <c r="TNI1" s="268"/>
      <c r="TNJ1" s="268"/>
      <c r="TNK1" s="268"/>
      <c r="TNL1" s="268"/>
      <c r="TNM1" s="268"/>
      <c r="TNN1" s="268"/>
      <c r="TNO1" s="268"/>
      <c r="TNP1" s="268"/>
      <c r="TNQ1" s="268"/>
      <c r="TNR1" s="268"/>
      <c r="TNS1" s="268"/>
      <c r="TNT1" s="268"/>
      <c r="TNU1" s="268"/>
      <c r="TNV1" s="268"/>
      <c r="TNW1" s="268"/>
      <c r="TNX1" s="268"/>
      <c r="TNY1" s="268"/>
      <c r="TNZ1" s="268"/>
      <c r="TOA1" s="268"/>
      <c r="TOB1" s="268"/>
      <c r="TOC1" s="268"/>
      <c r="TOD1" s="268"/>
      <c r="TOE1" s="268"/>
      <c r="TOF1" s="268"/>
      <c r="TOG1" s="268"/>
      <c r="TOH1" s="268"/>
      <c r="TOI1" s="268"/>
      <c r="TOJ1" s="268"/>
      <c r="TOK1" s="268"/>
      <c r="TOL1" s="268"/>
      <c r="TOM1" s="268"/>
      <c r="TON1" s="268"/>
      <c r="TOO1" s="268"/>
      <c r="TOP1" s="268"/>
      <c r="TOQ1" s="268"/>
      <c r="TOR1" s="268"/>
      <c r="TOS1" s="268"/>
      <c r="TOT1" s="268"/>
      <c r="TOU1" s="268"/>
      <c r="TOV1" s="268"/>
      <c r="TOW1" s="268"/>
      <c r="TOX1" s="268"/>
      <c r="TOY1" s="268"/>
      <c r="TOZ1" s="268"/>
      <c r="TPA1" s="268"/>
      <c r="TPB1" s="268"/>
      <c r="TPC1" s="268"/>
      <c r="TPD1" s="268"/>
      <c r="TPE1" s="268"/>
      <c r="TPF1" s="268"/>
      <c r="TPG1" s="268"/>
      <c r="TPH1" s="268"/>
      <c r="TPI1" s="268"/>
      <c r="TPJ1" s="268"/>
      <c r="TPK1" s="268"/>
      <c r="TPL1" s="268"/>
      <c r="TPM1" s="268"/>
      <c r="TPN1" s="268"/>
      <c r="TPO1" s="268"/>
      <c r="TPP1" s="268"/>
      <c r="TPQ1" s="268"/>
      <c r="TPR1" s="268"/>
      <c r="TPS1" s="268"/>
      <c r="TPT1" s="268"/>
      <c r="TPU1" s="268"/>
      <c r="TPV1" s="268"/>
      <c r="TPW1" s="268"/>
      <c r="TPX1" s="268"/>
      <c r="TPY1" s="268"/>
      <c r="TPZ1" s="268"/>
      <c r="TQA1" s="268"/>
      <c r="TQB1" s="268"/>
      <c r="TQC1" s="268"/>
      <c r="TQD1" s="268"/>
      <c r="TQE1" s="268"/>
      <c r="TQF1" s="268"/>
      <c r="TQG1" s="268"/>
      <c r="TQH1" s="268"/>
      <c r="TQI1" s="268"/>
      <c r="TQJ1" s="268"/>
      <c r="TQK1" s="268"/>
      <c r="TQL1" s="268"/>
      <c r="TQM1" s="268"/>
      <c r="TQN1" s="268"/>
      <c r="TQO1" s="268"/>
      <c r="TQP1" s="268"/>
      <c r="TQQ1" s="268"/>
      <c r="TQR1" s="268"/>
      <c r="TQS1" s="268"/>
      <c r="TQT1" s="268"/>
      <c r="TQU1" s="268"/>
      <c r="TQV1" s="268"/>
      <c r="TQW1" s="268"/>
      <c r="TQX1" s="268"/>
      <c r="TQY1" s="268"/>
      <c r="TQZ1" s="268"/>
      <c r="TRA1" s="268"/>
      <c r="TRB1" s="268"/>
      <c r="TRC1" s="268"/>
      <c r="TRD1" s="268"/>
      <c r="TRE1" s="268"/>
      <c r="TRF1" s="268"/>
      <c r="TRG1" s="268"/>
      <c r="TRH1" s="268"/>
      <c r="TRI1" s="268"/>
      <c r="TRJ1" s="268"/>
      <c r="TRK1" s="268"/>
      <c r="TRL1" s="268"/>
      <c r="TRM1" s="268"/>
      <c r="TRN1" s="268"/>
      <c r="TRO1" s="268"/>
      <c r="TRP1" s="268"/>
      <c r="TRQ1" s="268"/>
      <c r="TRR1" s="268"/>
      <c r="TRS1" s="268"/>
      <c r="TRT1" s="268"/>
      <c r="TRU1" s="268"/>
      <c r="TRV1" s="268"/>
      <c r="TRW1" s="268"/>
      <c r="TRX1" s="268"/>
      <c r="TRY1" s="268"/>
      <c r="TRZ1" s="268"/>
      <c r="TSA1" s="268"/>
      <c r="TSB1" s="268"/>
      <c r="TSC1" s="268"/>
      <c r="TSD1" s="268"/>
      <c r="TSE1" s="268"/>
      <c r="TSF1" s="268"/>
      <c r="TSG1" s="268"/>
      <c r="TSH1" s="268"/>
      <c r="TSI1" s="268"/>
      <c r="TSJ1" s="268"/>
      <c r="TSK1" s="268"/>
      <c r="TSL1" s="268"/>
      <c r="TSM1" s="268"/>
      <c r="TSN1" s="268"/>
      <c r="TSO1" s="268"/>
      <c r="TSP1" s="268"/>
      <c r="TSQ1" s="268"/>
      <c r="TSR1" s="268"/>
      <c r="TSS1" s="268"/>
      <c r="TST1" s="268"/>
      <c r="TSU1" s="268"/>
      <c r="TSV1" s="268"/>
      <c r="TSW1" s="268"/>
      <c r="TSX1" s="268"/>
      <c r="TSY1" s="268"/>
      <c r="TSZ1" s="268"/>
      <c r="TTA1" s="268"/>
      <c r="TTB1" s="268"/>
      <c r="TTC1" s="268"/>
      <c r="TTD1" s="268"/>
      <c r="TTE1" s="268"/>
      <c r="TTF1" s="268"/>
      <c r="TTG1" s="268"/>
      <c r="TTH1" s="268"/>
      <c r="TTI1" s="268"/>
      <c r="TTJ1" s="268"/>
      <c r="TTK1" s="268"/>
      <c r="TTL1" s="268"/>
      <c r="TTM1" s="268"/>
      <c r="TTN1" s="268"/>
      <c r="TTO1" s="268"/>
      <c r="TTP1" s="268"/>
      <c r="TTQ1" s="268"/>
      <c r="TTR1" s="268"/>
      <c r="TTS1" s="268"/>
      <c r="TTT1" s="268"/>
      <c r="TTU1" s="268"/>
      <c r="TTV1" s="268"/>
      <c r="TTW1" s="268"/>
      <c r="TTX1" s="268"/>
      <c r="TTY1" s="268"/>
      <c r="TTZ1" s="268"/>
      <c r="TUA1" s="268"/>
      <c r="TUB1" s="268"/>
      <c r="TUC1" s="268"/>
      <c r="TUD1" s="268"/>
      <c r="TUE1" s="268"/>
      <c r="TUF1" s="268"/>
      <c r="TUG1" s="268"/>
      <c r="TUH1" s="268"/>
      <c r="TUI1" s="268"/>
      <c r="TUJ1" s="268"/>
      <c r="TUK1" s="268"/>
      <c r="TUL1" s="268"/>
      <c r="TUM1" s="268"/>
      <c r="TUN1" s="268"/>
      <c r="TUO1" s="268"/>
      <c r="TUP1" s="268"/>
      <c r="TUQ1" s="268"/>
      <c r="TUR1" s="268"/>
      <c r="TUS1" s="268"/>
      <c r="TUT1" s="268"/>
      <c r="TUU1" s="268"/>
      <c r="TUV1" s="268"/>
      <c r="TUW1" s="268"/>
      <c r="TUX1" s="268"/>
      <c r="TUY1" s="268"/>
      <c r="TUZ1" s="268"/>
      <c r="TVA1" s="268"/>
      <c r="TVB1" s="268"/>
      <c r="TVC1" s="268"/>
      <c r="TVD1" s="268"/>
      <c r="TVE1" s="268"/>
      <c r="TVF1" s="268"/>
      <c r="TVG1" s="268"/>
      <c r="TVH1" s="268"/>
      <c r="TVI1" s="268"/>
      <c r="TVJ1" s="268"/>
      <c r="TVK1" s="268"/>
      <c r="TVL1" s="268"/>
      <c r="TVM1" s="268"/>
      <c r="TVN1" s="268"/>
      <c r="TVO1" s="268"/>
      <c r="TVP1" s="268"/>
      <c r="TVQ1" s="268"/>
      <c r="TVR1" s="268"/>
      <c r="TVS1" s="268"/>
      <c r="TVT1" s="268"/>
      <c r="TVU1" s="268"/>
      <c r="TVV1" s="268"/>
      <c r="TVW1" s="268"/>
      <c r="TVX1" s="268"/>
      <c r="TVY1" s="268"/>
      <c r="TVZ1" s="268"/>
      <c r="TWA1" s="268"/>
      <c r="TWB1" s="268"/>
      <c r="TWC1" s="268"/>
      <c r="TWD1" s="268"/>
      <c r="TWE1" s="268"/>
      <c r="TWF1" s="268"/>
      <c r="TWG1" s="268"/>
      <c r="TWH1" s="268"/>
      <c r="TWI1" s="268"/>
      <c r="TWJ1" s="268"/>
      <c r="TWK1" s="268"/>
      <c r="TWL1" s="268"/>
      <c r="TWM1" s="268"/>
      <c r="TWN1" s="268"/>
      <c r="TWO1" s="268"/>
      <c r="TWP1" s="268"/>
      <c r="TWQ1" s="268"/>
      <c r="TWR1" s="268"/>
      <c r="TWS1" s="268"/>
      <c r="TWT1" s="268"/>
      <c r="TWU1" s="268"/>
      <c r="TWV1" s="268"/>
      <c r="TWW1" s="268"/>
      <c r="TWX1" s="268"/>
      <c r="TWY1" s="268"/>
      <c r="TWZ1" s="268"/>
      <c r="TXA1" s="268"/>
      <c r="TXB1" s="268"/>
      <c r="TXC1" s="268"/>
      <c r="TXD1" s="268"/>
      <c r="TXE1" s="268"/>
      <c r="TXF1" s="268"/>
      <c r="TXG1" s="268"/>
      <c r="TXH1" s="268"/>
      <c r="TXI1" s="268"/>
      <c r="TXJ1" s="268"/>
      <c r="TXK1" s="268"/>
      <c r="TXL1" s="268"/>
      <c r="TXM1" s="268"/>
      <c r="TXN1" s="268"/>
      <c r="TXO1" s="268"/>
      <c r="TXP1" s="268"/>
      <c r="TXQ1" s="268"/>
      <c r="TXR1" s="268"/>
      <c r="TXS1" s="268"/>
      <c r="TXT1" s="268"/>
      <c r="TXU1" s="268"/>
      <c r="TXV1" s="268"/>
      <c r="TXW1" s="268"/>
      <c r="TXX1" s="268"/>
      <c r="TXY1" s="268"/>
      <c r="TXZ1" s="268"/>
      <c r="TYA1" s="268"/>
      <c r="TYB1" s="268"/>
      <c r="TYC1" s="268"/>
      <c r="TYD1" s="268"/>
      <c r="TYE1" s="268"/>
      <c r="TYF1" s="268"/>
      <c r="TYG1" s="268"/>
      <c r="TYH1" s="268"/>
      <c r="TYI1" s="268"/>
      <c r="TYJ1" s="268"/>
      <c r="TYK1" s="268"/>
      <c r="TYL1" s="268"/>
      <c r="TYM1" s="268"/>
      <c r="TYN1" s="268"/>
      <c r="TYO1" s="268"/>
      <c r="TYP1" s="268"/>
      <c r="TYQ1" s="268"/>
      <c r="TYR1" s="268"/>
      <c r="TYS1" s="268"/>
      <c r="TYT1" s="268"/>
      <c r="TYU1" s="268"/>
      <c r="TYV1" s="268"/>
      <c r="TYW1" s="268"/>
      <c r="TYX1" s="268"/>
      <c r="TYY1" s="268"/>
      <c r="TYZ1" s="268"/>
      <c r="TZA1" s="268"/>
      <c r="TZB1" s="268"/>
      <c r="TZC1" s="268"/>
      <c r="TZD1" s="268"/>
      <c r="TZE1" s="268"/>
      <c r="TZF1" s="268"/>
      <c r="TZG1" s="268"/>
      <c r="TZH1" s="268"/>
      <c r="TZI1" s="268"/>
      <c r="TZJ1" s="268"/>
      <c r="TZK1" s="268"/>
      <c r="TZL1" s="268"/>
      <c r="TZM1" s="268"/>
      <c r="TZN1" s="268"/>
      <c r="TZO1" s="268"/>
      <c r="TZP1" s="268"/>
      <c r="TZQ1" s="268"/>
      <c r="TZR1" s="268"/>
      <c r="TZS1" s="268"/>
      <c r="TZT1" s="268"/>
      <c r="TZU1" s="268"/>
      <c r="TZV1" s="268"/>
      <c r="TZW1" s="268"/>
      <c r="TZX1" s="268"/>
      <c r="TZY1" s="268"/>
      <c r="TZZ1" s="268"/>
      <c r="UAA1" s="268"/>
      <c r="UAB1" s="268"/>
      <c r="UAC1" s="268"/>
      <c r="UAD1" s="268"/>
      <c r="UAE1" s="268"/>
      <c r="UAF1" s="268"/>
      <c r="UAG1" s="268"/>
      <c r="UAH1" s="268"/>
      <c r="UAI1" s="268"/>
      <c r="UAJ1" s="268"/>
      <c r="UAK1" s="268"/>
      <c r="UAL1" s="268"/>
      <c r="UAM1" s="268"/>
      <c r="UAN1" s="268"/>
      <c r="UAO1" s="268"/>
      <c r="UAP1" s="268"/>
      <c r="UAQ1" s="268"/>
      <c r="UAR1" s="268"/>
      <c r="UAS1" s="268"/>
      <c r="UAT1" s="268"/>
      <c r="UAU1" s="268"/>
      <c r="UAV1" s="268"/>
      <c r="UAW1" s="268"/>
      <c r="UAX1" s="268"/>
      <c r="UAY1" s="268"/>
      <c r="UAZ1" s="268"/>
      <c r="UBA1" s="268"/>
      <c r="UBB1" s="268"/>
      <c r="UBC1" s="268"/>
      <c r="UBD1" s="268"/>
      <c r="UBE1" s="268"/>
      <c r="UBF1" s="268"/>
      <c r="UBG1" s="268"/>
      <c r="UBH1" s="268"/>
      <c r="UBI1" s="268"/>
      <c r="UBJ1" s="268"/>
      <c r="UBK1" s="268"/>
      <c r="UBL1" s="268"/>
      <c r="UBM1" s="268"/>
      <c r="UBN1" s="268"/>
      <c r="UBO1" s="268"/>
      <c r="UBP1" s="268"/>
      <c r="UBQ1" s="268"/>
      <c r="UBR1" s="268"/>
      <c r="UBS1" s="268"/>
      <c r="UBT1" s="268"/>
      <c r="UBU1" s="268"/>
      <c r="UBV1" s="268"/>
      <c r="UBW1" s="268"/>
      <c r="UBX1" s="268"/>
      <c r="UBY1" s="268"/>
      <c r="UBZ1" s="268"/>
      <c r="UCA1" s="268"/>
      <c r="UCB1" s="268"/>
      <c r="UCC1" s="268"/>
      <c r="UCD1" s="268"/>
      <c r="UCE1" s="268"/>
      <c r="UCF1" s="268"/>
      <c r="UCG1" s="268"/>
      <c r="UCH1" s="268"/>
      <c r="UCI1" s="268"/>
      <c r="UCJ1" s="268"/>
      <c r="UCK1" s="268"/>
      <c r="UCL1" s="268"/>
      <c r="UCM1" s="268"/>
      <c r="UCN1" s="268"/>
      <c r="UCO1" s="268"/>
      <c r="UCP1" s="268"/>
      <c r="UCQ1" s="268"/>
      <c r="UCR1" s="268"/>
      <c r="UCS1" s="268"/>
      <c r="UCT1" s="268"/>
      <c r="UCU1" s="268"/>
      <c r="UCV1" s="268"/>
      <c r="UCW1" s="268"/>
      <c r="UCX1" s="268"/>
      <c r="UCY1" s="268"/>
      <c r="UCZ1" s="268"/>
      <c r="UDA1" s="268"/>
      <c r="UDB1" s="268"/>
      <c r="UDC1" s="268"/>
      <c r="UDD1" s="268"/>
      <c r="UDE1" s="268"/>
      <c r="UDF1" s="268"/>
      <c r="UDG1" s="268"/>
      <c r="UDH1" s="268"/>
      <c r="UDI1" s="268"/>
      <c r="UDJ1" s="268"/>
      <c r="UDK1" s="268"/>
      <c r="UDL1" s="268"/>
      <c r="UDM1" s="268"/>
      <c r="UDN1" s="268"/>
      <c r="UDO1" s="268"/>
      <c r="UDP1" s="268"/>
      <c r="UDQ1" s="268"/>
      <c r="UDR1" s="268"/>
      <c r="UDS1" s="268"/>
      <c r="UDT1" s="268"/>
      <c r="UDU1" s="268"/>
      <c r="UDV1" s="268"/>
      <c r="UDW1" s="268"/>
      <c r="UDX1" s="268"/>
      <c r="UDY1" s="268"/>
      <c r="UDZ1" s="268"/>
      <c r="UEA1" s="268"/>
      <c r="UEB1" s="268"/>
      <c r="UEC1" s="268"/>
      <c r="UED1" s="268"/>
      <c r="UEE1" s="268"/>
      <c r="UEF1" s="268"/>
      <c r="UEG1" s="268"/>
      <c r="UEH1" s="268"/>
      <c r="UEI1" s="268"/>
      <c r="UEJ1" s="268"/>
      <c r="UEK1" s="268"/>
      <c r="UEL1" s="268"/>
      <c r="UEM1" s="268"/>
      <c r="UEN1" s="268"/>
      <c r="UEO1" s="268"/>
      <c r="UEP1" s="268"/>
      <c r="UEQ1" s="268"/>
      <c r="UER1" s="268"/>
      <c r="UES1" s="268"/>
      <c r="UET1" s="268"/>
      <c r="UEU1" s="268"/>
      <c r="UEV1" s="268"/>
      <c r="UEW1" s="268"/>
      <c r="UEX1" s="268"/>
      <c r="UEY1" s="268"/>
      <c r="UEZ1" s="268"/>
      <c r="UFA1" s="268"/>
      <c r="UFB1" s="268"/>
      <c r="UFC1" s="268"/>
      <c r="UFD1" s="268"/>
      <c r="UFE1" s="268"/>
      <c r="UFF1" s="268"/>
      <c r="UFG1" s="268"/>
      <c r="UFH1" s="268"/>
      <c r="UFI1" s="268"/>
      <c r="UFJ1" s="268"/>
      <c r="UFK1" s="268"/>
      <c r="UFL1" s="268"/>
      <c r="UFM1" s="268"/>
      <c r="UFN1" s="268"/>
      <c r="UFO1" s="268"/>
      <c r="UFP1" s="268"/>
      <c r="UFQ1" s="268"/>
      <c r="UFR1" s="268"/>
      <c r="UFS1" s="268"/>
      <c r="UFT1" s="268"/>
      <c r="UFU1" s="268"/>
      <c r="UFV1" s="268"/>
      <c r="UFW1" s="268"/>
      <c r="UFX1" s="268"/>
      <c r="UFY1" s="268"/>
      <c r="UFZ1" s="268"/>
      <c r="UGA1" s="268"/>
      <c r="UGB1" s="268"/>
      <c r="UGC1" s="268"/>
      <c r="UGD1" s="268"/>
      <c r="UGE1" s="268"/>
      <c r="UGF1" s="268"/>
      <c r="UGG1" s="268"/>
      <c r="UGH1" s="268"/>
      <c r="UGI1" s="268"/>
      <c r="UGJ1" s="268"/>
      <c r="UGK1" s="268"/>
      <c r="UGL1" s="268"/>
      <c r="UGM1" s="268"/>
      <c r="UGN1" s="268"/>
      <c r="UGO1" s="268"/>
      <c r="UGP1" s="268"/>
      <c r="UGQ1" s="268"/>
      <c r="UGR1" s="268"/>
      <c r="UGS1" s="268"/>
      <c r="UGT1" s="268"/>
      <c r="UGU1" s="268"/>
      <c r="UGV1" s="268"/>
      <c r="UGW1" s="268"/>
      <c r="UGX1" s="268"/>
      <c r="UGY1" s="268"/>
      <c r="UGZ1" s="268"/>
      <c r="UHA1" s="268"/>
      <c r="UHB1" s="268"/>
      <c r="UHC1" s="268"/>
      <c r="UHD1" s="268"/>
      <c r="UHE1" s="268"/>
      <c r="UHF1" s="268"/>
      <c r="UHG1" s="268"/>
      <c r="UHH1" s="268"/>
      <c r="UHI1" s="268"/>
      <c r="UHJ1" s="268"/>
      <c r="UHK1" s="268"/>
      <c r="UHL1" s="268"/>
      <c r="UHM1" s="268"/>
      <c r="UHN1" s="268"/>
      <c r="UHO1" s="268"/>
      <c r="UHP1" s="268"/>
      <c r="UHQ1" s="268"/>
      <c r="UHR1" s="268"/>
      <c r="UHS1" s="268"/>
      <c r="UHT1" s="268"/>
      <c r="UHU1" s="268"/>
      <c r="UHV1" s="268"/>
      <c r="UHW1" s="268"/>
      <c r="UHX1" s="268"/>
      <c r="UHY1" s="268"/>
      <c r="UHZ1" s="268"/>
      <c r="UIA1" s="268"/>
      <c r="UIB1" s="268"/>
      <c r="UIC1" s="268"/>
      <c r="UID1" s="268"/>
      <c r="UIE1" s="268"/>
      <c r="UIF1" s="268"/>
      <c r="UIG1" s="268"/>
      <c r="UIH1" s="268"/>
      <c r="UII1" s="268"/>
      <c r="UIJ1" s="268"/>
      <c r="UIK1" s="268"/>
      <c r="UIL1" s="268"/>
      <c r="UIM1" s="268"/>
      <c r="UIN1" s="268"/>
      <c r="UIO1" s="268"/>
      <c r="UIP1" s="268"/>
      <c r="UIQ1" s="268"/>
      <c r="UIR1" s="268"/>
      <c r="UIS1" s="268"/>
      <c r="UIT1" s="268"/>
      <c r="UIU1" s="268"/>
      <c r="UIV1" s="268"/>
      <c r="UIW1" s="268"/>
      <c r="UIX1" s="268"/>
      <c r="UIY1" s="268"/>
      <c r="UIZ1" s="268"/>
      <c r="UJA1" s="268"/>
      <c r="UJB1" s="268"/>
      <c r="UJC1" s="268"/>
      <c r="UJD1" s="268"/>
      <c r="UJE1" s="268"/>
      <c r="UJF1" s="268"/>
      <c r="UJG1" s="268"/>
      <c r="UJH1" s="268"/>
      <c r="UJI1" s="268"/>
      <c r="UJJ1" s="268"/>
      <c r="UJK1" s="268"/>
      <c r="UJL1" s="268"/>
      <c r="UJM1" s="268"/>
      <c r="UJN1" s="268"/>
      <c r="UJO1" s="268"/>
      <c r="UJP1" s="268"/>
      <c r="UJQ1" s="268"/>
      <c r="UJR1" s="268"/>
      <c r="UJS1" s="268"/>
      <c r="UJT1" s="268"/>
      <c r="UJU1" s="268"/>
      <c r="UJV1" s="268"/>
      <c r="UJW1" s="268"/>
      <c r="UJX1" s="268"/>
      <c r="UJY1" s="268"/>
      <c r="UJZ1" s="268"/>
      <c r="UKA1" s="268"/>
      <c r="UKB1" s="268"/>
      <c r="UKC1" s="268"/>
      <c r="UKD1" s="268"/>
      <c r="UKE1" s="268"/>
      <c r="UKF1" s="268"/>
      <c r="UKG1" s="268"/>
      <c r="UKH1" s="268"/>
      <c r="UKI1" s="268"/>
      <c r="UKJ1" s="268"/>
      <c r="UKK1" s="268"/>
      <c r="UKL1" s="268"/>
      <c r="UKM1" s="268"/>
      <c r="UKN1" s="268"/>
      <c r="UKO1" s="268"/>
      <c r="UKP1" s="268"/>
      <c r="UKQ1" s="268"/>
      <c r="UKR1" s="268"/>
      <c r="UKS1" s="268"/>
      <c r="UKT1" s="268"/>
      <c r="UKU1" s="268"/>
      <c r="UKV1" s="268"/>
      <c r="UKW1" s="268"/>
      <c r="UKX1" s="268"/>
      <c r="UKY1" s="268"/>
      <c r="UKZ1" s="268"/>
      <c r="ULA1" s="268"/>
      <c r="ULB1" s="268"/>
      <c r="ULC1" s="268"/>
      <c r="ULD1" s="268"/>
      <c r="ULE1" s="268"/>
      <c r="ULF1" s="268"/>
      <c r="ULG1" s="268"/>
      <c r="ULH1" s="268"/>
      <c r="ULI1" s="268"/>
      <c r="ULJ1" s="268"/>
      <c r="ULK1" s="268"/>
      <c r="ULL1" s="268"/>
      <c r="ULM1" s="268"/>
      <c r="ULN1" s="268"/>
      <c r="ULO1" s="268"/>
      <c r="ULP1" s="268"/>
      <c r="ULQ1" s="268"/>
      <c r="ULR1" s="268"/>
      <c r="ULS1" s="268"/>
      <c r="ULT1" s="268"/>
      <c r="ULU1" s="268"/>
      <c r="ULV1" s="268"/>
      <c r="ULW1" s="268"/>
      <c r="ULX1" s="268"/>
      <c r="ULY1" s="268"/>
      <c r="ULZ1" s="268"/>
      <c r="UMA1" s="268"/>
      <c r="UMB1" s="268"/>
      <c r="UMC1" s="268"/>
      <c r="UMD1" s="268"/>
      <c r="UME1" s="268"/>
      <c r="UMF1" s="268"/>
      <c r="UMG1" s="268"/>
      <c r="UMH1" s="268"/>
      <c r="UMI1" s="268"/>
      <c r="UMJ1" s="268"/>
      <c r="UMK1" s="268"/>
      <c r="UML1" s="268"/>
      <c r="UMM1" s="268"/>
      <c r="UMN1" s="268"/>
      <c r="UMO1" s="268"/>
      <c r="UMP1" s="268"/>
      <c r="UMQ1" s="268"/>
      <c r="UMR1" s="268"/>
      <c r="UMS1" s="268"/>
      <c r="UMT1" s="268"/>
      <c r="UMU1" s="268"/>
      <c r="UMV1" s="268"/>
      <c r="UMW1" s="268"/>
      <c r="UMX1" s="268"/>
      <c r="UMY1" s="268"/>
      <c r="UMZ1" s="268"/>
      <c r="UNA1" s="268"/>
      <c r="UNB1" s="268"/>
      <c r="UNC1" s="268"/>
      <c r="UND1" s="268"/>
      <c r="UNE1" s="268"/>
      <c r="UNF1" s="268"/>
      <c r="UNG1" s="268"/>
      <c r="UNH1" s="268"/>
      <c r="UNI1" s="268"/>
      <c r="UNJ1" s="268"/>
      <c r="UNK1" s="268"/>
      <c r="UNL1" s="268"/>
      <c r="UNM1" s="268"/>
      <c r="UNN1" s="268"/>
      <c r="UNO1" s="268"/>
      <c r="UNP1" s="268"/>
      <c r="UNQ1" s="268"/>
      <c r="UNR1" s="268"/>
      <c r="UNS1" s="268"/>
      <c r="UNT1" s="268"/>
      <c r="UNU1" s="268"/>
      <c r="UNV1" s="268"/>
      <c r="UNW1" s="268"/>
      <c r="UNX1" s="268"/>
      <c r="UNY1" s="268"/>
      <c r="UNZ1" s="268"/>
      <c r="UOA1" s="268"/>
      <c r="UOB1" s="268"/>
      <c r="UOC1" s="268"/>
      <c r="UOD1" s="268"/>
      <c r="UOE1" s="268"/>
      <c r="UOF1" s="268"/>
      <c r="UOG1" s="268"/>
      <c r="UOH1" s="268"/>
      <c r="UOI1" s="268"/>
      <c r="UOJ1" s="268"/>
      <c r="UOK1" s="268"/>
      <c r="UOL1" s="268"/>
      <c r="UOM1" s="268"/>
      <c r="UON1" s="268"/>
      <c r="UOO1" s="268"/>
      <c r="UOP1" s="268"/>
      <c r="UOQ1" s="268"/>
      <c r="UOR1" s="268"/>
      <c r="UOS1" s="268"/>
      <c r="UOT1" s="268"/>
      <c r="UOU1" s="268"/>
      <c r="UOV1" s="268"/>
      <c r="UOW1" s="268"/>
      <c r="UOX1" s="268"/>
      <c r="UOY1" s="268"/>
      <c r="UOZ1" s="268"/>
      <c r="UPA1" s="268"/>
      <c r="UPB1" s="268"/>
      <c r="UPC1" s="268"/>
      <c r="UPD1" s="268"/>
      <c r="UPE1" s="268"/>
      <c r="UPF1" s="268"/>
      <c r="UPG1" s="268"/>
      <c r="UPH1" s="268"/>
      <c r="UPI1" s="268"/>
      <c r="UPJ1" s="268"/>
      <c r="UPK1" s="268"/>
      <c r="UPL1" s="268"/>
      <c r="UPM1" s="268"/>
      <c r="UPN1" s="268"/>
      <c r="UPO1" s="268"/>
      <c r="UPP1" s="268"/>
      <c r="UPQ1" s="268"/>
      <c r="UPR1" s="268"/>
      <c r="UPS1" s="268"/>
      <c r="UPT1" s="268"/>
      <c r="UPU1" s="268"/>
      <c r="UPV1" s="268"/>
      <c r="UPW1" s="268"/>
      <c r="UPX1" s="268"/>
      <c r="UPY1" s="268"/>
      <c r="UPZ1" s="268"/>
      <c r="UQA1" s="268"/>
      <c r="UQB1" s="268"/>
      <c r="UQC1" s="268"/>
      <c r="UQD1" s="268"/>
      <c r="UQE1" s="268"/>
      <c r="UQF1" s="268"/>
      <c r="UQG1" s="268"/>
      <c r="UQH1" s="268"/>
      <c r="UQI1" s="268"/>
      <c r="UQJ1" s="268"/>
      <c r="UQK1" s="268"/>
      <c r="UQL1" s="268"/>
      <c r="UQM1" s="268"/>
      <c r="UQN1" s="268"/>
      <c r="UQO1" s="268"/>
      <c r="UQP1" s="268"/>
      <c r="UQQ1" s="268"/>
      <c r="UQR1" s="268"/>
      <c r="UQS1" s="268"/>
      <c r="UQT1" s="268"/>
      <c r="UQU1" s="268"/>
      <c r="UQV1" s="268"/>
      <c r="UQW1" s="268"/>
      <c r="UQX1" s="268"/>
      <c r="UQY1" s="268"/>
      <c r="UQZ1" s="268"/>
      <c r="URA1" s="268"/>
      <c r="URB1" s="268"/>
      <c r="URC1" s="268"/>
      <c r="URD1" s="268"/>
      <c r="URE1" s="268"/>
      <c r="URF1" s="268"/>
      <c r="URG1" s="268"/>
      <c r="URH1" s="268"/>
      <c r="URI1" s="268"/>
      <c r="URJ1" s="268"/>
      <c r="URK1" s="268"/>
      <c r="URL1" s="268"/>
      <c r="URM1" s="268"/>
      <c r="URN1" s="268"/>
      <c r="URO1" s="268"/>
      <c r="URP1" s="268"/>
      <c r="URQ1" s="268"/>
      <c r="URR1" s="268"/>
      <c r="URS1" s="268"/>
      <c r="URT1" s="268"/>
      <c r="URU1" s="268"/>
      <c r="URV1" s="268"/>
      <c r="URW1" s="268"/>
      <c r="URX1" s="268"/>
      <c r="URY1" s="268"/>
      <c r="URZ1" s="268"/>
      <c r="USA1" s="268"/>
      <c r="USB1" s="268"/>
      <c r="USC1" s="268"/>
      <c r="USD1" s="268"/>
      <c r="USE1" s="268"/>
      <c r="USF1" s="268"/>
      <c r="USG1" s="268"/>
      <c r="USH1" s="268"/>
      <c r="USI1" s="268"/>
      <c r="USJ1" s="268"/>
      <c r="USK1" s="268"/>
      <c r="USL1" s="268"/>
      <c r="USM1" s="268"/>
      <c r="USN1" s="268"/>
      <c r="USO1" s="268"/>
      <c r="USP1" s="268"/>
      <c r="USQ1" s="268"/>
      <c r="USR1" s="268"/>
      <c r="USS1" s="268"/>
      <c r="UST1" s="268"/>
      <c r="USU1" s="268"/>
      <c r="USV1" s="268"/>
      <c r="USW1" s="268"/>
      <c r="USX1" s="268"/>
      <c r="USY1" s="268"/>
      <c r="USZ1" s="268"/>
      <c r="UTA1" s="268"/>
      <c r="UTB1" s="268"/>
      <c r="UTC1" s="268"/>
      <c r="UTD1" s="268"/>
      <c r="UTE1" s="268"/>
      <c r="UTF1" s="268"/>
      <c r="UTG1" s="268"/>
      <c r="UTH1" s="268"/>
      <c r="UTI1" s="268"/>
      <c r="UTJ1" s="268"/>
      <c r="UTK1" s="268"/>
      <c r="UTL1" s="268"/>
      <c r="UTM1" s="268"/>
      <c r="UTN1" s="268"/>
      <c r="UTO1" s="268"/>
      <c r="UTP1" s="268"/>
      <c r="UTQ1" s="268"/>
      <c r="UTR1" s="268"/>
      <c r="UTS1" s="268"/>
      <c r="UTT1" s="268"/>
      <c r="UTU1" s="268"/>
      <c r="UTV1" s="268"/>
      <c r="UTW1" s="268"/>
      <c r="UTX1" s="268"/>
      <c r="UTY1" s="268"/>
      <c r="UTZ1" s="268"/>
      <c r="UUA1" s="268"/>
      <c r="UUB1" s="268"/>
      <c r="UUC1" s="268"/>
      <c r="UUD1" s="268"/>
      <c r="UUE1" s="268"/>
      <c r="UUF1" s="268"/>
      <c r="UUG1" s="268"/>
      <c r="UUH1" s="268"/>
      <c r="UUI1" s="268"/>
      <c r="UUJ1" s="268"/>
      <c r="UUK1" s="268"/>
      <c r="UUL1" s="268"/>
      <c r="UUM1" s="268"/>
      <c r="UUN1" s="268"/>
      <c r="UUO1" s="268"/>
      <c r="UUP1" s="268"/>
      <c r="UUQ1" s="268"/>
      <c r="UUR1" s="268"/>
      <c r="UUS1" s="268"/>
      <c r="UUT1" s="268"/>
      <c r="UUU1" s="268"/>
      <c r="UUV1" s="268"/>
      <c r="UUW1" s="268"/>
      <c r="UUX1" s="268"/>
      <c r="UUY1" s="268"/>
      <c r="UUZ1" s="268"/>
      <c r="UVA1" s="268"/>
      <c r="UVB1" s="268"/>
      <c r="UVC1" s="268"/>
      <c r="UVD1" s="268"/>
      <c r="UVE1" s="268"/>
      <c r="UVF1" s="268"/>
      <c r="UVG1" s="268"/>
      <c r="UVH1" s="268"/>
      <c r="UVI1" s="268"/>
      <c r="UVJ1" s="268"/>
      <c r="UVK1" s="268"/>
      <c r="UVL1" s="268"/>
      <c r="UVM1" s="268"/>
      <c r="UVN1" s="268"/>
      <c r="UVO1" s="268"/>
      <c r="UVP1" s="268"/>
      <c r="UVQ1" s="268"/>
      <c r="UVR1" s="268"/>
      <c r="UVS1" s="268"/>
      <c r="UVT1" s="268"/>
      <c r="UVU1" s="268"/>
      <c r="UVV1" s="268"/>
      <c r="UVW1" s="268"/>
      <c r="UVX1" s="268"/>
      <c r="UVY1" s="268"/>
      <c r="UVZ1" s="268"/>
      <c r="UWA1" s="268"/>
      <c r="UWB1" s="268"/>
      <c r="UWC1" s="268"/>
      <c r="UWD1" s="268"/>
      <c r="UWE1" s="268"/>
      <c r="UWF1" s="268"/>
      <c r="UWG1" s="268"/>
      <c r="UWH1" s="268"/>
      <c r="UWI1" s="268"/>
      <c r="UWJ1" s="268"/>
      <c r="UWK1" s="268"/>
      <c r="UWL1" s="268"/>
      <c r="UWM1" s="268"/>
      <c r="UWN1" s="268"/>
      <c r="UWO1" s="268"/>
      <c r="UWP1" s="268"/>
      <c r="UWQ1" s="268"/>
      <c r="UWR1" s="268"/>
      <c r="UWS1" s="268"/>
      <c r="UWT1" s="268"/>
      <c r="UWU1" s="268"/>
      <c r="UWV1" s="268"/>
      <c r="UWW1" s="268"/>
      <c r="UWX1" s="268"/>
      <c r="UWY1" s="268"/>
      <c r="UWZ1" s="268"/>
      <c r="UXA1" s="268"/>
      <c r="UXB1" s="268"/>
      <c r="UXC1" s="268"/>
      <c r="UXD1" s="268"/>
      <c r="UXE1" s="268"/>
      <c r="UXF1" s="268"/>
      <c r="UXG1" s="268"/>
      <c r="UXH1" s="268"/>
      <c r="UXI1" s="268"/>
      <c r="UXJ1" s="268"/>
      <c r="UXK1" s="268"/>
      <c r="UXL1" s="268"/>
      <c r="UXM1" s="268"/>
      <c r="UXN1" s="268"/>
      <c r="UXO1" s="268"/>
      <c r="UXP1" s="268"/>
      <c r="UXQ1" s="268"/>
      <c r="UXR1" s="268"/>
      <c r="UXS1" s="268"/>
      <c r="UXT1" s="268"/>
      <c r="UXU1" s="268"/>
      <c r="UXV1" s="268"/>
      <c r="UXW1" s="268"/>
      <c r="UXX1" s="268"/>
      <c r="UXY1" s="268"/>
      <c r="UXZ1" s="268"/>
      <c r="UYA1" s="268"/>
      <c r="UYB1" s="268"/>
      <c r="UYC1" s="268"/>
      <c r="UYD1" s="268"/>
      <c r="UYE1" s="268"/>
      <c r="UYF1" s="268"/>
      <c r="UYG1" s="268"/>
      <c r="UYH1" s="268"/>
      <c r="UYI1" s="268"/>
      <c r="UYJ1" s="268"/>
      <c r="UYK1" s="268"/>
      <c r="UYL1" s="268"/>
      <c r="UYM1" s="268"/>
      <c r="UYN1" s="268"/>
      <c r="UYO1" s="268"/>
      <c r="UYP1" s="268"/>
      <c r="UYQ1" s="268"/>
      <c r="UYR1" s="268"/>
      <c r="UYS1" s="268"/>
      <c r="UYT1" s="268"/>
      <c r="UYU1" s="268"/>
      <c r="UYV1" s="268"/>
      <c r="UYW1" s="268"/>
      <c r="UYX1" s="268"/>
      <c r="UYY1" s="268"/>
      <c r="UYZ1" s="268"/>
      <c r="UZA1" s="268"/>
      <c r="UZB1" s="268"/>
      <c r="UZC1" s="268"/>
      <c r="UZD1" s="268"/>
      <c r="UZE1" s="268"/>
      <c r="UZF1" s="268"/>
      <c r="UZG1" s="268"/>
      <c r="UZH1" s="268"/>
      <c r="UZI1" s="268"/>
      <c r="UZJ1" s="268"/>
      <c r="UZK1" s="268"/>
      <c r="UZL1" s="268"/>
      <c r="UZM1" s="268"/>
      <c r="UZN1" s="268"/>
      <c r="UZO1" s="268"/>
      <c r="UZP1" s="268"/>
      <c r="UZQ1" s="268"/>
      <c r="UZR1" s="268"/>
      <c r="UZS1" s="268"/>
      <c r="UZT1" s="268"/>
      <c r="UZU1" s="268"/>
      <c r="UZV1" s="268"/>
      <c r="UZW1" s="268"/>
      <c r="UZX1" s="268"/>
      <c r="UZY1" s="268"/>
      <c r="UZZ1" s="268"/>
      <c r="VAA1" s="268"/>
      <c r="VAB1" s="268"/>
      <c r="VAC1" s="268"/>
      <c r="VAD1" s="268"/>
      <c r="VAE1" s="268"/>
      <c r="VAF1" s="268"/>
      <c r="VAG1" s="268"/>
      <c r="VAH1" s="268"/>
      <c r="VAI1" s="268"/>
      <c r="VAJ1" s="268"/>
      <c r="VAK1" s="268"/>
      <c r="VAL1" s="268"/>
      <c r="VAM1" s="268"/>
      <c r="VAN1" s="268"/>
      <c r="VAO1" s="268"/>
      <c r="VAP1" s="268"/>
      <c r="VAQ1" s="268"/>
      <c r="VAR1" s="268"/>
      <c r="VAS1" s="268"/>
      <c r="VAT1" s="268"/>
      <c r="VAU1" s="268"/>
      <c r="VAV1" s="268"/>
      <c r="VAW1" s="268"/>
      <c r="VAX1" s="268"/>
      <c r="VAY1" s="268"/>
      <c r="VAZ1" s="268"/>
      <c r="VBA1" s="268"/>
      <c r="VBB1" s="268"/>
      <c r="VBC1" s="268"/>
      <c r="VBD1" s="268"/>
      <c r="VBE1" s="268"/>
      <c r="VBF1" s="268"/>
      <c r="VBG1" s="268"/>
      <c r="VBH1" s="268"/>
      <c r="VBI1" s="268"/>
      <c r="VBJ1" s="268"/>
      <c r="VBK1" s="268"/>
      <c r="VBL1" s="268"/>
      <c r="VBM1" s="268"/>
      <c r="VBN1" s="268"/>
      <c r="VBO1" s="268"/>
      <c r="VBP1" s="268"/>
      <c r="VBQ1" s="268"/>
      <c r="VBR1" s="268"/>
      <c r="VBS1" s="268"/>
      <c r="VBT1" s="268"/>
      <c r="VBU1" s="268"/>
      <c r="VBV1" s="268"/>
      <c r="VBW1" s="268"/>
      <c r="VBX1" s="268"/>
      <c r="VBY1" s="268"/>
      <c r="VBZ1" s="268"/>
      <c r="VCA1" s="268"/>
      <c r="VCB1" s="268"/>
      <c r="VCC1" s="268"/>
      <c r="VCD1" s="268"/>
      <c r="VCE1" s="268"/>
      <c r="VCF1" s="268"/>
      <c r="VCG1" s="268"/>
      <c r="VCH1" s="268"/>
      <c r="VCI1" s="268"/>
      <c r="VCJ1" s="268"/>
      <c r="VCK1" s="268"/>
      <c r="VCL1" s="268"/>
      <c r="VCM1" s="268"/>
      <c r="VCN1" s="268"/>
      <c r="VCO1" s="268"/>
      <c r="VCP1" s="268"/>
      <c r="VCQ1" s="268"/>
      <c r="VCR1" s="268"/>
      <c r="VCS1" s="268"/>
      <c r="VCT1" s="268"/>
      <c r="VCU1" s="268"/>
      <c r="VCV1" s="268"/>
      <c r="VCW1" s="268"/>
      <c r="VCX1" s="268"/>
      <c r="VCY1" s="268"/>
      <c r="VCZ1" s="268"/>
      <c r="VDA1" s="268"/>
      <c r="VDB1" s="268"/>
      <c r="VDC1" s="268"/>
      <c r="VDD1" s="268"/>
      <c r="VDE1" s="268"/>
      <c r="VDF1" s="268"/>
      <c r="VDG1" s="268"/>
      <c r="VDH1" s="268"/>
      <c r="VDI1" s="268"/>
      <c r="VDJ1" s="268"/>
      <c r="VDK1" s="268"/>
      <c r="VDL1" s="268"/>
      <c r="VDM1" s="268"/>
      <c r="VDN1" s="268"/>
      <c r="VDO1" s="268"/>
      <c r="VDP1" s="268"/>
      <c r="VDQ1" s="268"/>
      <c r="VDR1" s="268"/>
      <c r="VDS1" s="268"/>
      <c r="VDT1" s="268"/>
      <c r="VDU1" s="268"/>
      <c r="VDV1" s="268"/>
      <c r="VDW1" s="268"/>
      <c r="VDX1" s="268"/>
      <c r="VDY1" s="268"/>
      <c r="VDZ1" s="268"/>
      <c r="VEA1" s="268"/>
      <c r="VEB1" s="268"/>
      <c r="VEC1" s="268"/>
      <c r="VED1" s="268"/>
      <c r="VEE1" s="268"/>
      <c r="VEF1" s="268"/>
      <c r="VEG1" s="268"/>
      <c r="VEH1" s="268"/>
      <c r="VEI1" s="268"/>
      <c r="VEJ1" s="268"/>
      <c r="VEK1" s="268"/>
      <c r="VEL1" s="268"/>
      <c r="VEM1" s="268"/>
      <c r="VEN1" s="268"/>
      <c r="VEO1" s="268"/>
      <c r="VEP1" s="268"/>
      <c r="VEQ1" s="268"/>
      <c r="VER1" s="268"/>
      <c r="VES1" s="268"/>
      <c r="VET1" s="268"/>
      <c r="VEU1" s="268"/>
      <c r="VEV1" s="268"/>
      <c r="VEW1" s="268"/>
      <c r="VEX1" s="268"/>
      <c r="VEY1" s="268"/>
      <c r="VEZ1" s="268"/>
      <c r="VFA1" s="268"/>
      <c r="VFB1" s="268"/>
      <c r="VFC1" s="268"/>
      <c r="VFD1" s="268"/>
      <c r="VFE1" s="268"/>
      <c r="VFF1" s="268"/>
      <c r="VFG1" s="268"/>
      <c r="VFH1" s="268"/>
      <c r="VFI1" s="268"/>
      <c r="VFJ1" s="268"/>
      <c r="VFK1" s="268"/>
      <c r="VFL1" s="268"/>
      <c r="VFM1" s="268"/>
      <c r="VFN1" s="268"/>
      <c r="VFO1" s="268"/>
      <c r="VFP1" s="268"/>
      <c r="VFQ1" s="268"/>
      <c r="VFR1" s="268"/>
      <c r="VFS1" s="268"/>
      <c r="VFT1" s="268"/>
      <c r="VFU1" s="268"/>
      <c r="VFV1" s="268"/>
      <c r="VFW1" s="268"/>
      <c r="VFX1" s="268"/>
      <c r="VFY1" s="268"/>
      <c r="VFZ1" s="268"/>
      <c r="VGA1" s="268"/>
      <c r="VGB1" s="268"/>
      <c r="VGC1" s="268"/>
      <c r="VGD1" s="268"/>
      <c r="VGE1" s="268"/>
      <c r="VGF1" s="268"/>
      <c r="VGG1" s="268"/>
      <c r="VGH1" s="268"/>
      <c r="VGI1" s="268"/>
      <c r="VGJ1" s="268"/>
      <c r="VGK1" s="268"/>
      <c r="VGL1" s="268"/>
      <c r="VGM1" s="268"/>
      <c r="VGN1" s="268"/>
      <c r="VGO1" s="268"/>
      <c r="VGP1" s="268"/>
      <c r="VGQ1" s="268"/>
      <c r="VGR1" s="268"/>
      <c r="VGS1" s="268"/>
      <c r="VGT1" s="268"/>
      <c r="VGU1" s="268"/>
      <c r="VGV1" s="268"/>
      <c r="VGW1" s="268"/>
      <c r="VGX1" s="268"/>
      <c r="VGY1" s="268"/>
      <c r="VGZ1" s="268"/>
      <c r="VHA1" s="268"/>
      <c r="VHB1" s="268"/>
      <c r="VHC1" s="268"/>
      <c r="VHD1" s="268"/>
      <c r="VHE1" s="268"/>
      <c r="VHF1" s="268"/>
      <c r="VHG1" s="268"/>
      <c r="VHH1" s="268"/>
      <c r="VHI1" s="268"/>
      <c r="VHJ1" s="268"/>
      <c r="VHK1" s="268"/>
      <c r="VHL1" s="268"/>
      <c r="VHM1" s="268"/>
      <c r="VHN1" s="268"/>
      <c r="VHO1" s="268"/>
      <c r="VHP1" s="268"/>
      <c r="VHQ1" s="268"/>
      <c r="VHR1" s="268"/>
      <c r="VHS1" s="268"/>
      <c r="VHT1" s="268"/>
      <c r="VHU1" s="268"/>
      <c r="VHV1" s="268"/>
      <c r="VHW1" s="268"/>
      <c r="VHX1" s="268"/>
      <c r="VHY1" s="268"/>
      <c r="VHZ1" s="268"/>
      <c r="VIA1" s="268"/>
      <c r="VIB1" s="268"/>
      <c r="VIC1" s="268"/>
      <c r="VID1" s="268"/>
      <c r="VIE1" s="268"/>
      <c r="VIF1" s="268"/>
      <c r="VIG1" s="268"/>
      <c r="VIH1" s="268"/>
      <c r="VII1" s="268"/>
      <c r="VIJ1" s="268"/>
      <c r="VIK1" s="268"/>
      <c r="VIL1" s="268"/>
      <c r="VIM1" s="268"/>
      <c r="VIN1" s="268"/>
      <c r="VIO1" s="268"/>
      <c r="VIP1" s="268"/>
      <c r="VIQ1" s="268"/>
      <c r="VIR1" s="268"/>
      <c r="VIS1" s="268"/>
      <c r="VIT1" s="268"/>
      <c r="VIU1" s="268"/>
      <c r="VIV1" s="268"/>
      <c r="VIW1" s="268"/>
      <c r="VIX1" s="268"/>
      <c r="VIY1" s="268"/>
      <c r="VIZ1" s="268"/>
      <c r="VJA1" s="268"/>
      <c r="VJB1" s="268"/>
      <c r="VJC1" s="268"/>
      <c r="VJD1" s="268"/>
      <c r="VJE1" s="268"/>
      <c r="VJF1" s="268"/>
      <c r="VJG1" s="268"/>
      <c r="VJH1" s="268"/>
      <c r="VJI1" s="268"/>
      <c r="VJJ1" s="268"/>
      <c r="VJK1" s="268"/>
      <c r="VJL1" s="268"/>
      <c r="VJM1" s="268"/>
      <c r="VJN1" s="268"/>
      <c r="VJO1" s="268"/>
      <c r="VJP1" s="268"/>
      <c r="VJQ1" s="268"/>
      <c r="VJR1" s="268"/>
      <c r="VJS1" s="268"/>
      <c r="VJT1" s="268"/>
      <c r="VJU1" s="268"/>
      <c r="VJV1" s="268"/>
      <c r="VJW1" s="268"/>
      <c r="VJX1" s="268"/>
      <c r="VJY1" s="268"/>
      <c r="VJZ1" s="268"/>
      <c r="VKA1" s="268"/>
      <c r="VKB1" s="268"/>
      <c r="VKC1" s="268"/>
      <c r="VKD1" s="268"/>
      <c r="VKE1" s="268"/>
      <c r="VKF1" s="268"/>
      <c r="VKG1" s="268"/>
      <c r="VKH1" s="268"/>
      <c r="VKI1" s="268"/>
      <c r="VKJ1" s="268"/>
      <c r="VKK1" s="268"/>
      <c r="VKL1" s="268"/>
      <c r="VKM1" s="268"/>
      <c r="VKN1" s="268"/>
      <c r="VKO1" s="268"/>
      <c r="VKP1" s="268"/>
      <c r="VKQ1" s="268"/>
      <c r="VKR1" s="268"/>
      <c r="VKS1" s="268"/>
      <c r="VKT1" s="268"/>
      <c r="VKU1" s="268"/>
      <c r="VKV1" s="268"/>
      <c r="VKW1" s="268"/>
      <c r="VKX1" s="268"/>
      <c r="VKY1" s="268"/>
      <c r="VKZ1" s="268"/>
      <c r="VLA1" s="268"/>
      <c r="VLB1" s="268"/>
      <c r="VLC1" s="268"/>
      <c r="VLD1" s="268"/>
      <c r="VLE1" s="268"/>
      <c r="VLF1" s="268"/>
      <c r="VLG1" s="268"/>
      <c r="VLH1" s="268"/>
      <c r="VLI1" s="268"/>
      <c r="VLJ1" s="268"/>
      <c r="VLK1" s="268"/>
      <c r="VLL1" s="268"/>
      <c r="VLM1" s="268"/>
      <c r="VLN1" s="268"/>
      <c r="VLO1" s="268"/>
      <c r="VLP1" s="268"/>
      <c r="VLQ1" s="268"/>
      <c r="VLR1" s="268"/>
      <c r="VLS1" s="268"/>
      <c r="VLT1" s="268"/>
      <c r="VLU1" s="268"/>
      <c r="VLV1" s="268"/>
      <c r="VLW1" s="268"/>
      <c r="VLX1" s="268"/>
      <c r="VLY1" s="268"/>
      <c r="VLZ1" s="268"/>
      <c r="VMA1" s="268"/>
      <c r="VMB1" s="268"/>
      <c r="VMC1" s="268"/>
      <c r="VMD1" s="268"/>
      <c r="VME1" s="268"/>
      <c r="VMF1" s="268"/>
      <c r="VMG1" s="268"/>
      <c r="VMH1" s="268"/>
      <c r="VMI1" s="268"/>
      <c r="VMJ1" s="268"/>
      <c r="VMK1" s="268"/>
      <c r="VML1" s="268"/>
      <c r="VMM1" s="268"/>
      <c r="VMN1" s="268"/>
      <c r="VMO1" s="268"/>
      <c r="VMP1" s="268"/>
      <c r="VMQ1" s="268"/>
      <c r="VMR1" s="268"/>
      <c r="VMS1" s="268"/>
      <c r="VMT1" s="268"/>
      <c r="VMU1" s="268"/>
      <c r="VMV1" s="268"/>
      <c r="VMW1" s="268"/>
      <c r="VMX1" s="268"/>
      <c r="VMY1" s="268"/>
      <c r="VMZ1" s="268"/>
      <c r="VNA1" s="268"/>
      <c r="VNB1" s="268"/>
      <c r="VNC1" s="268"/>
      <c r="VND1" s="268"/>
      <c r="VNE1" s="268"/>
      <c r="VNF1" s="268"/>
      <c r="VNG1" s="268"/>
      <c r="VNH1" s="268"/>
      <c r="VNI1" s="268"/>
      <c r="VNJ1" s="268"/>
      <c r="VNK1" s="268"/>
      <c r="VNL1" s="268"/>
      <c r="VNM1" s="268"/>
      <c r="VNN1" s="268"/>
      <c r="VNO1" s="268"/>
      <c r="VNP1" s="268"/>
      <c r="VNQ1" s="268"/>
      <c r="VNR1" s="268"/>
      <c r="VNS1" s="268"/>
      <c r="VNT1" s="268"/>
      <c r="VNU1" s="268"/>
      <c r="VNV1" s="268"/>
      <c r="VNW1" s="268"/>
      <c r="VNX1" s="268"/>
      <c r="VNY1" s="268"/>
      <c r="VNZ1" s="268"/>
      <c r="VOA1" s="268"/>
      <c r="VOB1" s="268"/>
      <c r="VOC1" s="268"/>
      <c r="VOD1" s="268"/>
      <c r="VOE1" s="268"/>
      <c r="VOF1" s="268"/>
      <c r="VOG1" s="268"/>
      <c r="VOH1" s="268"/>
      <c r="VOI1" s="268"/>
      <c r="VOJ1" s="268"/>
      <c r="VOK1" s="268"/>
      <c r="VOL1" s="268"/>
      <c r="VOM1" s="268"/>
      <c r="VON1" s="268"/>
      <c r="VOO1" s="268"/>
      <c r="VOP1" s="268"/>
      <c r="VOQ1" s="268"/>
      <c r="VOR1" s="268"/>
      <c r="VOS1" s="268"/>
      <c r="VOT1" s="268"/>
      <c r="VOU1" s="268"/>
      <c r="VOV1" s="268"/>
      <c r="VOW1" s="268"/>
      <c r="VOX1" s="268"/>
      <c r="VOY1" s="268"/>
      <c r="VOZ1" s="268"/>
      <c r="VPA1" s="268"/>
      <c r="VPB1" s="268"/>
      <c r="VPC1" s="268"/>
      <c r="VPD1" s="268"/>
      <c r="VPE1" s="268"/>
      <c r="VPF1" s="268"/>
      <c r="VPG1" s="268"/>
      <c r="VPH1" s="268"/>
      <c r="VPI1" s="268"/>
      <c r="VPJ1" s="268"/>
      <c r="VPK1" s="268"/>
      <c r="VPL1" s="268"/>
      <c r="VPM1" s="268"/>
      <c r="VPN1" s="268"/>
      <c r="VPO1" s="268"/>
      <c r="VPP1" s="268"/>
      <c r="VPQ1" s="268"/>
      <c r="VPR1" s="268"/>
      <c r="VPS1" s="268"/>
      <c r="VPT1" s="268"/>
      <c r="VPU1" s="268"/>
      <c r="VPV1" s="268"/>
      <c r="VPW1" s="268"/>
      <c r="VPX1" s="268"/>
      <c r="VPY1" s="268"/>
      <c r="VPZ1" s="268"/>
      <c r="VQA1" s="268"/>
      <c r="VQB1" s="268"/>
      <c r="VQC1" s="268"/>
      <c r="VQD1" s="268"/>
      <c r="VQE1" s="268"/>
      <c r="VQF1" s="268"/>
      <c r="VQG1" s="268"/>
      <c r="VQH1" s="268"/>
      <c r="VQI1" s="268"/>
      <c r="VQJ1" s="268"/>
      <c r="VQK1" s="268"/>
      <c r="VQL1" s="268"/>
      <c r="VQM1" s="268"/>
      <c r="VQN1" s="268"/>
      <c r="VQO1" s="268"/>
      <c r="VQP1" s="268"/>
      <c r="VQQ1" s="268"/>
      <c r="VQR1" s="268"/>
      <c r="VQS1" s="268"/>
      <c r="VQT1" s="268"/>
      <c r="VQU1" s="268"/>
      <c r="VQV1" s="268"/>
      <c r="VQW1" s="268"/>
      <c r="VQX1" s="268"/>
      <c r="VQY1" s="268"/>
      <c r="VQZ1" s="268"/>
      <c r="VRA1" s="268"/>
      <c r="VRB1" s="268"/>
      <c r="VRC1" s="268"/>
      <c r="VRD1" s="268"/>
      <c r="VRE1" s="268"/>
      <c r="VRF1" s="268"/>
      <c r="VRG1" s="268"/>
      <c r="VRH1" s="268"/>
      <c r="VRI1" s="268"/>
      <c r="VRJ1" s="268"/>
      <c r="VRK1" s="268"/>
      <c r="VRL1" s="268"/>
      <c r="VRM1" s="268"/>
      <c r="VRN1" s="268"/>
      <c r="VRO1" s="268"/>
      <c r="VRP1" s="268"/>
      <c r="VRQ1" s="268"/>
      <c r="VRR1" s="268"/>
      <c r="VRS1" s="268"/>
      <c r="VRT1" s="268"/>
      <c r="VRU1" s="268"/>
      <c r="VRV1" s="268"/>
      <c r="VRW1" s="268"/>
      <c r="VRX1" s="268"/>
      <c r="VRY1" s="268"/>
      <c r="VRZ1" s="268"/>
      <c r="VSA1" s="268"/>
      <c r="VSB1" s="268"/>
      <c r="VSC1" s="268"/>
      <c r="VSD1" s="268"/>
      <c r="VSE1" s="268"/>
      <c r="VSF1" s="268"/>
      <c r="VSG1" s="268"/>
      <c r="VSH1" s="268"/>
      <c r="VSI1" s="268"/>
      <c r="VSJ1" s="268"/>
      <c r="VSK1" s="268"/>
      <c r="VSL1" s="268"/>
      <c r="VSM1" s="268"/>
      <c r="VSN1" s="268"/>
      <c r="VSO1" s="268"/>
      <c r="VSP1" s="268"/>
      <c r="VSQ1" s="268"/>
      <c r="VSR1" s="268"/>
      <c r="VSS1" s="268"/>
      <c r="VST1" s="268"/>
      <c r="VSU1" s="268"/>
      <c r="VSV1" s="268"/>
      <c r="VSW1" s="268"/>
      <c r="VSX1" s="268"/>
      <c r="VSY1" s="268"/>
      <c r="VSZ1" s="268"/>
      <c r="VTA1" s="268"/>
      <c r="VTB1" s="268"/>
      <c r="VTC1" s="268"/>
      <c r="VTD1" s="268"/>
      <c r="VTE1" s="268"/>
      <c r="VTF1" s="268"/>
      <c r="VTG1" s="268"/>
      <c r="VTH1" s="268"/>
      <c r="VTI1" s="268"/>
      <c r="VTJ1" s="268"/>
      <c r="VTK1" s="268"/>
      <c r="VTL1" s="268"/>
      <c r="VTM1" s="268"/>
      <c r="VTN1" s="268"/>
      <c r="VTO1" s="268"/>
      <c r="VTP1" s="268"/>
      <c r="VTQ1" s="268"/>
      <c r="VTR1" s="268"/>
      <c r="VTS1" s="268"/>
      <c r="VTT1" s="268"/>
      <c r="VTU1" s="268"/>
      <c r="VTV1" s="268"/>
      <c r="VTW1" s="268"/>
      <c r="VTX1" s="268"/>
      <c r="VTY1" s="268"/>
      <c r="VTZ1" s="268"/>
      <c r="VUA1" s="268"/>
      <c r="VUB1" s="268"/>
      <c r="VUC1" s="268"/>
      <c r="VUD1" s="268"/>
      <c r="VUE1" s="268"/>
      <c r="VUF1" s="268"/>
      <c r="VUG1" s="268"/>
      <c r="VUH1" s="268"/>
      <c r="VUI1" s="268"/>
      <c r="VUJ1" s="268"/>
      <c r="VUK1" s="268"/>
      <c r="VUL1" s="268"/>
      <c r="VUM1" s="268"/>
      <c r="VUN1" s="268"/>
      <c r="VUO1" s="268"/>
      <c r="VUP1" s="268"/>
      <c r="VUQ1" s="268"/>
      <c r="VUR1" s="268"/>
      <c r="VUS1" s="268"/>
      <c r="VUT1" s="268"/>
      <c r="VUU1" s="268"/>
      <c r="VUV1" s="268"/>
      <c r="VUW1" s="268"/>
      <c r="VUX1" s="268"/>
      <c r="VUY1" s="268"/>
      <c r="VUZ1" s="268"/>
      <c r="VVA1" s="268"/>
      <c r="VVB1" s="268"/>
      <c r="VVC1" s="268"/>
      <c r="VVD1" s="268"/>
      <c r="VVE1" s="268"/>
      <c r="VVF1" s="268"/>
      <c r="VVG1" s="268"/>
      <c r="VVH1" s="268"/>
      <c r="VVI1" s="268"/>
      <c r="VVJ1" s="268"/>
      <c r="VVK1" s="268"/>
      <c r="VVL1" s="268"/>
      <c r="VVM1" s="268"/>
      <c r="VVN1" s="268"/>
      <c r="VVO1" s="268"/>
      <c r="VVP1" s="268"/>
      <c r="VVQ1" s="268"/>
      <c r="VVR1" s="268"/>
      <c r="VVS1" s="268"/>
      <c r="VVT1" s="268"/>
      <c r="VVU1" s="268"/>
      <c r="VVV1" s="268"/>
      <c r="VVW1" s="268"/>
      <c r="VVX1" s="268"/>
      <c r="VVY1" s="268"/>
      <c r="VVZ1" s="268"/>
      <c r="VWA1" s="268"/>
      <c r="VWB1" s="268"/>
      <c r="VWC1" s="268"/>
      <c r="VWD1" s="268"/>
      <c r="VWE1" s="268"/>
      <c r="VWF1" s="268"/>
      <c r="VWG1" s="268"/>
      <c r="VWH1" s="268"/>
      <c r="VWI1" s="268"/>
      <c r="VWJ1" s="268"/>
      <c r="VWK1" s="268"/>
      <c r="VWL1" s="268"/>
      <c r="VWM1" s="268"/>
      <c r="VWN1" s="268"/>
      <c r="VWO1" s="268"/>
      <c r="VWP1" s="268"/>
      <c r="VWQ1" s="268"/>
      <c r="VWR1" s="268"/>
      <c r="VWS1" s="268"/>
      <c r="VWT1" s="268"/>
      <c r="VWU1" s="268"/>
      <c r="VWV1" s="268"/>
      <c r="VWW1" s="268"/>
      <c r="VWX1" s="268"/>
      <c r="VWY1" s="268"/>
      <c r="VWZ1" s="268"/>
      <c r="VXA1" s="268"/>
      <c r="VXB1" s="268"/>
      <c r="VXC1" s="268"/>
      <c r="VXD1" s="268"/>
      <c r="VXE1" s="268"/>
      <c r="VXF1" s="268"/>
      <c r="VXG1" s="268"/>
      <c r="VXH1" s="268"/>
      <c r="VXI1" s="268"/>
      <c r="VXJ1" s="268"/>
      <c r="VXK1" s="268"/>
      <c r="VXL1" s="268"/>
      <c r="VXM1" s="268"/>
      <c r="VXN1" s="268"/>
      <c r="VXO1" s="268"/>
      <c r="VXP1" s="268"/>
      <c r="VXQ1" s="268"/>
      <c r="VXR1" s="268"/>
      <c r="VXS1" s="268"/>
      <c r="VXT1" s="268"/>
      <c r="VXU1" s="268"/>
      <c r="VXV1" s="268"/>
      <c r="VXW1" s="268"/>
      <c r="VXX1" s="268"/>
      <c r="VXY1" s="268"/>
      <c r="VXZ1" s="268"/>
      <c r="VYA1" s="268"/>
      <c r="VYB1" s="268"/>
      <c r="VYC1" s="268"/>
      <c r="VYD1" s="268"/>
      <c r="VYE1" s="268"/>
      <c r="VYF1" s="268"/>
      <c r="VYG1" s="268"/>
      <c r="VYH1" s="268"/>
      <c r="VYI1" s="268"/>
      <c r="VYJ1" s="268"/>
      <c r="VYK1" s="268"/>
      <c r="VYL1" s="268"/>
      <c r="VYM1" s="268"/>
      <c r="VYN1" s="268"/>
      <c r="VYO1" s="268"/>
      <c r="VYP1" s="268"/>
      <c r="VYQ1" s="268"/>
      <c r="VYR1" s="268"/>
      <c r="VYS1" s="268"/>
      <c r="VYT1" s="268"/>
      <c r="VYU1" s="268"/>
      <c r="VYV1" s="268"/>
      <c r="VYW1" s="268"/>
      <c r="VYX1" s="268"/>
      <c r="VYY1" s="268"/>
      <c r="VYZ1" s="268"/>
      <c r="VZA1" s="268"/>
      <c r="VZB1" s="268"/>
      <c r="VZC1" s="268"/>
      <c r="VZD1" s="268"/>
      <c r="VZE1" s="268"/>
      <c r="VZF1" s="268"/>
      <c r="VZG1" s="268"/>
      <c r="VZH1" s="268"/>
      <c r="VZI1" s="268"/>
      <c r="VZJ1" s="268"/>
      <c r="VZK1" s="268"/>
      <c r="VZL1" s="268"/>
      <c r="VZM1" s="268"/>
      <c r="VZN1" s="268"/>
      <c r="VZO1" s="268"/>
      <c r="VZP1" s="268"/>
      <c r="VZQ1" s="268"/>
      <c r="VZR1" s="268"/>
      <c r="VZS1" s="268"/>
      <c r="VZT1" s="268"/>
      <c r="VZU1" s="268"/>
      <c r="VZV1" s="268"/>
      <c r="VZW1" s="268"/>
      <c r="VZX1" s="268"/>
      <c r="VZY1" s="268"/>
      <c r="VZZ1" s="268"/>
      <c r="WAA1" s="268"/>
      <c r="WAB1" s="268"/>
      <c r="WAC1" s="268"/>
      <c r="WAD1" s="268"/>
      <c r="WAE1" s="268"/>
      <c r="WAF1" s="268"/>
      <c r="WAG1" s="268"/>
      <c r="WAH1" s="268"/>
      <c r="WAI1" s="268"/>
      <c r="WAJ1" s="268"/>
      <c r="WAK1" s="268"/>
      <c r="WAL1" s="268"/>
      <c r="WAM1" s="268"/>
      <c r="WAN1" s="268"/>
      <c r="WAO1" s="268"/>
      <c r="WAP1" s="268"/>
      <c r="WAQ1" s="268"/>
      <c r="WAR1" s="268"/>
      <c r="WAS1" s="268"/>
      <c r="WAT1" s="268"/>
      <c r="WAU1" s="268"/>
      <c r="WAV1" s="268"/>
      <c r="WAW1" s="268"/>
      <c r="WAX1" s="268"/>
      <c r="WAY1" s="268"/>
      <c r="WAZ1" s="268"/>
      <c r="WBA1" s="268"/>
      <c r="WBB1" s="268"/>
      <c r="WBC1" s="268"/>
      <c r="WBD1" s="268"/>
      <c r="WBE1" s="268"/>
      <c r="WBF1" s="268"/>
      <c r="WBG1" s="268"/>
      <c r="WBH1" s="268"/>
      <c r="WBI1" s="268"/>
      <c r="WBJ1" s="268"/>
      <c r="WBK1" s="268"/>
      <c r="WBL1" s="268"/>
      <c r="WBM1" s="268"/>
      <c r="WBN1" s="268"/>
      <c r="WBO1" s="268"/>
      <c r="WBP1" s="268"/>
      <c r="WBQ1" s="268"/>
      <c r="WBR1" s="268"/>
      <c r="WBS1" s="268"/>
      <c r="WBT1" s="268"/>
      <c r="WBU1" s="268"/>
      <c r="WBV1" s="268"/>
      <c r="WBW1" s="268"/>
      <c r="WBX1" s="268"/>
      <c r="WBY1" s="268"/>
      <c r="WBZ1" s="268"/>
      <c r="WCA1" s="268"/>
      <c r="WCB1" s="268"/>
      <c r="WCC1" s="268"/>
      <c r="WCD1" s="268"/>
      <c r="WCE1" s="268"/>
      <c r="WCF1" s="268"/>
      <c r="WCG1" s="268"/>
      <c r="WCH1" s="268"/>
      <c r="WCI1" s="268"/>
      <c r="WCJ1" s="268"/>
      <c r="WCK1" s="268"/>
      <c r="WCL1" s="268"/>
      <c r="WCM1" s="268"/>
      <c r="WCN1" s="268"/>
      <c r="WCO1" s="268"/>
      <c r="WCP1" s="268"/>
      <c r="WCQ1" s="268"/>
      <c r="WCR1" s="268"/>
      <c r="WCS1" s="268"/>
      <c r="WCT1" s="268"/>
      <c r="WCU1" s="268"/>
      <c r="WCV1" s="268"/>
      <c r="WCW1" s="268"/>
      <c r="WCX1" s="268"/>
      <c r="WCY1" s="268"/>
      <c r="WCZ1" s="268"/>
      <c r="WDA1" s="268"/>
      <c r="WDB1" s="268"/>
      <c r="WDC1" s="268"/>
      <c r="WDD1" s="268"/>
      <c r="WDE1" s="268"/>
      <c r="WDF1" s="268"/>
      <c r="WDG1" s="268"/>
      <c r="WDH1" s="268"/>
      <c r="WDI1" s="268"/>
      <c r="WDJ1" s="268"/>
      <c r="WDK1" s="268"/>
      <c r="WDL1" s="268"/>
      <c r="WDM1" s="268"/>
      <c r="WDN1" s="268"/>
      <c r="WDO1" s="268"/>
      <c r="WDP1" s="268"/>
      <c r="WDQ1" s="268"/>
      <c r="WDR1" s="268"/>
      <c r="WDS1" s="268"/>
      <c r="WDT1" s="268"/>
      <c r="WDU1" s="268"/>
      <c r="WDV1" s="268"/>
      <c r="WDW1" s="268"/>
      <c r="WDX1" s="268"/>
      <c r="WDY1" s="268"/>
      <c r="WDZ1" s="268"/>
      <c r="WEA1" s="268"/>
      <c r="WEB1" s="268"/>
      <c r="WEC1" s="268"/>
      <c r="WED1" s="268"/>
      <c r="WEE1" s="268"/>
      <c r="WEF1" s="268"/>
      <c r="WEG1" s="268"/>
      <c r="WEH1" s="268"/>
      <c r="WEI1" s="268"/>
      <c r="WEJ1" s="268"/>
      <c r="WEK1" s="268"/>
      <c r="WEL1" s="268"/>
      <c r="WEM1" s="268"/>
      <c r="WEN1" s="268"/>
      <c r="WEO1" s="268"/>
      <c r="WEP1" s="268"/>
      <c r="WEQ1" s="268"/>
      <c r="WER1" s="268"/>
      <c r="WES1" s="268"/>
      <c r="WET1" s="268"/>
      <c r="WEU1" s="268"/>
      <c r="WEV1" s="268"/>
      <c r="WEW1" s="268"/>
      <c r="WEX1" s="268"/>
      <c r="WEY1" s="268"/>
      <c r="WEZ1" s="268"/>
      <c r="WFA1" s="268"/>
      <c r="WFB1" s="268"/>
      <c r="WFC1" s="268"/>
      <c r="WFD1" s="268"/>
      <c r="WFE1" s="268"/>
      <c r="WFF1" s="268"/>
      <c r="WFG1" s="268"/>
      <c r="WFH1" s="268"/>
      <c r="WFI1" s="268"/>
      <c r="WFJ1" s="268"/>
      <c r="WFK1" s="268"/>
      <c r="WFL1" s="268"/>
      <c r="WFM1" s="268"/>
      <c r="WFN1" s="268"/>
      <c r="WFO1" s="268"/>
      <c r="WFP1" s="268"/>
      <c r="WFQ1" s="268"/>
      <c r="WFR1" s="268"/>
      <c r="WFS1" s="268"/>
      <c r="WFT1" s="268"/>
      <c r="WFU1" s="268"/>
      <c r="WFV1" s="268"/>
      <c r="WFW1" s="268"/>
      <c r="WFX1" s="268"/>
      <c r="WFY1" s="268"/>
      <c r="WFZ1" s="268"/>
      <c r="WGA1" s="268"/>
      <c r="WGB1" s="268"/>
      <c r="WGC1" s="268"/>
      <c r="WGD1" s="268"/>
      <c r="WGE1" s="268"/>
      <c r="WGF1" s="268"/>
      <c r="WGG1" s="268"/>
      <c r="WGH1" s="268"/>
      <c r="WGI1" s="268"/>
      <c r="WGJ1" s="268"/>
      <c r="WGK1" s="268"/>
      <c r="WGL1" s="268"/>
      <c r="WGM1" s="268"/>
      <c r="WGN1" s="268"/>
      <c r="WGO1" s="268"/>
      <c r="WGP1" s="268"/>
      <c r="WGQ1" s="268"/>
      <c r="WGR1" s="268"/>
      <c r="WGS1" s="268"/>
      <c r="WGT1" s="268"/>
      <c r="WGU1" s="268"/>
      <c r="WGV1" s="268"/>
      <c r="WGW1" s="268"/>
      <c r="WGX1" s="268"/>
      <c r="WGY1" s="268"/>
      <c r="WGZ1" s="268"/>
      <c r="WHA1" s="268"/>
      <c r="WHB1" s="268"/>
      <c r="WHC1" s="268"/>
      <c r="WHD1" s="268"/>
      <c r="WHE1" s="268"/>
      <c r="WHF1" s="268"/>
      <c r="WHG1" s="268"/>
      <c r="WHH1" s="268"/>
      <c r="WHI1" s="268"/>
      <c r="WHJ1" s="268"/>
      <c r="WHK1" s="268"/>
      <c r="WHL1" s="268"/>
      <c r="WHM1" s="268"/>
      <c r="WHN1" s="268"/>
      <c r="WHO1" s="268"/>
      <c r="WHP1" s="268"/>
      <c r="WHQ1" s="268"/>
      <c r="WHR1" s="268"/>
      <c r="WHS1" s="268"/>
      <c r="WHT1" s="268"/>
      <c r="WHU1" s="268"/>
      <c r="WHV1" s="268"/>
      <c r="WHW1" s="268"/>
      <c r="WHX1" s="268"/>
      <c r="WHY1" s="268"/>
      <c r="WHZ1" s="268"/>
      <c r="WIA1" s="268"/>
      <c r="WIB1" s="268"/>
      <c r="WIC1" s="268"/>
      <c r="WID1" s="268"/>
      <c r="WIE1" s="268"/>
      <c r="WIF1" s="268"/>
      <c r="WIG1" s="268"/>
      <c r="WIH1" s="268"/>
      <c r="WII1" s="268"/>
      <c r="WIJ1" s="268"/>
      <c r="WIK1" s="268"/>
      <c r="WIL1" s="268"/>
      <c r="WIM1" s="268"/>
      <c r="WIN1" s="268"/>
      <c r="WIO1" s="268"/>
      <c r="WIP1" s="268"/>
      <c r="WIQ1" s="268"/>
      <c r="WIR1" s="268"/>
      <c r="WIS1" s="268"/>
      <c r="WIT1" s="268"/>
      <c r="WIU1" s="268"/>
      <c r="WIV1" s="268"/>
      <c r="WIW1" s="268"/>
      <c r="WIX1" s="268"/>
      <c r="WIY1" s="268"/>
      <c r="WIZ1" s="268"/>
      <c r="WJA1" s="268"/>
      <c r="WJB1" s="268"/>
      <c r="WJC1" s="268"/>
      <c r="WJD1" s="268"/>
      <c r="WJE1" s="268"/>
      <c r="WJF1" s="268"/>
      <c r="WJG1" s="268"/>
      <c r="WJH1" s="268"/>
      <c r="WJI1" s="268"/>
      <c r="WJJ1" s="268"/>
      <c r="WJK1" s="268"/>
      <c r="WJL1" s="268"/>
      <c r="WJM1" s="268"/>
      <c r="WJN1" s="268"/>
      <c r="WJO1" s="268"/>
      <c r="WJP1" s="268"/>
      <c r="WJQ1" s="268"/>
      <c r="WJR1" s="268"/>
      <c r="WJS1" s="268"/>
      <c r="WJT1" s="268"/>
      <c r="WJU1" s="268"/>
      <c r="WJV1" s="268"/>
      <c r="WJW1" s="268"/>
      <c r="WJX1" s="268"/>
      <c r="WJY1" s="268"/>
      <c r="WJZ1" s="268"/>
      <c r="WKA1" s="268"/>
      <c r="WKB1" s="268"/>
      <c r="WKC1" s="268"/>
      <c r="WKD1" s="268"/>
      <c r="WKE1" s="268"/>
      <c r="WKF1" s="268"/>
      <c r="WKG1" s="268"/>
      <c r="WKH1" s="268"/>
      <c r="WKI1" s="268"/>
      <c r="WKJ1" s="268"/>
      <c r="WKK1" s="268"/>
      <c r="WKL1" s="268"/>
      <c r="WKM1" s="268"/>
      <c r="WKN1" s="268"/>
      <c r="WKO1" s="268"/>
      <c r="WKP1" s="268"/>
      <c r="WKQ1" s="268"/>
      <c r="WKR1" s="268"/>
      <c r="WKS1" s="268"/>
      <c r="WKT1" s="268"/>
      <c r="WKU1" s="268"/>
      <c r="WKV1" s="268"/>
      <c r="WKW1" s="268"/>
      <c r="WKX1" s="268"/>
      <c r="WKY1" s="268"/>
      <c r="WKZ1" s="268"/>
      <c r="WLA1" s="268"/>
      <c r="WLB1" s="268"/>
      <c r="WLC1" s="268"/>
      <c r="WLD1" s="268"/>
      <c r="WLE1" s="268"/>
      <c r="WLF1" s="268"/>
      <c r="WLG1" s="268"/>
      <c r="WLH1" s="268"/>
      <c r="WLI1" s="268"/>
      <c r="WLJ1" s="268"/>
      <c r="WLK1" s="268"/>
      <c r="WLL1" s="268"/>
      <c r="WLM1" s="268"/>
      <c r="WLN1" s="268"/>
      <c r="WLO1" s="268"/>
      <c r="WLP1" s="268"/>
      <c r="WLQ1" s="268"/>
      <c r="WLR1" s="268"/>
      <c r="WLS1" s="268"/>
      <c r="WLT1" s="268"/>
      <c r="WLU1" s="268"/>
      <c r="WLV1" s="268"/>
      <c r="WLW1" s="268"/>
      <c r="WLX1" s="268"/>
      <c r="WLY1" s="268"/>
      <c r="WLZ1" s="268"/>
      <c r="WMA1" s="268"/>
      <c r="WMB1" s="268"/>
      <c r="WMC1" s="268"/>
      <c r="WMD1" s="268"/>
      <c r="WME1" s="268"/>
      <c r="WMF1" s="268"/>
      <c r="WMG1" s="268"/>
      <c r="WMH1" s="268"/>
      <c r="WMI1" s="268"/>
      <c r="WMJ1" s="268"/>
      <c r="WMK1" s="268"/>
      <c r="WML1" s="268"/>
      <c r="WMM1" s="268"/>
      <c r="WMN1" s="268"/>
      <c r="WMO1" s="268"/>
      <c r="WMP1" s="268"/>
      <c r="WMQ1" s="268"/>
      <c r="WMR1" s="268"/>
      <c r="WMS1" s="268"/>
      <c r="WMT1" s="268"/>
      <c r="WMU1" s="268"/>
      <c r="WMV1" s="268"/>
      <c r="WMW1" s="268"/>
      <c r="WMX1" s="268"/>
      <c r="WMY1" s="268"/>
      <c r="WMZ1" s="268"/>
      <c r="WNA1" s="268"/>
      <c r="WNB1" s="268"/>
      <c r="WNC1" s="268"/>
      <c r="WND1" s="268"/>
      <c r="WNE1" s="268"/>
      <c r="WNF1" s="268"/>
      <c r="WNG1" s="268"/>
      <c r="WNH1" s="268"/>
      <c r="WNI1" s="268"/>
      <c r="WNJ1" s="268"/>
      <c r="WNK1" s="268"/>
      <c r="WNL1" s="268"/>
      <c r="WNM1" s="268"/>
      <c r="WNN1" s="268"/>
      <c r="WNO1" s="268"/>
      <c r="WNP1" s="268"/>
      <c r="WNQ1" s="268"/>
      <c r="WNR1" s="268"/>
      <c r="WNS1" s="268"/>
      <c r="WNT1" s="268"/>
      <c r="WNU1" s="268"/>
      <c r="WNV1" s="268"/>
      <c r="WNW1" s="268"/>
      <c r="WNX1" s="268"/>
      <c r="WNY1" s="268"/>
      <c r="WNZ1" s="268"/>
      <c r="WOA1" s="268"/>
      <c r="WOB1" s="268"/>
      <c r="WOC1" s="268"/>
      <c r="WOD1" s="268"/>
      <c r="WOE1" s="268"/>
      <c r="WOF1" s="268"/>
      <c r="WOG1" s="268"/>
      <c r="WOH1" s="268"/>
      <c r="WOI1" s="268"/>
      <c r="WOJ1" s="268"/>
      <c r="WOK1" s="268"/>
      <c r="WOL1" s="268"/>
      <c r="WOM1" s="268"/>
      <c r="WON1" s="268"/>
      <c r="WOO1" s="268"/>
      <c r="WOP1" s="268"/>
      <c r="WOQ1" s="268"/>
      <c r="WOR1" s="268"/>
      <c r="WOS1" s="268"/>
      <c r="WOT1" s="268"/>
      <c r="WOU1" s="268"/>
      <c r="WOV1" s="268"/>
      <c r="WOW1" s="268"/>
      <c r="WOX1" s="268"/>
      <c r="WOY1" s="268"/>
      <c r="WOZ1" s="268"/>
      <c r="WPA1" s="268"/>
      <c r="WPB1" s="268"/>
      <c r="WPC1" s="268"/>
      <c r="WPD1" s="268"/>
      <c r="WPE1" s="268"/>
      <c r="WPF1" s="268"/>
      <c r="WPG1" s="268"/>
      <c r="WPH1" s="268"/>
      <c r="WPI1" s="268"/>
      <c r="WPJ1" s="268"/>
      <c r="WPK1" s="268"/>
      <c r="WPL1" s="268"/>
      <c r="WPM1" s="268"/>
      <c r="WPN1" s="268"/>
      <c r="WPO1" s="268"/>
      <c r="WPP1" s="268"/>
      <c r="WPQ1" s="268"/>
      <c r="WPR1" s="268"/>
      <c r="WPS1" s="268"/>
      <c r="WPT1" s="268"/>
      <c r="WPU1" s="268"/>
      <c r="WPV1" s="268"/>
      <c r="WPW1" s="268"/>
      <c r="WPX1" s="268"/>
      <c r="WPY1" s="268"/>
      <c r="WPZ1" s="268"/>
      <c r="WQA1" s="268"/>
      <c r="WQB1" s="268"/>
      <c r="WQC1" s="268"/>
      <c r="WQD1" s="268"/>
      <c r="WQE1" s="268"/>
      <c r="WQF1" s="268"/>
      <c r="WQG1" s="268"/>
      <c r="WQH1" s="268"/>
      <c r="WQI1" s="268"/>
      <c r="WQJ1" s="268"/>
      <c r="WQK1" s="268"/>
      <c r="WQL1" s="268"/>
      <c r="WQM1" s="268"/>
      <c r="WQN1" s="268"/>
      <c r="WQO1" s="268"/>
      <c r="WQP1" s="268"/>
      <c r="WQQ1" s="268"/>
      <c r="WQR1" s="268"/>
      <c r="WQS1" s="268"/>
      <c r="WQT1" s="268"/>
      <c r="WQU1" s="268"/>
      <c r="WQV1" s="268"/>
      <c r="WQW1" s="268"/>
      <c r="WQX1" s="268"/>
      <c r="WQY1" s="268"/>
      <c r="WQZ1" s="268"/>
      <c r="WRA1" s="268"/>
      <c r="WRB1" s="268"/>
      <c r="WRC1" s="268"/>
      <c r="WRD1" s="268"/>
      <c r="WRE1" s="268"/>
      <c r="WRF1" s="268"/>
      <c r="WRG1" s="268"/>
      <c r="WRH1" s="268"/>
      <c r="WRI1" s="268"/>
      <c r="WRJ1" s="268"/>
      <c r="WRK1" s="268"/>
      <c r="WRL1" s="268"/>
      <c r="WRM1" s="268"/>
      <c r="WRN1" s="268"/>
      <c r="WRO1" s="268"/>
      <c r="WRP1" s="268"/>
      <c r="WRQ1" s="268"/>
      <c r="WRR1" s="268"/>
      <c r="WRS1" s="268"/>
      <c r="WRT1" s="268"/>
      <c r="WRU1" s="268"/>
      <c r="WRV1" s="268"/>
      <c r="WRW1" s="268"/>
      <c r="WRX1" s="268"/>
      <c r="WRY1" s="268"/>
      <c r="WRZ1" s="268"/>
      <c r="WSA1" s="268"/>
      <c r="WSB1" s="268"/>
      <c r="WSC1" s="268"/>
      <c r="WSD1" s="268"/>
      <c r="WSE1" s="268"/>
      <c r="WSF1" s="268"/>
      <c r="WSG1" s="268"/>
      <c r="WSH1" s="268"/>
      <c r="WSI1" s="268"/>
      <c r="WSJ1" s="268"/>
      <c r="WSK1" s="268"/>
      <c r="WSL1" s="268"/>
      <c r="WSM1" s="268"/>
      <c r="WSN1" s="268"/>
      <c r="WSO1" s="268"/>
      <c r="WSP1" s="268"/>
      <c r="WSQ1" s="268"/>
      <c r="WSR1" s="268"/>
      <c r="WSS1" s="268"/>
      <c r="WST1" s="268"/>
      <c r="WSU1" s="268"/>
      <c r="WSV1" s="268"/>
      <c r="WSW1" s="268"/>
      <c r="WSX1" s="268"/>
      <c r="WSY1" s="268"/>
      <c r="WSZ1" s="268"/>
      <c r="WTA1" s="268"/>
      <c r="WTB1" s="268"/>
      <c r="WTC1" s="268"/>
      <c r="WTD1" s="268"/>
      <c r="WTE1" s="268"/>
      <c r="WTF1" s="268"/>
      <c r="WTG1" s="268"/>
      <c r="WTH1" s="268"/>
      <c r="WTI1" s="268"/>
      <c r="WTJ1" s="268"/>
      <c r="WTK1" s="268"/>
      <c r="WTL1" s="268"/>
      <c r="WTM1" s="268"/>
      <c r="WTN1" s="268"/>
      <c r="WTO1" s="268"/>
      <c r="WTP1" s="268"/>
      <c r="WTQ1" s="268"/>
      <c r="WTR1" s="268"/>
      <c r="WTS1" s="268"/>
      <c r="WTT1" s="268"/>
      <c r="WTU1" s="268"/>
      <c r="WTV1" s="268"/>
      <c r="WTW1" s="268"/>
      <c r="WTX1" s="268"/>
      <c r="WTY1" s="268"/>
      <c r="WTZ1" s="268"/>
      <c r="WUA1" s="268"/>
      <c r="WUB1" s="268"/>
      <c r="WUC1" s="268"/>
      <c r="WUD1" s="268"/>
      <c r="WUE1" s="268"/>
      <c r="WUF1" s="268"/>
      <c r="WUG1" s="268"/>
      <c r="WUH1" s="268"/>
      <c r="WUI1" s="268"/>
      <c r="WUJ1" s="268"/>
      <c r="WUK1" s="268"/>
      <c r="WUL1" s="268"/>
      <c r="WUM1" s="268"/>
      <c r="WUN1" s="268"/>
      <c r="WUO1" s="268"/>
      <c r="WUP1" s="268"/>
      <c r="WUQ1" s="268"/>
      <c r="WUR1" s="268"/>
      <c r="WUS1" s="268"/>
      <c r="WUT1" s="268"/>
      <c r="WUU1" s="268"/>
      <c r="WUV1" s="268"/>
      <c r="WUW1" s="268"/>
      <c r="WUX1" s="268"/>
      <c r="WUY1" s="268"/>
      <c r="WUZ1" s="268"/>
      <c r="WVA1" s="268"/>
      <c r="WVB1" s="268"/>
      <c r="WVC1" s="268"/>
      <c r="WVD1" s="268"/>
      <c r="WVE1" s="268"/>
      <c r="WVF1" s="268"/>
      <c r="WVG1" s="268"/>
      <c r="WVH1" s="268"/>
      <c r="WVI1" s="268"/>
      <c r="WVJ1" s="268"/>
      <c r="WVK1" s="268"/>
      <c r="WVL1" s="268"/>
      <c r="WVM1" s="268"/>
      <c r="WVN1" s="268"/>
      <c r="WVO1" s="268"/>
      <c r="WVP1" s="268"/>
      <c r="WVQ1" s="268"/>
      <c r="WVR1" s="268"/>
      <c r="WVS1" s="268"/>
      <c r="WVT1" s="268"/>
      <c r="WVU1" s="268"/>
      <c r="WVV1" s="268"/>
      <c r="WVW1" s="268"/>
      <c r="WVX1" s="268"/>
      <c r="WVY1" s="268"/>
      <c r="WVZ1" s="268"/>
      <c r="WWA1" s="268"/>
      <c r="WWB1" s="268"/>
      <c r="WWC1" s="268"/>
      <c r="WWD1" s="268"/>
      <c r="WWE1" s="268"/>
      <c r="WWF1" s="268"/>
      <c r="WWG1" s="268"/>
      <c r="WWH1" s="268"/>
      <c r="WWI1" s="268"/>
      <c r="WWJ1" s="268"/>
      <c r="WWK1" s="268"/>
      <c r="WWL1" s="268"/>
      <c r="WWM1" s="268"/>
      <c r="WWN1" s="268"/>
      <c r="WWO1" s="268"/>
      <c r="WWP1" s="268"/>
      <c r="WWQ1" s="268"/>
      <c r="WWR1" s="268"/>
      <c r="WWS1" s="268"/>
      <c r="WWT1" s="268"/>
      <c r="WWU1" s="268"/>
      <c r="WWV1" s="268"/>
      <c r="WWW1" s="268"/>
      <c r="WWX1" s="268"/>
      <c r="WWY1" s="268"/>
      <c r="WWZ1" s="268"/>
      <c r="WXA1" s="268"/>
      <c r="WXB1" s="268"/>
      <c r="WXC1" s="268"/>
      <c r="WXD1" s="268"/>
      <c r="WXE1" s="268"/>
      <c r="WXF1" s="268"/>
      <c r="WXG1" s="268"/>
      <c r="WXH1" s="268"/>
      <c r="WXI1" s="268"/>
      <c r="WXJ1" s="268"/>
      <c r="WXK1" s="268"/>
      <c r="WXL1" s="268"/>
      <c r="WXM1" s="268"/>
      <c r="WXN1" s="268"/>
      <c r="WXO1" s="268"/>
      <c r="WXP1" s="268"/>
      <c r="WXQ1" s="268"/>
      <c r="WXR1" s="268"/>
      <c r="WXS1" s="268"/>
      <c r="WXT1" s="268"/>
      <c r="WXU1" s="268"/>
      <c r="WXV1" s="268"/>
      <c r="WXW1" s="268"/>
      <c r="WXX1" s="268"/>
      <c r="WXY1" s="268"/>
      <c r="WXZ1" s="268"/>
      <c r="WYA1" s="268"/>
      <c r="WYB1" s="268"/>
      <c r="WYC1" s="268"/>
      <c r="WYD1" s="268"/>
      <c r="WYE1" s="268"/>
      <c r="WYF1" s="268"/>
      <c r="WYG1" s="268"/>
      <c r="WYH1" s="268"/>
      <c r="WYI1" s="268"/>
      <c r="WYJ1" s="268"/>
      <c r="WYK1" s="268"/>
      <c r="WYL1" s="268"/>
      <c r="WYM1" s="268"/>
      <c r="WYN1" s="268"/>
      <c r="WYO1" s="268"/>
      <c r="WYP1" s="268"/>
      <c r="WYQ1" s="268"/>
      <c r="WYR1" s="268"/>
      <c r="WYS1" s="268"/>
      <c r="WYT1" s="268"/>
      <c r="WYU1" s="268"/>
      <c r="WYV1" s="268"/>
      <c r="WYW1" s="268"/>
      <c r="WYX1" s="268"/>
      <c r="WYY1" s="268"/>
      <c r="WYZ1" s="268"/>
      <c r="WZA1" s="268"/>
      <c r="WZB1" s="268"/>
      <c r="WZC1" s="268"/>
      <c r="WZD1" s="268"/>
      <c r="WZE1" s="268"/>
      <c r="WZF1" s="268"/>
      <c r="WZG1" s="268"/>
      <c r="WZH1" s="268"/>
      <c r="WZI1" s="268"/>
      <c r="WZJ1" s="268"/>
      <c r="WZK1" s="268"/>
      <c r="WZL1" s="268"/>
      <c r="WZM1" s="268"/>
      <c r="WZN1" s="268"/>
      <c r="WZO1" s="268"/>
      <c r="WZP1" s="268"/>
      <c r="WZQ1" s="268"/>
      <c r="WZR1" s="268"/>
      <c r="WZS1" s="268"/>
      <c r="WZT1" s="268"/>
      <c r="WZU1" s="268"/>
      <c r="WZV1" s="268"/>
      <c r="WZW1" s="268"/>
      <c r="WZX1" s="268"/>
      <c r="WZY1" s="268"/>
      <c r="WZZ1" s="268"/>
      <c r="XAA1" s="268"/>
      <c r="XAB1" s="268"/>
      <c r="XAC1" s="268"/>
      <c r="XAD1" s="268"/>
      <c r="XAE1" s="268"/>
      <c r="XAF1" s="268"/>
      <c r="XAG1" s="268"/>
      <c r="XAH1" s="268"/>
      <c r="XAI1" s="268"/>
      <c r="XAJ1" s="268"/>
      <c r="XAK1" s="268"/>
      <c r="XAL1" s="268"/>
      <c r="XAM1" s="268"/>
      <c r="XAN1" s="268"/>
      <c r="XAO1" s="268"/>
      <c r="XAP1" s="268"/>
      <c r="XAQ1" s="268"/>
      <c r="XAR1" s="268"/>
      <c r="XAS1" s="268"/>
      <c r="XAT1" s="268"/>
      <c r="XAU1" s="268"/>
      <c r="XAV1" s="268"/>
      <c r="XAW1" s="268"/>
      <c r="XAX1" s="268"/>
      <c r="XAY1" s="268"/>
      <c r="XAZ1" s="268"/>
      <c r="XBA1" s="268"/>
      <c r="XBB1" s="268"/>
      <c r="XBC1" s="268"/>
      <c r="XBD1" s="268"/>
      <c r="XBE1" s="268"/>
      <c r="XBF1" s="268"/>
      <c r="XBG1" s="268"/>
      <c r="XBH1" s="268"/>
      <c r="XBI1" s="268"/>
      <c r="XBJ1" s="268"/>
      <c r="XBK1" s="268"/>
      <c r="XBL1" s="268"/>
      <c r="XBM1" s="268"/>
      <c r="XBN1" s="268"/>
      <c r="XBO1" s="268"/>
      <c r="XBP1" s="268"/>
      <c r="XBQ1" s="268"/>
      <c r="XBR1" s="268"/>
      <c r="XBS1" s="268"/>
      <c r="XBT1" s="268"/>
      <c r="XBU1" s="268"/>
      <c r="XBV1" s="268"/>
      <c r="XBW1" s="268"/>
      <c r="XBX1" s="268"/>
      <c r="XBY1" s="268"/>
      <c r="XBZ1" s="268"/>
      <c r="XCA1" s="268"/>
      <c r="XCB1" s="268"/>
      <c r="XCC1" s="268"/>
      <c r="XCD1" s="268"/>
      <c r="XCE1" s="268"/>
      <c r="XCF1" s="268"/>
      <c r="XCG1" s="268"/>
      <c r="XCH1" s="268"/>
      <c r="XCI1" s="268"/>
      <c r="XCJ1" s="268"/>
      <c r="XCK1" s="268"/>
      <c r="XCL1" s="268"/>
      <c r="XCM1" s="268"/>
      <c r="XCN1" s="268"/>
      <c r="XCO1" s="268"/>
      <c r="XCP1" s="268"/>
      <c r="XCQ1" s="268"/>
      <c r="XCR1" s="268"/>
      <c r="XCS1" s="268"/>
      <c r="XCT1" s="268"/>
      <c r="XCU1" s="268"/>
      <c r="XCV1" s="268"/>
      <c r="XCW1" s="268"/>
      <c r="XCX1" s="268"/>
      <c r="XCY1" s="268"/>
      <c r="XCZ1" s="268"/>
      <c r="XDA1" s="268"/>
      <c r="XDB1" s="268"/>
      <c r="XDC1" s="268"/>
      <c r="XDD1" s="268"/>
      <c r="XDE1" s="268"/>
      <c r="XDF1" s="268"/>
      <c r="XDG1" s="268"/>
      <c r="XDH1" s="268"/>
      <c r="XDI1" s="268"/>
      <c r="XDJ1" s="268"/>
      <c r="XDK1" s="268"/>
      <c r="XDL1" s="268"/>
      <c r="XDM1" s="268"/>
      <c r="XDN1" s="268"/>
      <c r="XDO1" s="268"/>
      <c r="XDP1" s="268"/>
      <c r="XDQ1" s="268"/>
      <c r="XDR1" s="268"/>
      <c r="XDS1" s="268"/>
      <c r="XDT1" s="268"/>
      <c r="XDU1" s="268"/>
      <c r="XDV1" s="268"/>
      <c r="XDW1" s="268"/>
      <c r="XDX1" s="268"/>
      <c r="XDY1" s="268"/>
      <c r="XDZ1" s="268"/>
      <c r="XEA1" s="268"/>
      <c r="XEB1" s="268"/>
      <c r="XEC1" s="268"/>
      <c r="XED1" s="268"/>
      <c r="XEE1" s="268"/>
      <c r="XEF1" s="268"/>
      <c r="XEG1" s="268"/>
      <c r="XEH1" s="268"/>
      <c r="XEI1" s="268"/>
      <c r="XEJ1" s="268"/>
      <c r="XEK1" s="268"/>
      <c r="XEL1" s="268"/>
      <c r="XEM1" s="268"/>
      <c r="XEN1" s="268"/>
      <c r="XEO1" s="268"/>
      <c r="XEP1" s="268"/>
      <c r="XEQ1" s="268"/>
      <c r="XER1" s="268"/>
      <c r="XES1" s="268"/>
      <c r="XET1" s="268"/>
      <c r="XEU1" s="268"/>
      <c r="XEV1" s="268"/>
      <c r="XEW1" s="268"/>
      <c r="XEX1" s="268"/>
      <c r="XEY1" s="268"/>
    </row>
    <row r="2" spans="1:16379" ht="10.5">
      <c r="A2" s="270"/>
      <c r="B2" s="270"/>
      <c r="C2" s="271"/>
      <c r="D2" s="271"/>
      <c r="E2" s="271"/>
    </row>
    <row r="3" spans="1:16379" ht="10.5">
      <c r="A3" s="272"/>
      <c r="B3" s="273" t="s">
        <v>1305</v>
      </c>
      <c r="C3" s="274"/>
      <c r="D3" s="274"/>
      <c r="E3" s="274"/>
    </row>
    <row r="4" spans="1:16379" ht="10.5">
      <c r="A4" s="275">
        <v>0</v>
      </c>
      <c r="B4" s="276" t="s">
        <v>82</v>
      </c>
      <c r="C4" s="277" t="s">
        <v>1301</v>
      </c>
      <c r="D4" s="277"/>
      <c r="E4" s="277"/>
      <c r="F4" s="263"/>
    </row>
    <row r="5" spans="1:16379" ht="10.5">
      <c r="A5" s="275">
        <v>1</v>
      </c>
      <c r="B5" s="276" t="s">
        <v>102</v>
      </c>
      <c r="C5" s="277" t="s">
        <v>1301</v>
      </c>
      <c r="D5" s="277" t="s">
        <v>1248</v>
      </c>
      <c r="E5" s="278" t="s">
        <v>1249</v>
      </c>
      <c r="F5" s="264"/>
    </row>
    <row r="6" spans="1:16379" ht="10.5">
      <c r="A6" s="275">
        <v>2</v>
      </c>
      <c r="B6" s="276" t="s">
        <v>1254</v>
      </c>
      <c r="C6" s="277" t="s">
        <v>1301</v>
      </c>
      <c r="D6" s="904" t="s">
        <v>1300</v>
      </c>
      <c r="E6" s="277"/>
      <c r="F6" s="265"/>
    </row>
    <row r="7" spans="1:16379" ht="10.5">
      <c r="A7" s="275">
        <v>3</v>
      </c>
      <c r="B7" s="276" t="s">
        <v>1255</v>
      </c>
      <c r="C7" s="277"/>
      <c r="D7" s="277"/>
      <c r="E7" s="277"/>
      <c r="F7" s="265"/>
    </row>
    <row r="8" spans="1:16379" ht="10.5">
      <c r="A8" s="389" t="s">
        <v>563</v>
      </c>
      <c r="B8" s="280" t="s">
        <v>1256</v>
      </c>
      <c r="C8" s="277" t="s">
        <v>1301</v>
      </c>
      <c r="D8" s="904" t="s">
        <v>1299</v>
      </c>
      <c r="E8" s="277" t="s">
        <v>1258</v>
      </c>
      <c r="F8" s="265"/>
    </row>
    <row r="9" spans="1:16379" ht="10.5">
      <c r="A9" s="389" t="s">
        <v>564</v>
      </c>
      <c r="B9" s="280" t="s">
        <v>1257</v>
      </c>
      <c r="C9" s="277" t="s">
        <v>1301</v>
      </c>
      <c r="D9" s="904" t="s">
        <v>1300</v>
      </c>
      <c r="E9" s="277" t="s">
        <v>1258</v>
      </c>
      <c r="F9" s="265"/>
    </row>
    <row r="10" spans="1:16379" ht="10.5">
      <c r="A10" s="275">
        <v>4</v>
      </c>
      <c r="B10" s="276" t="s">
        <v>84</v>
      </c>
      <c r="C10" s="277"/>
      <c r="D10" s="277"/>
      <c r="E10" s="277"/>
      <c r="F10" s="265"/>
    </row>
    <row r="11" spans="1:16379" ht="10.5">
      <c r="A11" s="279" t="s">
        <v>203</v>
      </c>
      <c r="B11" s="281" t="s">
        <v>1259</v>
      </c>
      <c r="C11" s="277" t="s">
        <v>1301</v>
      </c>
      <c r="D11" s="277" t="s">
        <v>1301</v>
      </c>
      <c r="E11" s="277" t="s">
        <v>1258</v>
      </c>
      <c r="F11" s="265"/>
    </row>
    <row r="12" spans="1:16379" ht="10.5">
      <c r="A12" s="279" t="s">
        <v>204</v>
      </c>
      <c r="B12" s="281" t="s">
        <v>1260</v>
      </c>
      <c r="C12" s="277" t="s">
        <v>1301</v>
      </c>
      <c r="D12" s="277" t="s">
        <v>1301</v>
      </c>
      <c r="E12" s="277" t="s">
        <v>1258</v>
      </c>
      <c r="F12" s="265"/>
    </row>
    <row r="13" spans="1:16379" ht="10.5">
      <c r="A13" s="279" t="s">
        <v>1261</v>
      </c>
      <c r="B13" s="281" t="s">
        <v>1262</v>
      </c>
      <c r="C13" s="277" t="s">
        <v>1301</v>
      </c>
      <c r="D13" s="277" t="s">
        <v>1301</v>
      </c>
      <c r="E13" s="277"/>
      <c r="F13" s="265"/>
    </row>
    <row r="14" spans="1:16379" s="1241" customFormat="1" ht="10.5">
      <c r="A14" s="1237">
        <v>5</v>
      </c>
      <c r="B14" s="1238" t="s">
        <v>1263</v>
      </c>
      <c r="C14" s="1239" t="s">
        <v>1301</v>
      </c>
      <c r="D14" s="1239" t="s">
        <v>1251</v>
      </c>
      <c r="E14" s="1239"/>
      <c r="F14" s="1240"/>
    </row>
    <row r="15" spans="1:16379" s="1241" customFormat="1" ht="10.5">
      <c r="A15" s="1237">
        <v>6</v>
      </c>
      <c r="B15" s="1238" t="s">
        <v>1264</v>
      </c>
      <c r="C15" s="1239" t="s">
        <v>1301</v>
      </c>
      <c r="D15" s="1239" t="s">
        <v>1251</v>
      </c>
      <c r="E15" s="1239" t="s">
        <v>1258</v>
      </c>
      <c r="F15" s="1242"/>
    </row>
    <row r="16" spans="1:16379" ht="10.5">
      <c r="A16" s="282">
        <v>8</v>
      </c>
      <c r="B16" s="276" t="s">
        <v>1265</v>
      </c>
      <c r="C16" s="277" t="s">
        <v>1301</v>
      </c>
      <c r="D16" s="277" t="s">
        <v>1301</v>
      </c>
      <c r="E16" s="277"/>
      <c r="F16" s="266"/>
    </row>
    <row r="17" spans="1:6" ht="10.5">
      <c r="A17" s="282">
        <v>9</v>
      </c>
      <c r="B17" s="276" t="s">
        <v>1266</v>
      </c>
      <c r="C17" s="277" t="s">
        <v>1301</v>
      </c>
      <c r="D17" s="277" t="s">
        <v>1301</v>
      </c>
      <c r="E17" s="277"/>
      <c r="F17" s="267"/>
    </row>
    <row r="18" spans="1:6" ht="10.5">
      <c r="A18" s="282">
        <v>10</v>
      </c>
      <c r="B18" s="276" t="s">
        <v>1267</v>
      </c>
      <c r="C18" s="277" t="s">
        <v>1301</v>
      </c>
      <c r="D18" s="277" t="s">
        <v>1301</v>
      </c>
      <c r="E18" s="277"/>
      <c r="F18" s="267"/>
    </row>
    <row r="19" spans="1:6" s="1241" customFormat="1" ht="10.5">
      <c r="A19" s="1317" t="s">
        <v>1210</v>
      </c>
      <c r="B19" s="1318" t="s">
        <v>1580</v>
      </c>
      <c r="C19" s="277" t="s">
        <v>1301</v>
      </c>
      <c r="D19" s="277" t="s">
        <v>1301</v>
      </c>
      <c r="E19" s="1319"/>
      <c r="F19" s="1320"/>
    </row>
    <row r="20" spans="1:6" ht="10.5">
      <c r="A20" s="283"/>
      <c r="B20" s="283" t="s">
        <v>1268</v>
      </c>
      <c r="C20" s="284"/>
      <c r="D20" s="284"/>
      <c r="E20" s="284"/>
      <c r="F20" s="265"/>
    </row>
    <row r="21" spans="1:6" ht="31.5">
      <c r="A21" s="283">
        <v>11</v>
      </c>
      <c r="B21" s="276" t="s">
        <v>1269</v>
      </c>
      <c r="C21" s="286" t="s">
        <v>1270</v>
      </c>
      <c r="D21" s="277" t="s">
        <v>1251</v>
      </c>
      <c r="E21" s="277" t="s">
        <v>1271</v>
      </c>
    </row>
    <row r="22" spans="1:6" ht="10.5">
      <c r="A22" s="283">
        <v>12</v>
      </c>
      <c r="B22" s="276" t="s">
        <v>83</v>
      </c>
      <c r="C22" s="277"/>
      <c r="D22" s="277"/>
      <c r="E22" s="286"/>
      <c r="F22" s="263"/>
    </row>
    <row r="23" spans="1:6" ht="31.5">
      <c r="A23" s="287" t="s">
        <v>601</v>
      </c>
      <c r="B23" s="280" t="s">
        <v>1272</v>
      </c>
      <c r="C23" s="286" t="s">
        <v>1270</v>
      </c>
      <c r="D23" s="904" t="s">
        <v>1273</v>
      </c>
      <c r="E23" s="905" t="s">
        <v>1258</v>
      </c>
      <c r="F23" s="263"/>
    </row>
    <row r="24" spans="1:6" ht="31.5">
      <c r="A24" s="287" t="s">
        <v>602</v>
      </c>
      <c r="B24" s="280" t="s">
        <v>1274</v>
      </c>
      <c r="C24" s="286" t="s">
        <v>1270</v>
      </c>
      <c r="D24" s="904" t="s">
        <v>1275</v>
      </c>
      <c r="E24" s="905" t="s">
        <v>1276</v>
      </c>
      <c r="F24" s="263"/>
    </row>
    <row r="25" spans="1:6" ht="31.5">
      <c r="A25" s="287" t="s">
        <v>603</v>
      </c>
      <c r="B25" s="277" t="s">
        <v>1277</v>
      </c>
      <c r="C25" s="286" t="s">
        <v>1270</v>
      </c>
      <c r="D25" s="904" t="s">
        <v>1275</v>
      </c>
      <c r="E25" s="905" t="s">
        <v>1276</v>
      </c>
      <c r="F25" s="263"/>
    </row>
    <row r="26" spans="1:6" ht="31.5">
      <c r="A26" s="287" t="s">
        <v>604</v>
      </c>
      <c r="B26" s="280" t="s">
        <v>1278</v>
      </c>
      <c r="C26" s="286" t="s">
        <v>1270</v>
      </c>
      <c r="D26" s="904" t="s">
        <v>1275</v>
      </c>
      <c r="E26" s="905" t="s">
        <v>1276</v>
      </c>
      <c r="F26" s="263"/>
    </row>
    <row r="27" spans="1:6" ht="21" customHeight="1">
      <c r="A27" s="287" t="s">
        <v>605</v>
      </c>
      <c r="B27" s="280" t="s">
        <v>1279</v>
      </c>
      <c r="C27" s="286" t="s">
        <v>1270</v>
      </c>
      <c r="D27" s="904" t="s">
        <v>1275</v>
      </c>
      <c r="E27" s="905" t="s">
        <v>1280</v>
      </c>
      <c r="F27" s="263"/>
    </row>
    <row r="28" spans="1:6" ht="33" customHeight="1">
      <c r="A28" s="287" t="s">
        <v>606</v>
      </c>
      <c r="B28" s="277" t="s">
        <v>1281</v>
      </c>
      <c r="C28" s="286" t="s">
        <v>1270</v>
      </c>
      <c r="D28" s="904" t="s">
        <v>1275</v>
      </c>
      <c r="E28" s="905" t="s">
        <v>1280</v>
      </c>
      <c r="F28" s="263"/>
    </row>
    <row r="29" spans="1:6" ht="24" customHeight="1">
      <c r="A29" s="283">
        <v>13</v>
      </c>
      <c r="B29" s="276" t="s">
        <v>1282</v>
      </c>
      <c r="C29" s="286" t="s">
        <v>1270</v>
      </c>
      <c r="D29" s="277" t="s">
        <v>1251</v>
      </c>
      <c r="E29" s="277" t="s">
        <v>1288</v>
      </c>
      <c r="F29" s="265"/>
    </row>
    <row r="30" spans="1:6" ht="23.25" customHeight="1">
      <c r="A30" s="285">
        <v>14</v>
      </c>
      <c r="B30" s="276" t="s">
        <v>1283</v>
      </c>
      <c r="C30" s="286" t="s">
        <v>1270</v>
      </c>
      <c r="D30" s="277" t="s">
        <v>1284</v>
      </c>
      <c r="E30" s="286"/>
      <c r="F30" s="265"/>
    </row>
    <row r="31" spans="1:6" ht="10.5">
      <c r="A31" s="288">
        <v>15</v>
      </c>
      <c r="B31" s="289" t="s">
        <v>1285</v>
      </c>
      <c r="C31" s="271"/>
      <c r="D31" s="271"/>
      <c r="E31" s="271"/>
    </row>
    <row r="32" spans="1:6" ht="10.5">
      <c r="A32" s="290" t="s">
        <v>609</v>
      </c>
      <c r="B32" s="289" t="s">
        <v>1286</v>
      </c>
      <c r="C32" s="271" t="s">
        <v>1250</v>
      </c>
      <c r="D32" s="271" t="s">
        <v>1251</v>
      </c>
      <c r="E32" s="277" t="s">
        <v>1288</v>
      </c>
    </row>
    <row r="33" spans="1:6" ht="10.5">
      <c r="A33" s="290" t="s">
        <v>610</v>
      </c>
      <c r="B33" s="289" t="s">
        <v>1287</v>
      </c>
      <c r="C33" s="271" t="s">
        <v>1250</v>
      </c>
      <c r="D33" s="271" t="s">
        <v>1251</v>
      </c>
      <c r="E33" s="277" t="s">
        <v>1288</v>
      </c>
    </row>
    <row r="34" spans="1:6" ht="10.5">
      <c r="A34" s="288">
        <v>16</v>
      </c>
      <c r="B34" s="289" t="s">
        <v>1289</v>
      </c>
      <c r="C34" s="271" t="s">
        <v>1250</v>
      </c>
      <c r="D34" s="271" t="s">
        <v>1251</v>
      </c>
      <c r="E34" s="271"/>
    </row>
    <row r="35" spans="1:6" ht="31.5">
      <c r="A35" s="283">
        <v>17</v>
      </c>
      <c r="B35" s="276" t="s">
        <v>1290</v>
      </c>
      <c r="C35" s="286" t="s">
        <v>1270</v>
      </c>
      <c r="D35" s="277" t="s">
        <v>1251</v>
      </c>
      <c r="E35" s="277"/>
      <c r="F35" s="1330"/>
    </row>
    <row r="36" spans="1:6" ht="31.5">
      <c r="A36" s="291" t="s">
        <v>569</v>
      </c>
      <c r="B36" s="281" t="s">
        <v>1291</v>
      </c>
      <c r="C36" s="286" t="s">
        <v>1270</v>
      </c>
      <c r="D36" s="277" t="s">
        <v>1251</v>
      </c>
      <c r="E36" s="277" t="s">
        <v>101</v>
      </c>
      <c r="F36" s="1330"/>
    </row>
    <row r="37" spans="1:6" ht="31.5">
      <c r="A37" s="291" t="s">
        <v>570</v>
      </c>
      <c r="B37" s="281" t="s">
        <v>1292</v>
      </c>
      <c r="C37" s="286" t="s">
        <v>1270</v>
      </c>
      <c r="D37" s="277" t="s">
        <v>1251</v>
      </c>
      <c r="E37" s="281" t="s">
        <v>1292</v>
      </c>
      <c r="F37" s="265"/>
    </row>
    <row r="38" spans="1:6" ht="31.5">
      <c r="A38" s="291" t="s">
        <v>571</v>
      </c>
      <c r="B38" s="281" t="s">
        <v>1293</v>
      </c>
      <c r="C38" s="286" t="s">
        <v>1270</v>
      </c>
      <c r="D38" s="277" t="s">
        <v>1251</v>
      </c>
      <c r="E38" s="281" t="s">
        <v>1293</v>
      </c>
      <c r="F38" s="265"/>
    </row>
    <row r="39" spans="1:6" ht="31.5">
      <c r="A39" s="291" t="s">
        <v>572</v>
      </c>
      <c r="B39" s="281" t="s">
        <v>1294</v>
      </c>
      <c r="C39" s="286" t="s">
        <v>1270</v>
      </c>
      <c r="D39" s="277" t="s">
        <v>1251</v>
      </c>
      <c r="E39" s="281" t="s">
        <v>1294</v>
      </c>
    </row>
    <row r="40" spans="1:6" ht="31.5">
      <c r="A40" s="291" t="s">
        <v>573</v>
      </c>
      <c r="B40" s="281" t="s">
        <v>1295</v>
      </c>
      <c r="C40" s="286" t="s">
        <v>1270</v>
      </c>
      <c r="D40" s="277" t="s">
        <v>1251</v>
      </c>
      <c r="E40" s="277" t="s">
        <v>1258</v>
      </c>
    </row>
    <row r="41" spans="1:6" ht="10.5">
      <c r="A41" s="283">
        <v>18</v>
      </c>
      <c r="B41" s="276" t="s">
        <v>1296</v>
      </c>
      <c r="C41" s="277" t="s">
        <v>1250</v>
      </c>
      <c r="D41" s="277" t="s">
        <v>1251</v>
      </c>
      <c r="E41" s="277"/>
      <c r="F41" s="266"/>
    </row>
    <row r="42" spans="1:6" ht="10.5">
      <c r="A42" s="283">
        <v>19</v>
      </c>
      <c r="B42" s="276" t="s">
        <v>1297</v>
      </c>
      <c r="C42" s="277" t="s">
        <v>1250</v>
      </c>
      <c r="D42" s="277" t="s">
        <v>1252</v>
      </c>
      <c r="E42" s="277" t="s">
        <v>101</v>
      </c>
      <c r="F42" s="265"/>
    </row>
    <row r="43" spans="1:6" ht="10.5">
      <c r="A43" s="283">
        <v>20</v>
      </c>
      <c r="B43" s="276" t="s">
        <v>1298</v>
      </c>
      <c r="C43" s="277" t="s">
        <v>1250</v>
      </c>
      <c r="D43" s="277" t="s">
        <v>1253</v>
      </c>
      <c r="E43" s="277" t="s">
        <v>101</v>
      </c>
      <c r="F43" s="265"/>
    </row>
  </sheetData>
  <mergeCells count="1">
    <mergeCell ref="F35:F36"/>
  </mergeCells>
  <pageMargins left="0.25" right="0.25" top="0.75" bottom="0.75" header="0.3" footer="0.3"/>
  <pageSetup paperSize="9" scale="8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L32"/>
  <sheetViews>
    <sheetView view="pageBreakPreview" topLeftCell="A7" zoomScaleSheetLayoutView="100" workbookViewId="0">
      <selection activeCell="B25" sqref="B25:I25"/>
    </sheetView>
  </sheetViews>
  <sheetFormatPr baseColWidth="10" defaultColWidth="9.1796875" defaultRowHeight="14"/>
  <cols>
    <col min="1" max="1" width="15.6328125" style="748" bestFit="1" customWidth="1"/>
    <col min="2" max="8" width="9.1796875" style="728" customWidth="1"/>
    <col min="9" max="9" width="12.36328125" style="728" customWidth="1"/>
    <col min="10" max="10" width="9.1796875" style="728" customWidth="1"/>
    <col min="11" max="11" width="7.453125" style="728" customWidth="1"/>
    <col min="12" max="12" width="42.6328125" style="728" customWidth="1"/>
    <col min="13" max="247" width="9.1796875" style="728"/>
    <col min="248" max="248" width="3.453125" style="728" customWidth="1"/>
    <col min="249" max="257" width="9.1796875" style="728" customWidth="1"/>
    <col min="258" max="258" width="7.453125" style="728" customWidth="1"/>
    <col min="259" max="259" width="8.453125" style="728" customWidth="1"/>
    <col min="260" max="267" width="2.81640625" style="728" customWidth="1"/>
    <col min="268" max="503" width="9.1796875" style="728"/>
    <col min="504" max="504" width="3.453125" style="728" customWidth="1"/>
    <col min="505" max="513" width="9.1796875" style="728" customWidth="1"/>
    <col min="514" max="514" width="7.453125" style="728" customWidth="1"/>
    <col min="515" max="515" width="8.453125" style="728" customWidth="1"/>
    <col min="516" max="523" width="2.81640625" style="728" customWidth="1"/>
    <col min="524" max="759" width="9.1796875" style="728"/>
    <col min="760" max="760" width="3.453125" style="728" customWidth="1"/>
    <col min="761" max="769" width="9.1796875" style="728" customWidth="1"/>
    <col min="770" max="770" width="7.453125" style="728" customWidth="1"/>
    <col min="771" max="771" width="8.453125" style="728" customWidth="1"/>
    <col min="772" max="779" width="2.81640625" style="728" customWidth="1"/>
    <col min="780" max="1015" width="9.1796875" style="728"/>
    <col min="1016" max="1016" width="3.453125" style="728" customWidth="1"/>
    <col min="1017" max="1025" width="9.1796875" style="728" customWidth="1"/>
    <col min="1026" max="1026" width="7.453125" style="728" customWidth="1"/>
    <col min="1027" max="1027" width="8.453125" style="728" customWidth="1"/>
    <col min="1028" max="1035" width="2.81640625" style="728" customWidth="1"/>
    <col min="1036" max="1271" width="9.1796875" style="728"/>
    <col min="1272" max="1272" width="3.453125" style="728" customWidth="1"/>
    <col min="1273" max="1281" width="9.1796875" style="728" customWidth="1"/>
    <col min="1282" max="1282" width="7.453125" style="728" customWidth="1"/>
    <col min="1283" max="1283" width="8.453125" style="728" customWidth="1"/>
    <col min="1284" max="1291" width="2.81640625" style="728" customWidth="1"/>
    <col min="1292" max="1527" width="9.1796875" style="728"/>
    <col min="1528" max="1528" width="3.453125" style="728" customWidth="1"/>
    <col min="1529" max="1537" width="9.1796875" style="728" customWidth="1"/>
    <col min="1538" max="1538" width="7.453125" style="728" customWidth="1"/>
    <col min="1539" max="1539" width="8.453125" style="728" customWidth="1"/>
    <col min="1540" max="1547" width="2.81640625" style="728" customWidth="1"/>
    <col min="1548" max="1783" width="9.1796875" style="728"/>
    <col min="1784" max="1784" width="3.453125" style="728" customWidth="1"/>
    <col min="1785" max="1793" width="9.1796875" style="728" customWidth="1"/>
    <col min="1794" max="1794" width="7.453125" style="728" customWidth="1"/>
    <col min="1795" max="1795" width="8.453125" style="728" customWidth="1"/>
    <col min="1796" max="1803" width="2.81640625" style="728" customWidth="1"/>
    <col min="1804" max="2039" width="9.1796875" style="728"/>
    <col min="2040" max="2040" width="3.453125" style="728" customWidth="1"/>
    <col min="2041" max="2049" width="9.1796875" style="728" customWidth="1"/>
    <col min="2050" max="2050" width="7.453125" style="728" customWidth="1"/>
    <col min="2051" max="2051" width="8.453125" style="728" customWidth="1"/>
    <col min="2052" max="2059" width="2.81640625" style="728" customWidth="1"/>
    <col min="2060" max="2295" width="9.1796875" style="728"/>
    <col min="2296" max="2296" width="3.453125" style="728" customWidth="1"/>
    <col min="2297" max="2305" width="9.1796875" style="728" customWidth="1"/>
    <col min="2306" max="2306" width="7.453125" style="728" customWidth="1"/>
    <col min="2307" max="2307" width="8.453125" style="728" customWidth="1"/>
    <col min="2308" max="2315" width="2.81640625" style="728" customWidth="1"/>
    <col min="2316" max="2551" width="9.1796875" style="728"/>
    <col min="2552" max="2552" width="3.453125" style="728" customWidth="1"/>
    <col min="2553" max="2561" width="9.1796875" style="728" customWidth="1"/>
    <col min="2562" max="2562" width="7.453125" style="728" customWidth="1"/>
    <col min="2563" max="2563" width="8.453125" style="728" customWidth="1"/>
    <col min="2564" max="2571" width="2.81640625" style="728" customWidth="1"/>
    <col min="2572" max="2807" width="9.1796875" style="728"/>
    <col min="2808" max="2808" width="3.453125" style="728" customWidth="1"/>
    <col min="2809" max="2817" width="9.1796875" style="728" customWidth="1"/>
    <col min="2818" max="2818" width="7.453125" style="728" customWidth="1"/>
    <col min="2819" max="2819" width="8.453125" style="728" customWidth="1"/>
    <col min="2820" max="2827" width="2.81640625" style="728" customWidth="1"/>
    <col min="2828" max="3063" width="9.1796875" style="728"/>
    <col min="3064" max="3064" width="3.453125" style="728" customWidth="1"/>
    <col min="3065" max="3073" width="9.1796875" style="728" customWidth="1"/>
    <col min="3074" max="3074" width="7.453125" style="728" customWidth="1"/>
    <col min="3075" max="3075" width="8.453125" style="728" customWidth="1"/>
    <col min="3076" max="3083" width="2.81640625" style="728" customWidth="1"/>
    <col min="3084" max="3319" width="9.1796875" style="728"/>
    <col min="3320" max="3320" width="3.453125" style="728" customWidth="1"/>
    <col min="3321" max="3329" width="9.1796875" style="728" customWidth="1"/>
    <col min="3330" max="3330" width="7.453125" style="728" customWidth="1"/>
    <col min="3331" max="3331" width="8.453125" style="728" customWidth="1"/>
    <col min="3332" max="3339" width="2.81640625" style="728" customWidth="1"/>
    <col min="3340" max="3575" width="9.1796875" style="728"/>
    <col min="3576" max="3576" width="3.453125" style="728" customWidth="1"/>
    <col min="3577" max="3585" width="9.1796875" style="728" customWidth="1"/>
    <col min="3586" max="3586" width="7.453125" style="728" customWidth="1"/>
    <col min="3587" max="3587" width="8.453125" style="728" customWidth="1"/>
    <col min="3588" max="3595" width="2.81640625" style="728" customWidth="1"/>
    <col min="3596" max="3831" width="9.1796875" style="728"/>
    <col min="3832" max="3832" width="3.453125" style="728" customWidth="1"/>
    <col min="3833" max="3841" width="9.1796875" style="728" customWidth="1"/>
    <col min="3842" max="3842" width="7.453125" style="728" customWidth="1"/>
    <col min="3843" max="3843" width="8.453125" style="728" customWidth="1"/>
    <col min="3844" max="3851" width="2.81640625" style="728" customWidth="1"/>
    <col min="3852" max="4087" width="9.1796875" style="728"/>
    <col min="4088" max="4088" width="3.453125" style="728" customWidth="1"/>
    <col min="4089" max="4097" width="9.1796875" style="728" customWidth="1"/>
    <col min="4098" max="4098" width="7.453125" style="728" customWidth="1"/>
    <col min="4099" max="4099" width="8.453125" style="728" customWidth="1"/>
    <col min="4100" max="4107" width="2.81640625" style="728" customWidth="1"/>
    <col min="4108" max="4343" width="9.1796875" style="728"/>
    <col min="4344" max="4344" width="3.453125" style="728" customWidth="1"/>
    <col min="4345" max="4353" width="9.1796875" style="728" customWidth="1"/>
    <col min="4354" max="4354" width="7.453125" style="728" customWidth="1"/>
    <col min="4355" max="4355" width="8.453125" style="728" customWidth="1"/>
    <col min="4356" max="4363" width="2.81640625" style="728" customWidth="1"/>
    <col min="4364" max="4599" width="9.1796875" style="728"/>
    <col min="4600" max="4600" width="3.453125" style="728" customWidth="1"/>
    <col min="4601" max="4609" width="9.1796875" style="728" customWidth="1"/>
    <col min="4610" max="4610" width="7.453125" style="728" customWidth="1"/>
    <col min="4611" max="4611" width="8.453125" style="728" customWidth="1"/>
    <col min="4612" max="4619" width="2.81640625" style="728" customWidth="1"/>
    <col min="4620" max="4855" width="9.1796875" style="728"/>
    <col min="4856" max="4856" width="3.453125" style="728" customWidth="1"/>
    <col min="4857" max="4865" width="9.1796875" style="728" customWidth="1"/>
    <col min="4866" max="4866" width="7.453125" style="728" customWidth="1"/>
    <col min="4867" max="4867" width="8.453125" style="728" customWidth="1"/>
    <col min="4868" max="4875" width="2.81640625" style="728" customWidth="1"/>
    <col min="4876" max="5111" width="9.1796875" style="728"/>
    <col min="5112" max="5112" width="3.453125" style="728" customWidth="1"/>
    <col min="5113" max="5121" width="9.1796875" style="728" customWidth="1"/>
    <col min="5122" max="5122" width="7.453125" style="728" customWidth="1"/>
    <col min="5123" max="5123" width="8.453125" style="728" customWidth="1"/>
    <col min="5124" max="5131" width="2.81640625" style="728" customWidth="1"/>
    <col min="5132" max="5367" width="9.1796875" style="728"/>
    <col min="5368" max="5368" width="3.453125" style="728" customWidth="1"/>
    <col min="5369" max="5377" width="9.1796875" style="728" customWidth="1"/>
    <col min="5378" max="5378" width="7.453125" style="728" customWidth="1"/>
    <col min="5379" max="5379" width="8.453125" style="728" customWidth="1"/>
    <col min="5380" max="5387" width="2.81640625" style="728" customWidth="1"/>
    <col min="5388" max="5623" width="9.1796875" style="728"/>
    <col min="5624" max="5624" width="3.453125" style="728" customWidth="1"/>
    <col min="5625" max="5633" width="9.1796875" style="728" customWidth="1"/>
    <col min="5634" max="5634" width="7.453125" style="728" customWidth="1"/>
    <col min="5635" max="5635" width="8.453125" style="728" customWidth="1"/>
    <col min="5636" max="5643" width="2.81640625" style="728" customWidth="1"/>
    <col min="5644" max="5879" width="9.1796875" style="728"/>
    <col min="5880" max="5880" width="3.453125" style="728" customWidth="1"/>
    <col min="5881" max="5889" width="9.1796875" style="728" customWidth="1"/>
    <col min="5890" max="5890" width="7.453125" style="728" customWidth="1"/>
    <col min="5891" max="5891" width="8.453125" style="728" customWidth="1"/>
    <col min="5892" max="5899" width="2.81640625" style="728" customWidth="1"/>
    <col min="5900" max="6135" width="9.1796875" style="728"/>
    <col min="6136" max="6136" width="3.453125" style="728" customWidth="1"/>
    <col min="6137" max="6145" width="9.1796875" style="728" customWidth="1"/>
    <col min="6146" max="6146" width="7.453125" style="728" customWidth="1"/>
    <col min="6147" max="6147" width="8.453125" style="728" customWidth="1"/>
    <col min="6148" max="6155" width="2.81640625" style="728" customWidth="1"/>
    <col min="6156" max="6391" width="9.1796875" style="728"/>
    <col min="6392" max="6392" width="3.453125" style="728" customWidth="1"/>
    <col min="6393" max="6401" width="9.1796875" style="728" customWidth="1"/>
    <col min="6402" max="6402" width="7.453125" style="728" customWidth="1"/>
    <col min="6403" max="6403" width="8.453125" style="728" customWidth="1"/>
    <col min="6404" max="6411" width="2.81640625" style="728" customWidth="1"/>
    <col min="6412" max="6647" width="9.1796875" style="728"/>
    <col min="6648" max="6648" width="3.453125" style="728" customWidth="1"/>
    <col min="6649" max="6657" width="9.1796875" style="728" customWidth="1"/>
    <col min="6658" max="6658" width="7.453125" style="728" customWidth="1"/>
    <col min="6659" max="6659" width="8.453125" style="728" customWidth="1"/>
    <col min="6660" max="6667" width="2.81640625" style="728" customWidth="1"/>
    <col min="6668" max="6903" width="9.1796875" style="728"/>
    <col min="6904" max="6904" width="3.453125" style="728" customWidth="1"/>
    <col min="6905" max="6913" width="9.1796875" style="728" customWidth="1"/>
    <col min="6914" max="6914" width="7.453125" style="728" customWidth="1"/>
    <col min="6915" max="6915" width="8.453125" style="728" customWidth="1"/>
    <col min="6916" max="6923" width="2.81640625" style="728" customWidth="1"/>
    <col min="6924" max="7159" width="9.1796875" style="728"/>
    <col min="7160" max="7160" width="3.453125" style="728" customWidth="1"/>
    <col min="7161" max="7169" width="9.1796875" style="728" customWidth="1"/>
    <col min="7170" max="7170" width="7.453125" style="728" customWidth="1"/>
    <col min="7171" max="7171" width="8.453125" style="728" customWidth="1"/>
    <col min="7172" max="7179" width="2.81640625" style="728" customWidth="1"/>
    <col min="7180" max="7415" width="9.1796875" style="728"/>
    <col min="7416" max="7416" width="3.453125" style="728" customWidth="1"/>
    <col min="7417" max="7425" width="9.1796875" style="728" customWidth="1"/>
    <col min="7426" max="7426" width="7.453125" style="728" customWidth="1"/>
    <col min="7427" max="7427" width="8.453125" style="728" customWidth="1"/>
    <col min="7428" max="7435" width="2.81640625" style="728" customWidth="1"/>
    <col min="7436" max="7671" width="9.1796875" style="728"/>
    <col min="7672" max="7672" width="3.453125" style="728" customWidth="1"/>
    <col min="7673" max="7681" width="9.1796875" style="728" customWidth="1"/>
    <col min="7682" max="7682" width="7.453125" style="728" customWidth="1"/>
    <col min="7683" max="7683" width="8.453125" style="728" customWidth="1"/>
    <col min="7684" max="7691" width="2.81640625" style="728" customWidth="1"/>
    <col min="7692" max="7927" width="9.1796875" style="728"/>
    <col min="7928" max="7928" width="3.453125" style="728" customWidth="1"/>
    <col min="7929" max="7937" width="9.1796875" style="728" customWidth="1"/>
    <col min="7938" max="7938" width="7.453125" style="728" customWidth="1"/>
    <col min="7939" max="7939" width="8.453125" style="728" customWidth="1"/>
    <col min="7940" max="7947" width="2.81640625" style="728" customWidth="1"/>
    <col min="7948" max="8183" width="9.1796875" style="728"/>
    <col min="8184" max="8184" width="3.453125" style="728" customWidth="1"/>
    <col min="8185" max="8193" width="9.1796875" style="728" customWidth="1"/>
    <col min="8194" max="8194" width="7.453125" style="728" customWidth="1"/>
    <col min="8195" max="8195" width="8.453125" style="728" customWidth="1"/>
    <col min="8196" max="8203" width="2.81640625" style="728" customWidth="1"/>
    <col min="8204" max="8439" width="9.1796875" style="728"/>
    <col min="8440" max="8440" width="3.453125" style="728" customWidth="1"/>
    <col min="8441" max="8449" width="9.1796875" style="728" customWidth="1"/>
    <col min="8450" max="8450" width="7.453125" style="728" customWidth="1"/>
    <col min="8451" max="8451" width="8.453125" style="728" customWidth="1"/>
    <col min="8452" max="8459" width="2.81640625" style="728" customWidth="1"/>
    <col min="8460" max="8695" width="9.1796875" style="728"/>
    <col min="8696" max="8696" width="3.453125" style="728" customWidth="1"/>
    <col min="8697" max="8705" width="9.1796875" style="728" customWidth="1"/>
    <col min="8706" max="8706" width="7.453125" style="728" customWidth="1"/>
    <col min="8707" max="8707" width="8.453125" style="728" customWidth="1"/>
    <col min="8708" max="8715" width="2.81640625" style="728" customWidth="1"/>
    <col min="8716" max="8951" width="9.1796875" style="728"/>
    <col min="8952" max="8952" width="3.453125" style="728" customWidth="1"/>
    <col min="8953" max="8961" width="9.1796875" style="728" customWidth="1"/>
    <col min="8962" max="8962" width="7.453125" style="728" customWidth="1"/>
    <col min="8963" max="8963" width="8.453125" style="728" customWidth="1"/>
    <col min="8964" max="8971" width="2.81640625" style="728" customWidth="1"/>
    <col min="8972" max="9207" width="9.1796875" style="728"/>
    <col min="9208" max="9208" width="3.453125" style="728" customWidth="1"/>
    <col min="9209" max="9217" width="9.1796875" style="728" customWidth="1"/>
    <col min="9218" max="9218" width="7.453125" style="728" customWidth="1"/>
    <col min="9219" max="9219" width="8.453125" style="728" customWidth="1"/>
    <col min="9220" max="9227" width="2.81640625" style="728" customWidth="1"/>
    <col min="9228" max="9463" width="9.1796875" style="728"/>
    <col min="9464" max="9464" width="3.453125" style="728" customWidth="1"/>
    <col min="9465" max="9473" width="9.1796875" style="728" customWidth="1"/>
    <col min="9474" max="9474" width="7.453125" style="728" customWidth="1"/>
    <col min="9475" max="9475" width="8.453125" style="728" customWidth="1"/>
    <col min="9476" max="9483" width="2.81640625" style="728" customWidth="1"/>
    <col min="9484" max="9719" width="9.1796875" style="728"/>
    <col min="9720" max="9720" width="3.453125" style="728" customWidth="1"/>
    <col min="9721" max="9729" width="9.1796875" style="728" customWidth="1"/>
    <col min="9730" max="9730" width="7.453125" style="728" customWidth="1"/>
    <col min="9731" max="9731" width="8.453125" style="728" customWidth="1"/>
    <col min="9732" max="9739" width="2.81640625" style="728" customWidth="1"/>
    <col min="9740" max="9975" width="9.1796875" style="728"/>
    <col min="9976" max="9976" width="3.453125" style="728" customWidth="1"/>
    <col min="9977" max="9985" width="9.1796875" style="728" customWidth="1"/>
    <col min="9986" max="9986" width="7.453125" style="728" customWidth="1"/>
    <col min="9987" max="9987" width="8.453125" style="728" customWidth="1"/>
    <col min="9988" max="9995" width="2.81640625" style="728" customWidth="1"/>
    <col min="9996" max="10231" width="9.1796875" style="728"/>
    <col min="10232" max="10232" width="3.453125" style="728" customWidth="1"/>
    <col min="10233" max="10241" width="9.1796875" style="728" customWidth="1"/>
    <col min="10242" max="10242" width="7.453125" style="728" customWidth="1"/>
    <col min="10243" max="10243" width="8.453125" style="728" customWidth="1"/>
    <col min="10244" max="10251" width="2.81640625" style="728" customWidth="1"/>
    <col min="10252" max="10487" width="9.1796875" style="728"/>
    <col min="10488" max="10488" width="3.453125" style="728" customWidth="1"/>
    <col min="10489" max="10497" width="9.1796875" style="728" customWidth="1"/>
    <col min="10498" max="10498" width="7.453125" style="728" customWidth="1"/>
    <col min="10499" max="10499" width="8.453125" style="728" customWidth="1"/>
    <col min="10500" max="10507" width="2.81640625" style="728" customWidth="1"/>
    <col min="10508" max="10743" width="9.1796875" style="728"/>
    <col min="10744" max="10744" width="3.453125" style="728" customWidth="1"/>
    <col min="10745" max="10753" width="9.1796875" style="728" customWidth="1"/>
    <col min="10754" max="10754" width="7.453125" style="728" customWidth="1"/>
    <col min="10755" max="10755" width="8.453125" style="728" customWidth="1"/>
    <col min="10756" max="10763" width="2.81640625" style="728" customWidth="1"/>
    <col min="10764" max="10999" width="9.1796875" style="728"/>
    <col min="11000" max="11000" width="3.453125" style="728" customWidth="1"/>
    <col min="11001" max="11009" width="9.1796875" style="728" customWidth="1"/>
    <col min="11010" max="11010" width="7.453125" style="728" customWidth="1"/>
    <col min="11011" max="11011" width="8.453125" style="728" customWidth="1"/>
    <col min="11012" max="11019" width="2.81640625" style="728" customWidth="1"/>
    <col min="11020" max="11255" width="9.1796875" style="728"/>
    <col min="11256" max="11256" width="3.453125" style="728" customWidth="1"/>
    <col min="11257" max="11265" width="9.1796875" style="728" customWidth="1"/>
    <col min="11266" max="11266" width="7.453125" style="728" customWidth="1"/>
    <col min="11267" max="11267" width="8.453125" style="728" customWidth="1"/>
    <col min="11268" max="11275" width="2.81640625" style="728" customWidth="1"/>
    <col min="11276" max="11511" width="9.1796875" style="728"/>
    <col min="11512" max="11512" width="3.453125" style="728" customWidth="1"/>
    <col min="11513" max="11521" width="9.1796875" style="728" customWidth="1"/>
    <col min="11522" max="11522" width="7.453125" style="728" customWidth="1"/>
    <col min="11523" max="11523" width="8.453125" style="728" customWidth="1"/>
    <col min="11524" max="11531" width="2.81640625" style="728" customWidth="1"/>
    <col min="11532" max="11767" width="9.1796875" style="728"/>
    <col min="11768" max="11768" width="3.453125" style="728" customWidth="1"/>
    <col min="11769" max="11777" width="9.1796875" style="728" customWidth="1"/>
    <col min="11778" max="11778" width="7.453125" style="728" customWidth="1"/>
    <col min="11779" max="11779" width="8.453125" style="728" customWidth="1"/>
    <col min="11780" max="11787" width="2.81640625" style="728" customWidth="1"/>
    <col min="11788" max="12023" width="9.1796875" style="728"/>
    <col min="12024" max="12024" width="3.453125" style="728" customWidth="1"/>
    <col min="12025" max="12033" width="9.1796875" style="728" customWidth="1"/>
    <col min="12034" max="12034" width="7.453125" style="728" customWidth="1"/>
    <col min="12035" max="12035" width="8.453125" style="728" customWidth="1"/>
    <col min="12036" max="12043" width="2.81640625" style="728" customWidth="1"/>
    <col min="12044" max="12279" width="9.1796875" style="728"/>
    <col min="12280" max="12280" width="3.453125" style="728" customWidth="1"/>
    <col min="12281" max="12289" width="9.1796875" style="728" customWidth="1"/>
    <col min="12290" max="12290" width="7.453125" style="728" customWidth="1"/>
    <col min="12291" max="12291" width="8.453125" style="728" customWidth="1"/>
    <col min="12292" max="12299" width="2.81640625" style="728" customWidth="1"/>
    <col min="12300" max="12535" width="9.1796875" style="728"/>
    <col min="12536" max="12536" width="3.453125" style="728" customWidth="1"/>
    <col min="12537" max="12545" width="9.1796875" style="728" customWidth="1"/>
    <col min="12546" max="12546" width="7.453125" style="728" customWidth="1"/>
    <col min="12547" max="12547" width="8.453125" style="728" customWidth="1"/>
    <col min="12548" max="12555" width="2.81640625" style="728" customWidth="1"/>
    <col min="12556" max="12791" width="9.1796875" style="728"/>
    <col min="12792" max="12792" width="3.453125" style="728" customWidth="1"/>
    <col min="12793" max="12801" width="9.1796875" style="728" customWidth="1"/>
    <col min="12802" max="12802" width="7.453125" style="728" customWidth="1"/>
    <col min="12803" max="12803" width="8.453125" style="728" customWidth="1"/>
    <col min="12804" max="12811" width="2.81640625" style="728" customWidth="1"/>
    <col min="12812" max="13047" width="9.1796875" style="728"/>
    <col min="13048" max="13048" width="3.453125" style="728" customWidth="1"/>
    <col min="13049" max="13057" width="9.1796875" style="728" customWidth="1"/>
    <col min="13058" max="13058" width="7.453125" style="728" customWidth="1"/>
    <col min="13059" max="13059" width="8.453125" style="728" customWidth="1"/>
    <col min="13060" max="13067" width="2.81640625" style="728" customWidth="1"/>
    <col min="13068" max="13303" width="9.1796875" style="728"/>
    <col min="13304" max="13304" width="3.453125" style="728" customWidth="1"/>
    <col min="13305" max="13313" width="9.1796875" style="728" customWidth="1"/>
    <col min="13314" max="13314" width="7.453125" style="728" customWidth="1"/>
    <col min="13315" max="13315" width="8.453125" style="728" customWidth="1"/>
    <col min="13316" max="13323" width="2.81640625" style="728" customWidth="1"/>
    <col min="13324" max="13559" width="9.1796875" style="728"/>
    <col min="13560" max="13560" width="3.453125" style="728" customWidth="1"/>
    <col min="13561" max="13569" width="9.1796875" style="728" customWidth="1"/>
    <col min="13570" max="13570" width="7.453125" style="728" customWidth="1"/>
    <col min="13571" max="13571" width="8.453125" style="728" customWidth="1"/>
    <col min="13572" max="13579" width="2.81640625" style="728" customWidth="1"/>
    <col min="13580" max="13815" width="9.1796875" style="728"/>
    <col min="13816" max="13816" width="3.453125" style="728" customWidth="1"/>
    <col min="13817" max="13825" width="9.1796875" style="728" customWidth="1"/>
    <col min="13826" max="13826" width="7.453125" style="728" customWidth="1"/>
    <col min="13827" max="13827" width="8.453125" style="728" customWidth="1"/>
    <col min="13828" max="13835" width="2.81640625" style="728" customWidth="1"/>
    <col min="13836" max="14071" width="9.1796875" style="728"/>
    <col min="14072" max="14072" width="3.453125" style="728" customWidth="1"/>
    <col min="14073" max="14081" width="9.1796875" style="728" customWidth="1"/>
    <col min="14082" max="14082" width="7.453125" style="728" customWidth="1"/>
    <col min="14083" max="14083" width="8.453125" style="728" customWidth="1"/>
    <col min="14084" max="14091" width="2.81640625" style="728" customWidth="1"/>
    <col min="14092" max="14327" width="9.1796875" style="728"/>
    <col min="14328" max="14328" width="3.453125" style="728" customWidth="1"/>
    <col min="14329" max="14337" width="9.1796875" style="728" customWidth="1"/>
    <col min="14338" max="14338" width="7.453125" style="728" customWidth="1"/>
    <col min="14339" max="14339" width="8.453125" style="728" customWidth="1"/>
    <col min="14340" max="14347" width="2.81640625" style="728" customWidth="1"/>
    <col min="14348" max="14583" width="9.1796875" style="728"/>
    <col min="14584" max="14584" width="3.453125" style="728" customWidth="1"/>
    <col min="14585" max="14593" width="9.1796875" style="728" customWidth="1"/>
    <col min="14594" max="14594" width="7.453125" style="728" customWidth="1"/>
    <col min="14595" max="14595" width="8.453125" style="728" customWidth="1"/>
    <col min="14596" max="14603" width="2.81640625" style="728" customWidth="1"/>
    <col min="14604" max="14839" width="9.1796875" style="728"/>
    <col min="14840" max="14840" width="3.453125" style="728" customWidth="1"/>
    <col min="14841" max="14849" width="9.1796875" style="728" customWidth="1"/>
    <col min="14850" max="14850" width="7.453125" style="728" customWidth="1"/>
    <col min="14851" max="14851" width="8.453125" style="728" customWidth="1"/>
    <col min="14852" max="14859" width="2.81640625" style="728" customWidth="1"/>
    <col min="14860" max="15095" width="9.1796875" style="728"/>
    <col min="15096" max="15096" width="3.453125" style="728" customWidth="1"/>
    <col min="15097" max="15105" width="9.1796875" style="728" customWidth="1"/>
    <col min="15106" max="15106" width="7.453125" style="728" customWidth="1"/>
    <col min="15107" max="15107" width="8.453125" style="728" customWidth="1"/>
    <col min="15108" max="15115" width="2.81640625" style="728" customWidth="1"/>
    <col min="15116" max="15351" width="9.1796875" style="728"/>
    <col min="15352" max="15352" width="3.453125" style="728" customWidth="1"/>
    <col min="15353" max="15361" width="9.1796875" style="728" customWidth="1"/>
    <col min="15362" max="15362" width="7.453125" style="728" customWidth="1"/>
    <col min="15363" max="15363" width="8.453125" style="728" customWidth="1"/>
    <col min="15364" max="15371" width="2.81640625" style="728" customWidth="1"/>
    <col min="15372" max="15607" width="9.1796875" style="728"/>
    <col min="15608" max="15608" width="3.453125" style="728" customWidth="1"/>
    <col min="15609" max="15617" width="9.1796875" style="728" customWidth="1"/>
    <col min="15618" max="15618" width="7.453125" style="728" customWidth="1"/>
    <col min="15619" max="15619" width="8.453125" style="728" customWidth="1"/>
    <col min="15620" max="15627" width="2.81640625" style="728" customWidth="1"/>
    <col min="15628" max="15863" width="9.1796875" style="728"/>
    <col min="15864" max="15864" width="3.453125" style="728" customWidth="1"/>
    <col min="15865" max="15873" width="9.1796875" style="728" customWidth="1"/>
    <col min="15874" max="15874" width="7.453125" style="728" customWidth="1"/>
    <col min="15875" max="15875" width="8.453125" style="728" customWidth="1"/>
    <col min="15876" max="15883" width="2.81640625" style="728" customWidth="1"/>
    <col min="15884" max="16119" width="9.1796875" style="728"/>
    <col min="16120" max="16120" width="3.453125" style="728" customWidth="1"/>
    <col min="16121" max="16129" width="9.1796875" style="728" customWidth="1"/>
    <col min="16130" max="16130" width="7.453125" style="728" customWidth="1"/>
    <col min="16131" max="16131" width="8.453125" style="728" customWidth="1"/>
    <col min="16132" max="16139" width="2.81640625" style="728" customWidth="1"/>
    <col min="16140" max="16384" width="9.1796875" style="728"/>
  </cols>
  <sheetData>
    <row r="1" spans="1:12">
      <c r="B1" s="727" t="s">
        <v>0</v>
      </c>
    </row>
    <row r="2" spans="1:12">
      <c r="A2" s="748" t="s">
        <v>670</v>
      </c>
      <c r="B2" s="727" t="s">
        <v>653</v>
      </c>
      <c r="C2" s="729"/>
      <c r="D2" s="730"/>
      <c r="E2" s="730"/>
      <c r="F2" s="730"/>
      <c r="G2" s="730"/>
      <c r="H2" s="730"/>
      <c r="I2" s="731"/>
      <c r="J2" s="731"/>
      <c r="K2" s="731"/>
    </row>
    <row r="3" spans="1:12">
      <c r="A3" s="748" t="s">
        <v>671</v>
      </c>
      <c r="B3" s="730" t="s">
        <v>654</v>
      </c>
      <c r="C3" s="730"/>
      <c r="D3" s="730"/>
      <c r="E3" s="1336"/>
      <c r="F3" s="1336"/>
      <c r="G3" s="1336"/>
      <c r="H3" s="1336"/>
      <c r="I3" s="1336"/>
      <c r="J3" s="1336"/>
      <c r="K3" s="1336"/>
    </row>
    <row r="4" spans="1:12">
      <c r="A4" s="748" t="s">
        <v>672</v>
      </c>
      <c r="B4" s="730" t="s">
        <v>655</v>
      </c>
      <c r="C4" s="730"/>
      <c r="D4" s="730"/>
      <c r="E4" s="731"/>
      <c r="F4" s="731"/>
      <c r="G4" s="731"/>
      <c r="H4" s="731"/>
      <c r="I4" s="731"/>
      <c r="J4" s="731"/>
      <c r="K4" s="731"/>
    </row>
    <row r="5" spans="1:12">
      <c r="A5" s="748" t="s">
        <v>673</v>
      </c>
      <c r="B5" s="730" t="s">
        <v>656</v>
      </c>
      <c r="C5" s="730"/>
      <c r="D5" s="730"/>
      <c r="E5" s="1336"/>
      <c r="F5" s="1336"/>
      <c r="G5" s="1336"/>
      <c r="H5" s="1336"/>
      <c r="I5" s="1336"/>
      <c r="J5" s="1336"/>
      <c r="K5" s="1336"/>
      <c r="L5" s="741"/>
    </row>
    <row r="6" spans="1:12" ht="203.25" customHeight="1">
      <c r="A6" s="749" t="s">
        <v>674</v>
      </c>
      <c r="B6" s="1337" t="s">
        <v>1451</v>
      </c>
      <c r="C6" s="1338"/>
      <c r="D6" s="1338"/>
      <c r="E6" s="1338"/>
      <c r="F6" s="1339" t="s">
        <v>1450</v>
      </c>
      <c r="G6" s="1340"/>
      <c r="H6" s="1340"/>
      <c r="I6" s="1340"/>
      <c r="J6" s="742"/>
      <c r="K6" s="742"/>
    </row>
    <row r="7" spans="1:12" ht="14.5">
      <c r="A7" s="748" t="s">
        <v>675</v>
      </c>
      <c r="B7" s="1333" t="s">
        <v>648</v>
      </c>
      <c r="C7" s="1334"/>
      <c r="D7" s="1334"/>
      <c r="E7" s="1334"/>
      <c r="F7" s="1334"/>
      <c r="G7" s="1334"/>
      <c r="H7" s="1334"/>
      <c r="I7" s="1335"/>
      <c r="K7" s="731"/>
    </row>
    <row r="8" spans="1:12">
      <c r="B8" s="732" t="s">
        <v>657</v>
      </c>
      <c r="C8" s="733"/>
      <c r="D8" s="733"/>
      <c r="E8" s="733"/>
      <c r="F8" s="733"/>
      <c r="G8" s="744"/>
      <c r="H8" s="733"/>
      <c r="I8" s="734"/>
      <c r="K8" s="731"/>
    </row>
    <row r="9" spans="1:12">
      <c r="B9" s="735" t="s">
        <v>649</v>
      </c>
      <c r="C9" s="743">
        <v>1</v>
      </c>
      <c r="D9" s="742" t="s">
        <v>650</v>
      </c>
      <c r="E9" s="731"/>
      <c r="F9" s="731"/>
      <c r="H9" s="731"/>
      <c r="I9" s="736"/>
      <c r="K9" s="731"/>
    </row>
    <row r="10" spans="1:12">
      <c r="B10" s="737"/>
      <c r="C10" s="743">
        <v>2</v>
      </c>
      <c r="D10" s="743" t="s">
        <v>651</v>
      </c>
      <c r="E10" s="731"/>
      <c r="F10" s="731"/>
      <c r="H10" s="731"/>
      <c r="I10" s="736"/>
      <c r="K10" s="731"/>
    </row>
    <row r="11" spans="1:12">
      <c r="B11" s="738"/>
      <c r="C11" s="743">
        <v>3</v>
      </c>
      <c r="D11" s="743" t="s">
        <v>1136</v>
      </c>
      <c r="E11" s="731"/>
      <c r="F11" s="731"/>
      <c r="H11" s="731"/>
      <c r="I11" s="736"/>
      <c r="K11" s="731"/>
    </row>
    <row r="12" spans="1:12">
      <c r="B12" s="738"/>
      <c r="D12" s="743" t="s">
        <v>659</v>
      </c>
      <c r="E12" s="731"/>
      <c r="F12" s="731"/>
      <c r="H12" s="731"/>
      <c r="I12" s="736"/>
      <c r="K12" s="731"/>
    </row>
    <row r="13" spans="1:12">
      <c r="B13" s="739"/>
      <c r="C13" s="740"/>
      <c r="D13" s="740"/>
      <c r="E13" s="745"/>
      <c r="F13" s="740"/>
      <c r="G13" s="745"/>
      <c r="H13" s="740"/>
      <c r="I13" s="746" t="s">
        <v>658</v>
      </c>
      <c r="K13" s="731"/>
    </row>
    <row r="14" spans="1:12">
      <c r="B14" s="732" t="s">
        <v>669</v>
      </c>
      <c r="C14" s="731"/>
      <c r="D14" s="731"/>
      <c r="F14" s="731"/>
      <c r="H14" s="731"/>
      <c r="I14" s="747"/>
      <c r="K14" s="731"/>
    </row>
    <row r="15" spans="1:12">
      <c r="B15" s="729" t="s">
        <v>652</v>
      </c>
      <c r="C15" s="730"/>
      <c r="D15" s="730"/>
      <c r="F15" s="743"/>
      <c r="G15" s="731"/>
      <c r="H15" s="731"/>
      <c r="I15" s="731"/>
      <c r="J15" s="731"/>
      <c r="K15" s="731"/>
    </row>
    <row r="16" spans="1:12">
      <c r="C16" s="730"/>
      <c r="D16" s="730"/>
      <c r="E16" s="1336"/>
      <c r="F16" s="1336"/>
      <c r="G16" s="1336"/>
      <c r="H16" s="1336"/>
      <c r="I16" s="1336"/>
      <c r="J16" s="1336"/>
      <c r="K16" s="1336"/>
    </row>
    <row r="17" spans="1:11" s="1249" customFormat="1">
      <c r="A17" s="1245" t="s">
        <v>676</v>
      </c>
      <c r="B17" s="1246" t="s">
        <v>668</v>
      </c>
      <c r="C17" s="1247"/>
      <c r="D17" s="1247"/>
      <c r="E17" s="1247"/>
      <c r="F17" s="1248"/>
      <c r="G17" s="1248"/>
      <c r="H17" s="1248"/>
      <c r="I17" s="1248"/>
      <c r="J17" s="1248"/>
      <c r="K17" s="1248"/>
    </row>
    <row r="18" spans="1:11" s="727" customFormat="1">
      <c r="A18" s="748" t="s">
        <v>677</v>
      </c>
      <c r="B18" s="728" t="s">
        <v>1448</v>
      </c>
      <c r="C18" s="730"/>
      <c r="D18" s="730"/>
      <c r="E18" s="730"/>
      <c r="F18" s="731"/>
      <c r="G18" s="731"/>
      <c r="H18" s="731"/>
      <c r="I18" s="731"/>
      <c r="J18" s="731"/>
      <c r="K18" s="731"/>
    </row>
    <row r="19" spans="1:11" s="727" customFormat="1">
      <c r="A19" s="748" t="s">
        <v>678</v>
      </c>
      <c r="B19" s="728" t="s">
        <v>660</v>
      </c>
      <c r="C19" s="730"/>
      <c r="D19" s="730"/>
      <c r="E19" s="730"/>
      <c r="F19" s="731"/>
      <c r="G19" s="731"/>
      <c r="H19" s="731"/>
      <c r="I19" s="731"/>
      <c r="J19" s="731"/>
      <c r="K19" s="731"/>
    </row>
    <row r="20" spans="1:11" s="727" customFormat="1">
      <c r="A20" s="748" t="s">
        <v>679</v>
      </c>
      <c r="B20" s="728" t="s">
        <v>1449</v>
      </c>
      <c r="C20" s="730"/>
      <c r="D20" s="730"/>
      <c r="E20" s="730"/>
      <c r="F20" s="731"/>
      <c r="G20" s="731"/>
      <c r="H20" s="731"/>
      <c r="I20" s="731"/>
      <c r="J20" s="731"/>
      <c r="K20" s="731"/>
    </row>
    <row r="21" spans="1:11" s="727" customFormat="1">
      <c r="A21" s="748" t="s">
        <v>680</v>
      </c>
      <c r="B21" s="728" t="s">
        <v>661</v>
      </c>
      <c r="C21" s="730"/>
      <c r="D21" s="730"/>
      <c r="E21" s="730"/>
      <c r="F21" s="731"/>
      <c r="G21" s="731"/>
      <c r="H21" s="731"/>
      <c r="I21" s="731"/>
      <c r="J21" s="731"/>
      <c r="K21" s="731"/>
    </row>
    <row r="22" spans="1:11" s="727" customFormat="1" ht="35.25" customHeight="1">
      <c r="A22" s="748" t="s">
        <v>681</v>
      </c>
      <c r="B22" s="1331" t="s">
        <v>662</v>
      </c>
      <c r="C22" s="1332"/>
      <c r="D22" s="1332"/>
      <c r="E22" s="1332"/>
      <c r="F22" s="1332"/>
      <c r="G22" s="1332"/>
      <c r="H22" s="1332"/>
      <c r="I22" s="1332"/>
      <c r="J22" s="731"/>
      <c r="K22" s="731"/>
    </row>
    <row r="23" spans="1:11">
      <c r="A23" s="748" t="s">
        <v>682</v>
      </c>
      <c r="B23" s="728" t="s">
        <v>663</v>
      </c>
      <c r="C23" s="730"/>
      <c r="D23" s="730"/>
      <c r="E23" s="730"/>
      <c r="F23" s="730"/>
      <c r="G23" s="730"/>
      <c r="H23" s="730"/>
      <c r="I23" s="730"/>
      <c r="J23" s="730"/>
      <c r="K23" s="730"/>
    </row>
    <row r="24" spans="1:11">
      <c r="A24" s="748" t="s">
        <v>683</v>
      </c>
      <c r="B24" s="728" t="s">
        <v>664</v>
      </c>
      <c r="C24" s="730"/>
      <c r="D24" s="730"/>
      <c r="E24" s="730"/>
      <c r="F24" s="730"/>
      <c r="G24" s="730"/>
      <c r="H24" s="730"/>
      <c r="I24" s="731"/>
      <c r="J24" s="731"/>
      <c r="K24" s="731"/>
    </row>
    <row r="25" spans="1:11" ht="45.75" customHeight="1">
      <c r="A25" s="748" t="s">
        <v>684</v>
      </c>
      <c r="B25" s="1331" t="s">
        <v>665</v>
      </c>
      <c r="C25" s="1332"/>
      <c r="D25" s="1332"/>
      <c r="E25" s="1332"/>
      <c r="F25" s="1332"/>
      <c r="G25" s="1332"/>
      <c r="H25" s="1332"/>
      <c r="I25" s="1332"/>
      <c r="J25" s="731"/>
      <c r="K25" s="731"/>
    </row>
    <row r="26" spans="1:11">
      <c r="A26" s="748" t="s">
        <v>685</v>
      </c>
      <c r="B26" s="728" t="s">
        <v>666</v>
      </c>
      <c r="C26" s="730"/>
      <c r="D26" s="730"/>
      <c r="E26" s="730"/>
      <c r="F26" s="731"/>
      <c r="G26" s="731"/>
      <c r="H26" s="731"/>
      <c r="I26" s="731"/>
      <c r="J26" s="731"/>
      <c r="K26" s="731"/>
    </row>
    <row r="27" spans="1:11">
      <c r="A27" s="748" t="s">
        <v>686</v>
      </c>
      <c r="B27" s="728" t="s">
        <v>667</v>
      </c>
      <c r="C27" s="730"/>
      <c r="D27" s="730"/>
      <c r="E27" s="730"/>
      <c r="F27" s="730"/>
      <c r="G27" s="730"/>
      <c r="H27" s="1336"/>
      <c r="I27" s="1336"/>
      <c r="J27" s="1336"/>
      <c r="K27" s="1336"/>
    </row>
    <row r="28" spans="1:11">
      <c r="C28" s="730"/>
      <c r="D28" s="730"/>
      <c r="E28" s="730"/>
      <c r="F28" s="730"/>
      <c r="G28" s="730"/>
      <c r="H28" s="730"/>
      <c r="I28" s="731"/>
      <c r="J28" s="731"/>
      <c r="K28" s="731"/>
    </row>
    <row r="29" spans="1:11">
      <c r="C29" s="730"/>
      <c r="D29" s="730"/>
      <c r="E29" s="730"/>
      <c r="F29" s="730"/>
      <c r="G29" s="730"/>
      <c r="H29" s="730"/>
      <c r="I29" s="1336"/>
      <c r="J29" s="1336"/>
      <c r="K29" s="1336"/>
    </row>
    <row r="30" spans="1:11">
      <c r="C30" s="730"/>
      <c r="D30" s="730"/>
      <c r="E30" s="730"/>
      <c r="F30" s="730"/>
      <c r="G30" s="730"/>
      <c r="H30" s="730"/>
      <c r="I30" s="731"/>
      <c r="J30" s="731"/>
      <c r="K30" s="731"/>
    </row>
    <row r="31" spans="1:11">
      <c r="C31" s="730"/>
      <c r="D31" s="730"/>
      <c r="E31" s="730"/>
      <c r="F31" s="730"/>
      <c r="G31" s="730"/>
      <c r="H31" s="730"/>
      <c r="I31" s="1336"/>
      <c r="J31" s="1336"/>
      <c r="K31" s="1336"/>
    </row>
    <row r="32" spans="1:11">
      <c r="C32" s="730"/>
      <c r="D32" s="730"/>
      <c r="E32" s="730"/>
      <c r="F32" s="730"/>
      <c r="G32" s="730"/>
      <c r="H32" s="730"/>
      <c r="I32" s="731"/>
      <c r="J32" s="731"/>
      <c r="K32" s="731"/>
    </row>
  </sheetData>
  <mergeCells count="11">
    <mergeCell ref="B22:I22"/>
    <mergeCell ref="B25:I25"/>
    <mergeCell ref="B7:I7"/>
    <mergeCell ref="I31:K31"/>
    <mergeCell ref="E3:K3"/>
    <mergeCell ref="E5:K5"/>
    <mergeCell ref="E16:K16"/>
    <mergeCell ref="H27:K27"/>
    <mergeCell ref="I29:K29"/>
    <mergeCell ref="B6:E6"/>
    <mergeCell ref="F6:I6"/>
  </mergeCells>
  <pageMargins left="0.314" right="0.314" top="0.11799999999999999" bottom="0.27500000000000002" header="0.157" footer="0.11799999999999999"/>
  <pageSetup scale="97" firstPageNumber="3" orientation="landscape" r:id="rId1"/>
  <headerFooter>
    <oddFooter>&amp;C&amp;P</oddFooter>
  </headerFooter>
  <rowBreaks count="1" manualBreakCount="1">
    <brk id="14" max="8" man="1"/>
  </row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1A7FB"/>
  </sheetPr>
  <dimension ref="A1:AK35"/>
  <sheetViews>
    <sheetView tabSelected="1" view="pageBreakPreview" topLeftCell="I11" zoomScaleNormal="125" zoomScaleSheetLayoutView="100" zoomScalePageLayoutView="125" workbookViewId="0">
      <selection activeCell="M18" sqref="M18"/>
    </sheetView>
  </sheetViews>
  <sheetFormatPr baseColWidth="10" defaultColWidth="9.1796875" defaultRowHeight="14.5"/>
  <cols>
    <col min="1" max="1" width="57.81640625" style="40" customWidth="1"/>
    <col min="2" max="2" width="3.453125" style="301" customWidth="1"/>
    <col min="3" max="3" width="6.453125" style="301" customWidth="1"/>
    <col min="4" max="4" width="19.6328125" style="301" customWidth="1"/>
    <col min="5" max="5" width="17.6328125" style="301" customWidth="1"/>
    <col min="6" max="6" width="12.1796875" style="301" customWidth="1"/>
    <col min="7" max="7" width="10.36328125" style="301" customWidth="1"/>
    <col min="8" max="8" width="9.36328125" style="301" customWidth="1"/>
    <col min="9" max="9" width="42.453125" style="301" customWidth="1"/>
    <col min="10" max="12" width="13.36328125" style="301" customWidth="1"/>
    <col min="13" max="13" width="4.1796875" style="301" customWidth="1"/>
    <col min="14" max="14" width="13.36328125" style="301" customWidth="1"/>
    <col min="15" max="15" width="3.453125" style="301" customWidth="1"/>
    <col min="16" max="16" width="22.1796875" style="301" customWidth="1"/>
    <col min="17" max="17" width="13.1796875" style="301" customWidth="1"/>
    <col min="18" max="18" width="17.36328125" style="301" customWidth="1"/>
    <col min="19" max="19" width="15.81640625" style="1" customWidth="1"/>
    <col min="20" max="20" width="17.81640625" style="1" customWidth="1"/>
    <col min="21" max="21" width="16.6328125" style="1" customWidth="1"/>
    <col min="22" max="22" width="18.453125" style="1" customWidth="1"/>
    <col min="23" max="23" width="28" style="1" bestFit="1" customWidth="1"/>
    <col min="24" max="24" width="12.453125" style="1" customWidth="1"/>
    <col min="25" max="25" width="3.453125" style="301" customWidth="1"/>
    <col min="26" max="26" width="16.6328125" style="1" customWidth="1"/>
    <col min="27" max="27" width="31.81640625" style="1" customWidth="1"/>
    <col min="28" max="29" width="9.1796875" style="1"/>
    <col min="30" max="30" width="33.81640625" style="173" customWidth="1"/>
    <col min="31" max="31" width="19.453125" style="4" customWidth="1"/>
    <col min="32" max="32" width="32" style="4" customWidth="1"/>
    <col min="33" max="33" width="3.453125" customWidth="1"/>
    <col min="34" max="34" width="13.6328125" style="4" customWidth="1"/>
    <col min="35" max="35" width="9.1796875" style="4"/>
    <col min="36" max="36" width="5.1796875" style="4" customWidth="1"/>
    <col min="37" max="37" width="9.81640625" style="301" customWidth="1"/>
    <col min="38" max="192" width="9.1796875" style="4"/>
    <col min="193" max="193" width="3.453125" style="4" customWidth="1"/>
    <col min="194" max="194" width="57.81640625" style="4" customWidth="1"/>
    <col min="195" max="195" width="3.453125" style="4" customWidth="1"/>
    <col min="196" max="196" width="4.453125" style="4" customWidth="1"/>
    <col min="197" max="197" width="7.81640625" style="4" customWidth="1"/>
    <col min="198" max="198" width="15" style="4" customWidth="1"/>
    <col min="199" max="201" width="5.6328125" style="4" customWidth="1"/>
    <col min="202" max="202" width="7.453125" style="4" customWidth="1"/>
    <col min="203" max="203" width="7.36328125" style="4" customWidth="1"/>
    <col min="204" max="204" width="10.36328125" style="4" customWidth="1"/>
    <col min="205" max="205" width="10.1796875" style="4" customWidth="1"/>
    <col min="206" max="206" width="15.453125" style="4" customWidth="1"/>
    <col min="207" max="207" width="9.1796875" style="4" customWidth="1"/>
    <col min="208" max="211" width="4.36328125" style="4" customWidth="1"/>
    <col min="212" max="212" width="9" style="4" customWidth="1"/>
    <col min="213" max="213" width="3.453125" style="4" customWidth="1"/>
    <col min="214" max="214" width="11.81640625" style="4" customWidth="1"/>
    <col min="215" max="215" width="11.453125" style="4" customWidth="1"/>
    <col min="216" max="216" width="9.453125" style="4" customWidth="1"/>
    <col min="217" max="217" width="17.6328125" style="4" customWidth="1"/>
    <col min="218" max="218" width="18.6328125" style="4" customWidth="1"/>
    <col min="219" max="219" width="18.1796875" style="4" customWidth="1"/>
    <col min="220" max="221" width="13.36328125" style="4" customWidth="1"/>
    <col min="222" max="222" width="3.453125" style="4" customWidth="1"/>
    <col min="223" max="223" width="17.36328125" style="4" customWidth="1"/>
    <col min="224" max="224" width="7.6328125" style="4" customWidth="1"/>
    <col min="225" max="225" width="24.453125" style="4" customWidth="1"/>
    <col min="226" max="226" width="6.453125" style="4" customWidth="1"/>
    <col min="227" max="227" width="7.453125" style="4" customWidth="1"/>
    <col min="228" max="228" width="5.6328125" style="4" customWidth="1"/>
    <col min="229" max="229" width="15.36328125" style="4" customWidth="1"/>
    <col min="230" max="230" width="15.453125" style="4" customWidth="1"/>
    <col min="231" max="231" width="18.6328125" style="4" customWidth="1"/>
    <col min="232" max="232" width="11.1796875" style="4" customWidth="1"/>
    <col min="233" max="233" width="3.453125" style="4" customWidth="1"/>
    <col min="234" max="234" width="7.453125" style="4" customWidth="1"/>
    <col min="235" max="235" width="7.6328125" style="4" customWidth="1"/>
    <col min="236" max="236" width="5.81640625" style="4" customWidth="1"/>
    <col min="237" max="237" width="15.453125" style="4" customWidth="1"/>
    <col min="238" max="238" width="20.453125" style="4" customWidth="1"/>
    <col min="239" max="239" width="18.6328125" style="4" customWidth="1"/>
    <col min="240" max="240" width="12.453125" style="4" customWidth="1"/>
    <col min="241" max="241" width="9.6328125" style="4" customWidth="1"/>
    <col min="242" max="242" width="8.1796875" style="4" customWidth="1"/>
    <col min="243" max="243" width="7" style="4" customWidth="1"/>
    <col min="244" max="248" width="3.6328125" style="4" customWidth="1"/>
    <col min="249" max="448" width="9.1796875" style="4"/>
    <col min="449" max="449" width="3.453125" style="4" customWidth="1"/>
    <col min="450" max="450" width="57.81640625" style="4" customWidth="1"/>
    <col min="451" max="451" width="3.453125" style="4" customWidth="1"/>
    <col min="452" max="452" width="4.453125" style="4" customWidth="1"/>
    <col min="453" max="453" width="7.81640625" style="4" customWidth="1"/>
    <col min="454" max="454" width="15" style="4" customWidth="1"/>
    <col min="455" max="457" width="5.6328125" style="4" customWidth="1"/>
    <col min="458" max="458" width="7.453125" style="4" customWidth="1"/>
    <col min="459" max="459" width="7.36328125" style="4" customWidth="1"/>
    <col min="460" max="460" width="10.36328125" style="4" customWidth="1"/>
    <col min="461" max="461" width="10.1796875" style="4" customWidth="1"/>
    <col min="462" max="462" width="15.453125" style="4" customWidth="1"/>
    <col min="463" max="463" width="9.1796875" style="4" customWidth="1"/>
    <col min="464" max="467" width="4.36328125" style="4" customWidth="1"/>
    <col min="468" max="468" width="9" style="4" customWidth="1"/>
    <col min="469" max="469" width="3.453125" style="4" customWidth="1"/>
    <col min="470" max="470" width="11.81640625" style="4" customWidth="1"/>
    <col min="471" max="471" width="11.453125" style="4" customWidth="1"/>
    <col min="472" max="472" width="9.453125" style="4" customWidth="1"/>
    <col min="473" max="473" width="17.6328125" style="4" customWidth="1"/>
    <col min="474" max="474" width="18.6328125" style="4" customWidth="1"/>
    <col min="475" max="475" width="18.1796875" style="4" customWidth="1"/>
    <col min="476" max="477" width="13.36328125" style="4" customWidth="1"/>
    <col min="478" max="478" width="3.453125" style="4" customWidth="1"/>
    <col min="479" max="479" width="17.36328125" style="4" customWidth="1"/>
    <col min="480" max="480" width="7.6328125" style="4" customWidth="1"/>
    <col min="481" max="481" width="24.453125" style="4" customWidth="1"/>
    <col min="482" max="482" width="6.453125" style="4" customWidth="1"/>
    <col min="483" max="483" width="7.453125" style="4" customWidth="1"/>
    <col min="484" max="484" width="5.6328125" style="4" customWidth="1"/>
    <col min="485" max="485" width="15.36328125" style="4" customWidth="1"/>
    <col min="486" max="486" width="15.453125" style="4" customWidth="1"/>
    <col min="487" max="487" width="18.6328125" style="4" customWidth="1"/>
    <col min="488" max="488" width="11.1796875" style="4" customWidth="1"/>
    <col min="489" max="489" width="3.453125" style="4" customWidth="1"/>
    <col min="490" max="490" width="7.453125" style="4" customWidth="1"/>
    <col min="491" max="491" width="7.6328125" style="4" customWidth="1"/>
    <col min="492" max="492" width="5.81640625" style="4" customWidth="1"/>
    <col min="493" max="493" width="15.453125" style="4" customWidth="1"/>
    <col min="494" max="494" width="20.453125" style="4" customWidth="1"/>
    <col min="495" max="495" width="18.6328125" style="4" customWidth="1"/>
    <col min="496" max="496" width="12.453125" style="4" customWidth="1"/>
    <col min="497" max="497" width="9.6328125" style="4" customWidth="1"/>
    <col min="498" max="498" width="8.1796875" style="4" customWidth="1"/>
    <col min="499" max="499" width="7" style="4" customWidth="1"/>
    <col min="500" max="504" width="3.6328125" style="4" customWidth="1"/>
    <col min="505" max="704" width="9.1796875" style="4"/>
    <col min="705" max="705" width="3.453125" style="4" customWidth="1"/>
    <col min="706" max="706" width="57.81640625" style="4" customWidth="1"/>
    <col min="707" max="707" width="3.453125" style="4" customWidth="1"/>
    <col min="708" max="708" width="4.453125" style="4" customWidth="1"/>
    <col min="709" max="709" width="7.81640625" style="4" customWidth="1"/>
    <col min="710" max="710" width="15" style="4" customWidth="1"/>
    <col min="711" max="713" width="5.6328125" style="4" customWidth="1"/>
    <col min="714" max="714" width="7.453125" style="4" customWidth="1"/>
    <col min="715" max="715" width="7.36328125" style="4" customWidth="1"/>
    <col min="716" max="716" width="10.36328125" style="4" customWidth="1"/>
    <col min="717" max="717" width="10.1796875" style="4" customWidth="1"/>
    <col min="718" max="718" width="15.453125" style="4" customWidth="1"/>
    <col min="719" max="719" width="9.1796875" style="4" customWidth="1"/>
    <col min="720" max="723" width="4.36328125" style="4" customWidth="1"/>
    <col min="724" max="724" width="9" style="4" customWidth="1"/>
    <col min="725" max="725" width="3.453125" style="4" customWidth="1"/>
    <col min="726" max="726" width="11.81640625" style="4" customWidth="1"/>
    <col min="727" max="727" width="11.453125" style="4" customWidth="1"/>
    <col min="728" max="728" width="9.453125" style="4" customWidth="1"/>
    <col min="729" max="729" width="17.6328125" style="4" customWidth="1"/>
    <col min="730" max="730" width="18.6328125" style="4" customWidth="1"/>
    <col min="731" max="731" width="18.1796875" style="4" customWidth="1"/>
    <col min="732" max="733" width="13.36328125" style="4" customWidth="1"/>
    <col min="734" max="734" width="3.453125" style="4" customWidth="1"/>
    <col min="735" max="735" width="17.36328125" style="4" customWidth="1"/>
    <col min="736" max="736" width="7.6328125" style="4" customWidth="1"/>
    <col min="737" max="737" width="24.453125" style="4" customWidth="1"/>
    <col min="738" max="738" width="6.453125" style="4" customWidth="1"/>
    <col min="739" max="739" width="7.453125" style="4" customWidth="1"/>
    <col min="740" max="740" width="5.6328125" style="4" customWidth="1"/>
    <col min="741" max="741" width="15.36328125" style="4" customWidth="1"/>
    <col min="742" max="742" width="15.453125" style="4" customWidth="1"/>
    <col min="743" max="743" width="18.6328125" style="4" customWidth="1"/>
    <col min="744" max="744" width="11.1796875" style="4" customWidth="1"/>
    <col min="745" max="745" width="3.453125" style="4" customWidth="1"/>
    <col min="746" max="746" width="7.453125" style="4" customWidth="1"/>
    <col min="747" max="747" width="7.6328125" style="4" customWidth="1"/>
    <col min="748" max="748" width="5.81640625" style="4" customWidth="1"/>
    <col min="749" max="749" width="15.453125" style="4" customWidth="1"/>
    <col min="750" max="750" width="20.453125" style="4" customWidth="1"/>
    <col min="751" max="751" width="18.6328125" style="4" customWidth="1"/>
    <col min="752" max="752" width="12.453125" style="4" customWidth="1"/>
    <col min="753" max="753" width="9.6328125" style="4" customWidth="1"/>
    <col min="754" max="754" width="8.1796875" style="4" customWidth="1"/>
    <col min="755" max="755" width="7" style="4" customWidth="1"/>
    <col min="756" max="760" width="3.6328125" style="4" customWidth="1"/>
    <col min="761" max="960" width="9.1796875" style="4"/>
    <col min="961" max="961" width="3.453125" style="4" customWidth="1"/>
    <col min="962" max="962" width="57.81640625" style="4" customWidth="1"/>
    <col min="963" max="963" width="3.453125" style="4" customWidth="1"/>
    <col min="964" max="964" width="4.453125" style="4" customWidth="1"/>
    <col min="965" max="965" width="7.81640625" style="4" customWidth="1"/>
    <col min="966" max="966" width="15" style="4" customWidth="1"/>
    <col min="967" max="969" width="5.6328125" style="4" customWidth="1"/>
    <col min="970" max="970" width="7.453125" style="4" customWidth="1"/>
    <col min="971" max="971" width="7.36328125" style="4" customWidth="1"/>
    <col min="972" max="972" width="10.36328125" style="4" customWidth="1"/>
    <col min="973" max="973" width="10.1796875" style="4" customWidth="1"/>
    <col min="974" max="974" width="15.453125" style="4" customWidth="1"/>
    <col min="975" max="975" width="9.1796875" style="4" customWidth="1"/>
    <col min="976" max="979" width="4.36328125" style="4" customWidth="1"/>
    <col min="980" max="980" width="9" style="4" customWidth="1"/>
    <col min="981" max="981" width="3.453125" style="4" customWidth="1"/>
    <col min="982" max="982" width="11.81640625" style="4" customWidth="1"/>
    <col min="983" max="983" width="11.453125" style="4" customWidth="1"/>
    <col min="984" max="984" width="9.453125" style="4" customWidth="1"/>
    <col min="985" max="985" width="17.6328125" style="4" customWidth="1"/>
    <col min="986" max="986" width="18.6328125" style="4" customWidth="1"/>
    <col min="987" max="987" width="18.1796875" style="4" customWidth="1"/>
    <col min="988" max="989" width="13.36328125" style="4" customWidth="1"/>
    <col min="990" max="990" width="3.453125" style="4" customWidth="1"/>
    <col min="991" max="991" width="17.36328125" style="4" customWidth="1"/>
    <col min="992" max="992" width="7.6328125" style="4" customWidth="1"/>
    <col min="993" max="993" width="24.453125" style="4" customWidth="1"/>
    <col min="994" max="994" width="6.453125" style="4" customWidth="1"/>
    <col min="995" max="995" width="7.453125" style="4" customWidth="1"/>
    <col min="996" max="996" width="5.6328125" style="4" customWidth="1"/>
    <col min="997" max="997" width="15.36328125" style="4" customWidth="1"/>
    <col min="998" max="998" width="15.453125" style="4" customWidth="1"/>
    <col min="999" max="999" width="18.6328125" style="4" customWidth="1"/>
    <col min="1000" max="1000" width="11.1796875" style="4" customWidth="1"/>
    <col min="1001" max="1001" width="3.453125" style="4" customWidth="1"/>
    <col min="1002" max="1002" width="7.453125" style="4" customWidth="1"/>
    <col min="1003" max="1003" width="7.6328125" style="4" customWidth="1"/>
    <col min="1004" max="1004" width="5.81640625" style="4" customWidth="1"/>
    <col min="1005" max="1005" width="15.453125" style="4" customWidth="1"/>
    <col min="1006" max="1006" width="20.453125" style="4" customWidth="1"/>
    <col min="1007" max="1007" width="18.6328125" style="4" customWidth="1"/>
    <col min="1008" max="1008" width="12.453125" style="4" customWidth="1"/>
    <col min="1009" max="1009" width="9.6328125" style="4" customWidth="1"/>
    <col min="1010" max="1010" width="8.1796875" style="4" customWidth="1"/>
    <col min="1011" max="1011" width="7" style="4" customWidth="1"/>
    <col min="1012" max="1016" width="3.6328125" style="4" customWidth="1"/>
    <col min="1017" max="1216" width="9.1796875" style="4"/>
    <col min="1217" max="1217" width="3.453125" style="4" customWidth="1"/>
    <col min="1218" max="1218" width="57.81640625" style="4" customWidth="1"/>
    <col min="1219" max="1219" width="3.453125" style="4" customWidth="1"/>
    <col min="1220" max="1220" width="4.453125" style="4" customWidth="1"/>
    <col min="1221" max="1221" width="7.81640625" style="4" customWidth="1"/>
    <col min="1222" max="1222" width="15" style="4" customWidth="1"/>
    <col min="1223" max="1225" width="5.6328125" style="4" customWidth="1"/>
    <col min="1226" max="1226" width="7.453125" style="4" customWidth="1"/>
    <col min="1227" max="1227" width="7.36328125" style="4" customWidth="1"/>
    <col min="1228" max="1228" width="10.36328125" style="4" customWidth="1"/>
    <col min="1229" max="1229" width="10.1796875" style="4" customWidth="1"/>
    <col min="1230" max="1230" width="15.453125" style="4" customWidth="1"/>
    <col min="1231" max="1231" width="9.1796875" style="4" customWidth="1"/>
    <col min="1232" max="1235" width="4.36328125" style="4" customWidth="1"/>
    <col min="1236" max="1236" width="9" style="4" customWidth="1"/>
    <col min="1237" max="1237" width="3.453125" style="4" customWidth="1"/>
    <col min="1238" max="1238" width="11.81640625" style="4" customWidth="1"/>
    <col min="1239" max="1239" width="11.453125" style="4" customWidth="1"/>
    <col min="1240" max="1240" width="9.453125" style="4" customWidth="1"/>
    <col min="1241" max="1241" width="17.6328125" style="4" customWidth="1"/>
    <col min="1242" max="1242" width="18.6328125" style="4" customWidth="1"/>
    <col min="1243" max="1243" width="18.1796875" style="4" customWidth="1"/>
    <col min="1244" max="1245" width="13.36328125" style="4" customWidth="1"/>
    <col min="1246" max="1246" width="3.453125" style="4" customWidth="1"/>
    <col min="1247" max="1247" width="17.36328125" style="4" customWidth="1"/>
    <col min="1248" max="1248" width="7.6328125" style="4" customWidth="1"/>
    <col min="1249" max="1249" width="24.453125" style="4" customWidth="1"/>
    <col min="1250" max="1250" width="6.453125" style="4" customWidth="1"/>
    <col min="1251" max="1251" width="7.453125" style="4" customWidth="1"/>
    <col min="1252" max="1252" width="5.6328125" style="4" customWidth="1"/>
    <col min="1253" max="1253" width="15.36328125" style="4" customWidth="1"/>
    <col min="1254" max="1254" width="15.453125" style="4" customWidth="1"/>
    <col min="1255" max="1255" width="18.6328125" style="4" customWidth="1"/>
    <col min="1256" max="1256" width="11.1796875" style="4" customWidth="1"/>
    <col min="1257" max="1257" width="3.453125" style="4" customWidth="1"/>
    <col min="1258" max="1258" width="7.453125" style="4" customWidth="1"/>
    <col min="1259" max="1259" width="7.6328125" style="4" customWidth="1"/>
    <col min="1260" max="1260" width="5.81640625" style="4" customWidth="1"/>
    <col min="1261" max="1261" width="15.453125" style="4" customWidth="1"/>
    <col min="1262" max="1262" width="20.453125" style="4" customWidth="1"/>
    <col min="1263" max="1263" width="18.6328125" style="4" customWidth="1"/>
    <col min="1264" max="1264" width="12.453125" style="4" customWidth="1"/>
    <col min="1265" max="1265" width="9.6328125" style="4" customWidth="1"/>
    <col min="1266" max="1266" width="8.1796875" style="4" customWidth="1"/>
    <col min="1267" max="1267" width="7" style="4" customWidth="1"/>
    <col min="1268" max="1272" width="3.6328125" style="4" customWidth="1"/>
    <col min="1273" max="1472" width="9.1796875" style="4"/>
    <col min="1473" max="1473" width="3.453125" style="4" customWidth="1"/>
    <col min="1474" max="1474" width="57.81640625" style="4" customWidth="1"/>
    <col min="1475" max="1475" width="3.453125" style="4" customWidth="1"/>
    <col min="1476" max="1476" width="4.453125" style="4" customWidth="1"/>
    <col min="1477" max="1477" width="7.81640625" style="4" customWidth="1"/>
    <col min="1478" max="1478" width="15" style="4" customWidth="1"/>
    <col min="1479" max="1481" width="5.6328125" style="4" customWidth="1"/>
    <col min="1482" max="1482" width="7.453125" style="4" customWidth="1"/>
    <col min="1483" max="1483" width="7.36328125" style="4" customWidth="1"/>
    <col min="1484" max="1484" width="10.36328125" style="4" customWidth="1"/>
    <col min="1485" max="1485" width="10.1796875" style="4" customWidth="1"/>
    <col min="1486" max="1486" width="15.453125" style="4" customWidth="1"/>
    <col min="1487" max="1487" width="9.1796875" style="4" customWidth="1"/>
    <col min="1488" max="1491" width="4.36328125" style="4" customWidth="1"/>
    <col min="1492" max="1492" width="9" style="4" customWidth="1"/>
    <col min="1493" max="1493" width="3.453125" style="4" customWidth="1"/>
    <col min="1494" max="1494" width="11.81640625" style="4" customWidth="1"/>
    <col min="1495" max="1495" width="11.453125" style="4" customWidth="1"/>
    <col min="1496" max="1496" width="9.453125" style="4" customWidth="1"/>
    <col min="1497" max="1497" width="17.6328125" style="4" customWidth="1"/>
    <col min="1498" max="1498" width="18.6328125" style="4" customWidth="1"/>
    <col min="1499" max="1499" width="18.1796875" style="4" customWidth="1"/>
    <col min="1500" max="1501" width="13.36328125" style="4" customWidth="1"/>
    <col min="1502" max="1502" width="3.453125" style="4" customWidth="1"/>
    <col min="1503" max="1503" width="17.36328125" style="4" customWidth="1"/>
    <col min="1504" max="1504" width="7.6328125" style="4" customWidth="1"/>
    <col min="1505" max="1505" width="24.453125" style="4" customWidth="1"/>
    <col min="1506" max="1506" width="6.453125" style="4" customWidth="1"/>
    <col min="1507" max="1507" width="7.453125" style="4" customWidth="1"/>
    <col min="1508" max="1508" width="5.6328125" style="4" customWidth="1"/>
    <col min="1509" max="1509" width="15.36328125" style="4" customWidth="1"/>
    <col min="1510" max="1510" width="15.453125" style="4" customWidth="1"/>
    <col min="1511" max="1511" width="18.6328125" style="4" customWidth="1"/>
    <col min="1512" max="1512" width="11.1796875" style="4" customWidth="1"/>
    <col min="1513" max="1513" width="3.453125" style="4" customWidth="1"/>
    <col min="1514" max="1514" width="7.453125" style="4" customWidth="1"/>
    <col min="1515" max="1515" width="7.6328125" style="4" customWidth="1"/>
    <col min="1516" max="1516" width="5.81640625" style="4" customWidth="1"/>
    <col min="1517" max="1517" width="15.453125" style="4" customWidth="1"/>
    <col min="1518" max="1518" width="20.453125" style="4" customWidth="1"/>
    <col min="1519" max="1519" width="18.6328125" style="4" customWidth="1"/>
    <col min="1520" max="1520" width="12.453125" style="4" customWidth="1"/>
    <col min="1521" max="1521" width="9.6328125" style="4" customWidth="1"/>
    <col min="1522" max="1522" width="8.1796875" style="4" customWidth="1"/>
    <col min="1523" max="1523" width="7" style="4" customWidth="1"/>
    <col min="1524" max="1528" width="3.6328125" style="4" customWidth="1"/>
    <col min="1529" max="1728" width="9.1796875" style="4"/>
    <col min="1729" max="1729" width="3.453125" style="4" customWidth="1"/>
    <col min="1730" max="1730" width="57.81640625" style="4" customWidth="1"/>
    <col min="1731" max="1731" width="3.453125" style="4" customWidth="1"/>
    <col min="1732" max="1732" width="4.453125" style="4" customWidth="1"/>
    <col min="1733" max="1733" width="7.81640625" style="4" customWidth="1"/>
    <col min="1734" max="1734" width="15" style="4" customWidth="1"/>
    <col min="1735" max="1737" width="5.6328125" style="4" customWidth="1"/>
    <col min="1738" max="1738" width="7.453125" style="4" customWidth="1"/>
    <col min="1739" max="1739" width="7.36328125" style="4" customWidth="1"/>
    <col min="1740" max="1740" width="10.36328125" style="4" customWidth="1"/>
    <col min="1741" max="1741" width="10.1796875" style="4" customWidth="1"/>
    <col min="1742" max="1742" width="15.453125" style="4" customWidth="1"/>
    <col min="1743" max="1743" width="9.1796875" style="4" customWidth="1"/>
    <col min="1744" max="1747" width="4.36328125" style="4" customWidth="1"/>
    <col min="1748" max="1748" width="9" style="4" customWidth="1"/>
    <col min="1749" max="1749" width="3.453125" style="4" customWidth="1"/>
    <col min="1750" max="1750" width="11.81640625" style="4" customWidth="1"/>
    <col min="1751" max="1751" width="11.453125" style="4" customWidth="1"/>
    <col min="1752" max="1752" width="9.453125" style="4" customWidth="1"/>
    <col min="1753" max="1753" width="17.6328125" style="4" customWidth="1"/>
    <col min="1754" max="1754" width="18.6328125" style="4" customWidth="1"/>
    <col min="1755" max="1755" width="18.1796875" style="4" customWidth="1"/>
    <col min="1756" max="1757" width="13.36328125" style="4" customWidth="1"/>
    <col min="1758" max="1758" width="3.453125" style="4" customWidth="1"/>
    <col min="1759" max="1759" width="17.36328125" style="4" customWidth="1"/>
    <col min="1760" max="1760" width="7.6328125" style="4" customWidth="1"/>
    <col min="1761" max="1761" width="24.453125" style="4" customWidth="1"/>
    <col min="1762" max="1762" width="6.453125" style="4" customWidth="1"/>
    <col min="1763" max="1763" width="7.453125" style="4" customWidth="1"/>
    <col min="1764" max="1764" width="5.6328125" style="4" customWidth="1"/>
    <col min="1765" max="1765" width="15.36328125" style="4" customWidth="1"/>
    <col min="1766" max="1766" width="15.453125" style="4" customWidth="1"/>
    <col min="1767" max="1767" width="18.6328125" style="4" customWidth="1"/>
    <col min="1768" max="1768" width="11.1796875" style="4" customWidth="1"/>
    <col min="1769" max="1769" width="3.453125" style="4" customWidth="1"/>
    <col min="1770" max="1770" width="7.453125" style="4" customWidth="1"/>
    <col min="1771" max="1771" width="7.6328125" style="4" customWidth="1"/>
    <col min="1772" max="1772" width="5.81640625" style="4" customWidth="1"/>
    <col min="1773" max="1773" width="15.453125" style="4" customWidth="1"/>
    <col min="1774" max="1774" width="20.453125" style="4" customWidth="1"/>
    <col min="1775" max="1775" width="18.6328125" style="4" customWidth="1"/>
    <col min="1776" max="1776" width="12.453125" style="4" customWidth="1"/>
    <col min="1777" max="1777" width="9.6328125" style="4" customWidth="1"/>
    <col min="1778" max="1778" width="8.1796875" style="4" customWidth="1"/>
    <col min="1779" max="1779" width="7" style="4" customWidth="1"/>
    <col min="1780" max="1784" width="3.6328125" style="4" customWidth="1"/>
    <col min="1785" max="1984" width="9.1796875" style="4"/>
    <col min="1985" max="1985" width="3.453125" style="4" customWidth="1"/>
    <col min="1986" max="1986" width="57.81640625" style="4" customWidth="1"/>
    <col min="1987" max="1987" width="3.453125" style="4" customWidth="1"/>
    <col min="1988" max="1988" width="4.453125" style="4" customWidth="1"/>
    <col min="1989" max="1989" width="7.81640625" style="4" customWidth="1"/>
    <col min="1990" max="1990" width="15" style="4" customWidth="1"/>
    <col min="1991" max="1993" width="5.6328125" style="4" customWidth="1"/>
    <col min="1994" max="1994" width="7.453125" style="4" customWidth="1"/>
    <col min="1995" max="1995" width="7.36328125" style="4" customWidth="1"/>
    <col min="1996" max="1996" width="10.36328125" style="4" customWidth="1"/>
    <col min="1997" max="1997" width="10.1796875" style="4" customWidth="1"/>
    <col min="1998" max="1998" width="15.453125" style="4" customWidth="1"/>
    <col min="1999" max="1999" width="9.1796875" style="4" customWidth="1"/>
    <col min="2000" max="2003" width="4.36328125" style="4" customWidth="1"/>
    <col min="2004" max="2004" width="9" style="4" customWidth="1"/>
    <col min="2005" max="2005" width="3.453125" style="4" customWidth="1"/>
    <col min="2006" max="2006" width="11.81640625" style="4" customWidth="1"/>
    <col min="2007" max="2007" width="11.453125" style="4" customWidth="1"/>
    <col min="2008" max="2008" width="9.453125" style="4" customWidth="1"/>
    <col min="2009" max="2009" width="17.6328125" style="4" customWidth="1"/>
    <col min="2010" max="2010" width="18.6328125" style="4" customWidth="1"/>
    <col min="2011" max="2011" width="18.1796875" style="4" customWidth="1"/>
    <col min="2012" max="2013" width="13.36328125" style="4" customWidth="1"/>
    <col min="2014" max="2014" width="3.453125" style="4" customWidth="1"/>
    <col min="2015" max="2015" width="17.36328125" style="4" customWidth="1"/>
    <col min="2016" max="2016" width="7.6328125" style="4" customWidth="1"/>
    <col min="2017" max="2017" width="24.453125" style="4" customWidth="1"/>
    <col min="2018" max="2018" width="6.453125" style="4" customWidth="1"/>
    <col min="2019" max="2019" width="7.453125" style="4" customWidth="1"/>
    <col min="2020" max="2020" width="5.6328125" style="4" customWidth="1"/>
    <col min="2021" max="2021" width="15.36328125" style="4" customWidth="1"/>
    <col min="2022" max="2022" width="15.453125" style="4" customWidth="1"/>
    <col min="2023" max="2023" width="18.6328125" style="4" customWidth="1"/>
    <col min="2024" max="2024" width="11.1796875" style="4" customWidth="1"/>
    <col min="2025" max="2025" width="3.453125" style="4" customWidth="1"/>
    <col min="2026" max="2026" width="7.453125" style="4" customWidth="1"/>
    <col min="2027" max="2027" width="7.6328125" style="4" customWidth="1"/>
    <col min="2028" max="2028" width="5.81640625" style="4" customWidth="1"/>
    <col min="2029" max="2029" width="15.453125" style="4" customWidth="1"/>
    <col min="2030" max="2030" width="20.453125" style="4" customWidth="1"/>
    <col min="2031" max="2031" width="18.6328125" style="4" customWidth="1"/>
    <col min="2032" max="2032" width="12.453125" style="4" customWidth="1"/>
    <col min="2033" max="2033" width="9.6328125" style="4" customWidth="1"/>
    <col min="2034" max="2034" width="8.1796875" style="4" customWidth="1"/>
    <col min="2035" max="2035" width="7" style="4" customWidth="1"/>
    <col min="2036" max="2040" width="3.6328125" style="4" customWidth="1"/>
    <col min="2041" max="2240" width="9.1796875" style="4"/>
    <col min="2241" max="2241" width="3.453125" style="4" customWidth="1"/>
    <col min="2242" max="2242" width="57.81640625" style="4" customWidth="1"/>
    <col min="2243" max="2243" width="3.453125" style="4" customWidth="1"/>
    <col min="2244" max="2244" width="4.453125" style="4" customWidth="1"/>
    <col min="2245" max="2245" width="7.81640625" style="4" customWidth="1"/>
    <col min="2246" max="2246" width="15" style="4" customWidth="1"/>
    <col min="2247" max="2249" width="5.6328125" style="4" customWidth="1"/>
    <col min="2250" max="2250" width="7.453125" style="4" customWidth="1"/>
    <col min="2251" max="2251" width="7.36328125" style="4" customWidth="1"/>
    <col min="2252" max="2252" width="10.36328125" style="4" customWidth="1"/>
    <col min="2253" max="2253" width="10.1796875" style="4" customWidth="1"/>
    <col min="2254" max="2254" width="15.453125" style="4" customWidth="1"/>
    <col min="2255" max="2255" width="9.1796875" style="4" customWidth="1"/>
    <col min="2256" max="2259" width="4.36328125" style="4" customWidth="1"/>
    <col min="2260" max="2260" width="9" style="4" customWidth="1"/>
    <col min="2261" max="2261" width="3.453125" style="4" customWidth="1"/>
    <col min="2262" max="2262" width="11.81640625" style="4" customWidth="1"/>
    <col min="2263" max="2263" width="11.453125" style="4" customWidth="1"/>
    <col min="2264" max="2264" width="9.453125" style="4" customWidth="1"/>
    <col min="2265" max="2265" width="17.6328125" style="4" customWidth="1"/>
    <col min="2266" max="2266" width="18.6328125" style="4" customWidth="1"/>
    <col min="2267" max="2267" width="18.1796875" style="4" customWidth="1"/>
    <col min="2268" max="2269" width="13.36328125" style="4" customWidth="1"/>
    <col min="2270" max="2270" width="3.453125" style="4" customWidth="1"/>
    <col min="2271" max="2271" width="17.36328125" style="4" customWidth="1"/>
    <col min="2272" max="2272" width="7.6328125" style="4" customWidth="1"/>
    <col min="2273" max="2273" width="24.453125" style="4" customWidth="1"/>
    <col min="2274" max="2274" width="6.453125" style="4" customWidth="1"/>
    <col min="2275" max="2275" width="7.453125" style="4" customWidth="1"/>
    <col min="2276" max="2276" width="5.6328125" style="4" customWidth="1"/>
    <col min="2277" max="2277" width="15.36328125" style="4" customWidth="1"/>
    <col min="2278" max="2278" width="15.453125" style="4" customWidth="1"/>
    <col min="2279" max="2279" width="18.6328125" style="4" customWidth="1"/>
    <col min="2280" max="2280" width="11.1796875" style="4" customWidth="1"/>
    <col min="2281" max="2281" width="3.453125" style="4" customWidth="1"/>
    <col min="2282" max="2282" width="7.453125" style="4" customWidth="1"/>
    <col min="2283" max="2283" width="7.6328125" style="4" customWidth="1"/>
    <col min="2284" max="2284" width="5.81640625" style="4" customWidth="1"/>
    <col min="2285" max="2285" width="15.453125" style="4" customWidth="1"/>
    <col min="2286" max="2286" width="20.453125" style="4" customWidth="1"/>
    <col min="2287" max="2287" width="18.6328125" style="4" customWidth="1"/>
    <col min="2288" max="2288" width="12.453125" style="4" customWidth="1"/>
    <col min="2289" max="2289" width="9.6328125" style="4" customWidth="1"/>
    <col min="2290" max="2290" width="8.1796875" style="4" customWidth="1"/>
    <col min="2291" max="2291" width="7" style="4" customWidth="1"/>
    <col min="2292" max="2296" width="3.6328125" style="4" customWidth="1"/>
    <col min="2297" max="2496" width="9.1796875" style="4"/>
    <col min="2497" max="2497" width="3.453125" style="4" customWidth="1"/>
    <col min="2498" max="2498" width="57.81640625" style="4" customWidth="1"/>
    <col min="2499" max="2499" width="3.453125" style="4" customWidth="1"/>
    <col min="2500" max="2500" width="4.453125" style="4" customWidth="1"/>
    <col min="2501" max="2501" width="7.81640625" style="4" customWidth="1"/>
    <col min="2502" max="2502" width="15" style="4" customWidth="1"/>
    <col min="2503" max="2505" width="5.6328125" style="4" customWidth="1"/>
    <col min="2506" max="2506" width="7.453125" style="4" customWidth="1"/>
    <col min="2507" max="2507" width="7.36328125" style="4" customWidth="1"/>
    <col min="2508" max="2508" width="10.36328125" style="4" customWidth="1"/>
    <col min="2509" max="2509" width="10.1796875" style="4" customWidth="1"/>
    <col min="2510" max="2510" width="15.453125" style="4" customWidth="1"/>
    <col min="2511" max="2511" width="9.1796875" style="4" customWidth="1"/>
    <col min="2512" max="2515" width="4.36328125" style="4" customWidth="1"/>
    <col min="2516" max="2516" width="9" style="4" customWidth="1"/>
    <col min="2517" max="2517" width="3.453125" style="4" customWidth="1"/>
    <col min="2518" max="2518" width="11.81640625" style="4" customWidth="1"/>
    <col min="2519" max="2519" width="11.453125" style="4" customWidth="1"/>
    <col min="2520" max="2520" width="9.453125" style="4" customWidth="1"/>
    <col min="2521" max="2521" width="17.6328125" style="4" customWidth="1"/>
    <col min="2522" max="2522" width="18.6328125" style="4" customWidth="1"/>
    <col min="2523" max="2523" width="18.1796875" style="4" customWidth="1"/>
    <col min="2524" max="2525" width="13.36328125" style="4" customWidth="1"/>
    <col min="2526" max="2526" width="3.453125" style="4" customWidth="1"/>
    <col min="2527" max="2527" width="17.36328125" style="4" customWidth="1"/>
    <col min="2528" max="2528" width="7.6328125" style="4" customWidth="1"/>
    <col min="2529" max="2529" width="24.453125" style="4" customWidth="1"/>
    <col min="2530" max="2530" width="6.453125" style="4" customWidth="1"/>
    <col min="2531" max="2531" width="7.453125" style="4" customWidth="1"/>
    <col min="2532" max="2532" width="5.6328125" style="4" customWidth="1"/>
    <col min="2533" max="2533" width="15.36328125" style="4" customWidth="1"/>
    <col min="2534" max="2534" width="15.453125" style="4" customWidth="1"/>
    <col min="2535" max="2535" width="18.6328125" style="4" customWidth="1"/>
    <col min="2536" max="2536" width="11.1796875" style="4" customWidth="1"/>
    <col min="2537" max="2537" width="3.453125" style="4" customWidth="1"/>
    <col min="2538" max="2538" width="7.453125" style="4" customWidth="1"/>
    <col min="2539" max="2539" width="7.6328125" style="4" customWidth="1"/>
    <col min="2540" max="2540" width="5.81640625" style="4" customWidth="1"/>
    <col min="2541" max="2541" width="15.453125" style="4" customWidth="1"/>
    <col min="2542" max="2542" width="20.453125" style="4" customWidth="1"/>
    <col min="2543" max="2543" width="18.6328125" style="4" customWidth="1"/>
    <col min="2544" max="2544" width="12.453125" style="4" customWidth="1"/>
    <col min="2545" max="2545" width="9.6328125" style="4" customWidth="1"/>
    <col min="2546" max="2546" width="8.1796875" style="4" customWidth="1"/>
    <col min="2547" max="2547" width="7" style="4" customWidth="1"/>
    <col min="2548" max="2552" width="3.6328125" style="4" customWidth="1"/>
    <col min="2553" max="2752" width="9.1796875" style="4"/>
    <col min="2753" max="2753" width="3.453125" style="4" customWidth="1"/>
    <col min="2754" max="2754" width="57.81640625" style="4" customWidth="1"/>
    <col min="2755" max="2755" width="3.453125" style="4" customWidth="1"/>
    <col min="2756" max="2756" width="4.453125" style="4" customWidth="1"/>
    <col min="2757" max="2757" width="7.81640625" style="4" customWidth="1"/>
    <col min="2758" max="2758" width="15" style="4" customWidth="1"/>
    <col min="2759" max="2761" width="5.6328125" style="4" customWidth="1"/>
    <col min="2762" max="2762" width="7.453125" style="4" customWidth="1"/>
    <col min="2763" max="2763" width="7.36328125" style="4" customWidth="1"/>
    <col min="2764" max="2764" width="10.36328125" style="4" customWidth="1"/>
    <col min="2765" max="2765" width="10.1796875" style="4" customWidth="1"/>
    <col min="2766" max="2766" width="15.453125" style="4" customWidth="1"/>
    <col min="2767" max="2767" width="9.1796875" style="4" customWidth="1"/>
    <col min="2768" max="2771" width="4.36328125" style="4" customWidth="1"/>
    <col min="2772" max="2772" width="9" style="4" customWidth="1"/>
    <col min="2773" max="2773" width="3.453125" style="4" customWidth="1"/>
    <col min="2774" max="2774" width="11.81640625" style="4" customWidth="1"/>
    <col min="2775" max="2775" width="11.453125" style="4" customWidth="1"/>
    <col min="2776" max="2776" width="9.453125" style="4" customWidth="1"/>
    <col min="2777" max="2777" width="17.6328125" style="4" customWidth="1"/>
    <col min="2778" max="2778" width="18.6328125" style="4" customWidth="1"/>
    <col min="2779" max="2779" width="18.1796875" style="4" customWidth="1"/>
    <col min="2780" max="2781" width="13.36328125" style="4" customWidth="1"/>
    <col min="2782" max="2782" width="3.453125" style="4" customWidth="1"/>
    <col min="2783" max="2783" width="17.36328125" style="4" customWidth="1"/>
    <col min="2784" max="2784" width="7.6328125" style="4" customWidth="1"/>
    <col min="2785" max="2785" width="24.453125" style="4" customWidth="1"/>
    <col min="2786" max="2786" width="6.453125" style="4" customWidth="1"/>
    <col min="2787" max="2787" width="7.453125" style="4" customWidth="1"/>
    <col min="2788" max="2788" width="5.6328125" style="4" customWidth="1"/>
    <col min="2789" max="2789" width="15.36328125" style="4" customWidth="1"/>
    <col min="2790" max="2790" width="15.453125" style="4" customWidth="1"/>
    <col min="2791" max="2791" width="18.6328125" style="4" customWidth="1"/>
    <col min="2792" max="2792" width="11.1796875" style="4" customWidth="1"/>
    <col min="2793" max="2793" width="3.453125" style="4" customWidth="1"/>
    <col min="2794" max="2794" width="7.453125" style="4" customWidth="1"/>
    <col min="2795" max="2795" width="7.6328125" style="4" customWidth="1"/>
    <col min="2796" max="2796" width="5.81640625" style="4" customWidth="1"/>
    <col min="2797" max="2797" width="15.453125" style="4" customWidth="1"/>
    <col min="2798" max="2798" width="20.453125" style="4" customWidth="1"/>
    <col min="2799" max="2799" width="18.6328125" style="4" customWidth="1"/>
    <col min="2800" max="2800" width="12.453125" style="4" customWidth="1"/>
    <col min="2801" max="2801" width="9.6328125" style="4" customWidth="1"/>
    <col min="2802" max="2802" width="8.1796875" style="4" customWidth="1"/>
    <col min="2803" max="2803" width="7" style="4" customWidth="1"/>
    <col min="2804" max="2808" width="3.6328125" style="4" customWidth="1"/>
    <col min="2809" max="3008" width="9.1796875" style="4"/>
    <col min="3009" max="3009" width="3.453125" style="4" customWidth="1"/>
    <col min="3010" max="3010" width="57.81640625" style="4" customWidth="1"/>
    <col min="3011" max="3011" width="3.453125" style="4" customWidth="1"/>
    <col min="3012" max="3012" width="4.453125" style="4" customWidth="1"/>
    <col min="3013" max="3013" width="7.81640625" style="4" customWidth="1"/>
    <col min="3014" max="3014" width="15" style="4" customWidth="1"/>
    <col min="3015" max="3017" width="5.6328125" style="4" customWidth="1"/>
    <col min="3018" max="3018" width="7.453125" style="4" customWidth="1"/>
    <col min="3019" max="3019" width="7.36328125" style="4" customWidth="1"/>
    <col min="3020" max="3020" width="10.36328125" style="4" customWidth="1"/>
    <col min="3021" max="3021" width="10.1796875" style="4" customWidth="1"/>
    <col min="3022" max="3022" width="15.453125" style="4" customWidth="1"/>
    <col min="3023" max="3023" width="9.1796875" style="4" customWidth="1"/>
    <col min="3024" max="3027" width="4.36328125" style="4" customWidth="1"/>
    <col min="3028" max="3028" width="9" style="4" customWidth="1"/>
    <col min="3029" max="3029" width="3.453125" style="4" customWidth="1"/>
    <col min="3030" max="3030" width="11.81640625" style="4" customWidth="1"/>
    <col min="3031" max="3031" width="11.453125" style="4" customWidth="1"/>
    <col min="3032" max="3032" width="9.453125" style="4" customWidth="1"/>
    <col min="3033" max="3033" width="17.6328125" style="4" customWidth="1"/>
    <col min="3034" max="3034" width="18.6328125" style="4" customWidth="1"/>
    <col min="3035" max="3035" width="18.1796875" style="4" customWidth="1"/>
    <col min="3036" max="3037" width="13.36328125" style="4" customWidth="1"/>
    <col min="3038" max="3038" width="3.453125" style="4" customWidth="1"/>
    <col min="3039" max="3039" width="17.36328125" style="4" customWidth="1"/>
    <col min="3040" max="3040" width="7.6328125" style="4" customWidth="1"/>
    <col min="3041" max="3041" width="24.453125" style="4" customWidth="1"/>
    <col min="3042" max="3042" width="6.453125" style="4" customWidth="1"/>
    <col min="3043" max="3043" width="7.453125" style="4" customWidth="1"/>
    <col min="3044" max="3044" width="5.6328125" style="4" customWidth="1"/>
    <col min="3045" max="3045" width="15.36328125" style="4" customWidth="1"/>
    <col min="3046" max="3046" width="15.453125" style="4" customWidth="1"/>
    <col min="3047" max="3047" width="18.6328125" style="4" customWidth="1"/>
    <col min="3048" max="3048" width="11.1796875" style="4" customWidth="1"/>
    <col min="3049" max="3049" width="3.453125" style="4" customWidth="1"/>
    <col min="3050" max="3050" width="7.453125" style="4" customWidth="1"/>
    <col min="3051" max="3051" width="7.6328125" style="4" customWidth="1"/>
    <col min="3052" max="3052" width="5.81640625" style="4" customWidth="1"/>
    <col min="3053" max="3053" width="15.453125" style="4" customWidth="1"/>
    <col min="3054" max="3054" width="20.453125" style="4" customWidth="1"/>
    <col min="3055" max="3055" width="18.6328125" style="4" customWidth="1"/>
    <col min="3056" max="3056" width="12.453125" style="4" customWidth="1"/>
    <col min="3057" max="3057" width="9.6328125" style="4" customWidth="1"/>
    <col min="3058" max="3058" width="8.1796875" style="4" customWidth="1"/>
    <col min="3059" max="3059" width="7" style="4" customWidth="1"/>
    <col min="3060" max="3064" width="3.6328125" style="4" customWidth="1"/>
    <col min="3065" max="3264" width="9.1796875" style="4"/>
    <col min="3265" max="3265" width="3.453125" style="4" customWidth="1"/>
    <col min="3266" max="3266" width="57.81640625" style="4" customWidth="1"/>
    <col min="3267" max="3267" width="3.453125" style="4" customWidth="1"/>
    <col min="3268" max="3268" width="4.453125" style="4" customWidth="1"/>
    <col min="3269" max="3269" width="7.81640625" style="4" customWidth="1"/>
    <col min="3270" max="3270" width="15" style="4" customWidth="1"/>
    <col min="3271" max="3273" width="5.6328125" style="4" customWidth="1"/>
    <col min="3274" max="3274" width="7.453125" style="4" customWidth="1"/>
    <col min="3275" max="3275" width="7.36328125" style="4" customWidth="1"/>
    <col min="3276" max="3276" width="10.36328125" style="4" customWidth="1"/>
    <col min="3277" max="3277" width="10.1796875" style="4" customWidth="1"/>
    <col min="3278" max="3278" width="15.453125" style="4" customWidth="1"/>
    <col min="3279" max="3279" width="9.1796875" style="4" customWidth="1"/>
    <col min="3280" max="3283" width="4.36328125" style="4" customWidth="1"/>
    <col min="3284" max="3284" width="9" style="4" customWidth="1"/>
    <col min="3285" max="3285" width="3.453125" style="4" customWidth="1"/>
    <col min="3286" max="3286" width="11.81640625" style="4" customWidth="1"/>
    <col min="3287" max="3287" width="11.453125" style="4" customWidth="1"/>
    <col min="3288" max="3288" width="9.453125" style="4" customWidth="1"/>
    <col min="3289" max="3289" width="17.6328125" style="4" customWidth="1"/>
    <col min="3290" max="3290" width="18.6328125" style="4" customWidth="1"/>
    <col min="3291" max="3291" width="18.1796875" style="4" customWidth="1"/>
    <col min="3292" max="3293" width="13.36328125" style="4" customWidth="1"/>
    <col min="3294" max="3294" width="3.453125" style="4" customWidth="1"/>
    <col min="3295" max="3295" width="17.36328125" style="4" customWidth="1"/>
    <col min="3296" max="3296" width="7.6328125" style="4" customWidth="1"/>
    <col min="3297" max="3297" width="24.453125" style="4" customWidth="1"/>
    <col min="3298" max="3298" width="6.453125" style="4" customWidth="1"/>
    <col min="3299" max="3299" width="7.453125" style="4" customWidth="1"/>
    <col min="3300" max="3300" width="5.6328125" style="4" customWidth="1"/>
    <col min="3301" max="3301" width="15.36328125" style="4" customWidth="1"/>
    <col min="3302" max="3302" width="15.453125" style="4" customWidth="1"/>
    <col min="3303" max="3303" width="18.6328125" style="4" customWidth="1"/>
    <col min="3304" max="3304" width="11.1796875" style="4" customWidth="1"/>
    <col min="3305" max="3305" width="3.453125" style="4" customWidth="1"/>
    <col min="3306" max="3306" width="7.453125" style="4" customWidth="1"/>
    <col min="3307" max="3307" width="7.6328125" style="4" customWidth="1"/>
    <col min="3308" max="3308" width="5.81640625" style="4" customWidth="1"/>
    <col min="3309" max="3309" width="15.453125" style="4" customWidth="1"/>
    <col min="3310" max="3310" width="20.453125" style="4" customWidth="1"/>
    <col min="3311" max="3311" width="18.6328125" style="4" customWidth="1"/>
    <col min="3312" max="3312" width="12.453125" style="4" customWidth="1"/>
    <col min="3313" max="3313" width="9.6328125" style="4" customWidth="1"/>
    <col min="3314" max="3314" width="8.1796875" style="4" customWidth="1"/>
    <col min="3315" max="3315" width="7" style="4" customWidth="1"/>
    <col min="3316" max="3320" width="3.6328125" style="4" customWidth="1"/>
    <col min="3321" max="3520" width="9.1796875" style="4"/>
    <col min="3521" max="3521" width="3.453125" style="4" customWidth="1"/>
    <col min="3522" max="3522" width="57.81640625" style="4" customWidth="1"/>
    <col min="3523" max="3523" width="3.453125" style="4" customWidth="1"/>
    <col min="3524" max="3524" width="4.453125" style="4" customWidth="1"/>
    <col min="3525" max="3525" width="7.81640625" style="4" customWidth="1"/>
    <col min="3526" max="3526" width="15" style="4" customWidth="1"/>
    <col min="3527" max="3529" width="5.6328125" style="4" customWidth="1"/>
    <col min="3530" max="3530" width="7.453125" style="4" customWidth="1"/>
    <col min="3531" max="3531" width="7.36328125" style="4" customWidth="1"/>
    <col min="3532" max="3532" width="10.36328125" style="4" customWidth="1"/>
    <col min="3533" max="3533" width="10.1796875" style="4" customWidth="1"/>
    <col min="3534" max="3534" width="15.453125" style="4" customWidth="1"/>
    <col min="3535" max="3535" width="9.1796875" style="4" customWidth="1"/>
    <col min="3536" max="3539" width="4.36328125" style="4" customWidth="1"/>
    <col min="3540" max="3540" width="9" style="4" customWidth="1"/>
    <col min="3541" max="3541" width="3.453125" style="4" customWidth="1"/>
    <col min="3542" max="3542" width="11.81640625" style="4" customWidth="1"/>
    <col min="3543" max="3543" width="11.453125" style="4" customWidth="1"/>
    <col min="3544" max="3544" width="9.453125" style="4" customWidth="1"/>
    <col min="3545" max="3545" width="17.6328125" style="4" customWidth="1"/>
    <col min="3546" max="3546" width="18.6328125" style="4" customWidth="1"/>
    <col min="3547" max="3547" width="18.1796875" style="4" customWidth="1"/>
    <col min="3548" max="3549" width="13.36328125" style="4" customWidth="1"/>
    <col min="3550" max="3550" width="3.453125" style="4" customWidth="1"/>
    <col min="3551" max="3551" width="17.36328125" style="4" customWidth="1"/>
    <col min="3552" max="3552" width="7.6328125" style="4" customWidth="1"/>
    <col min="3553" max="3553" width="24.453125" style="4" customWidth="1"/>
    <col min="3554" max="3554" width="6.453125" style="4" customWidth="1"/>
    <col min="3555" max="3555" width="7.453125" style="4" customWidth="1"/>
    <col min="3556" max="3556" width="5.6328125" style="4" customWidth="1"/>
    <col min="3557" max="3557" width="15.36328125" style="4" customWidth="1"/>
    <col min="3558" max="3558" width="15.453125" style="4" customWidth="1"/>
    <col min="3559" max="3559" width="18.6328125" style="4" customWidth="1"/>
    <col min="3560" max="3560" width="11.1796875" style="4" customWidth="1"/>
    <col min="3561" max="3561" width="3.453125" style="4" customWidth="1"/>
    <col min="3562" max="3562" width="7.453125" style="4" customWidth="1"/>
    <col min="3563" max="3563" width="7.6328125" style="4" customWidth="1"/>
    <col min="3564" max="3564" width="5.81640625" style="4" customWidth="1"/>
    <col min="3565" max="3565" width="15.453125" style="4" customWidth="1"/>
    <col min="3566" max="3566" width="20.453125" style="4" customWidth="1"/>
    <col min="3567" max="3567" width="18.6328125" style="4" customWidth="1"/>
    <col min="3568" max="3568" width="12.453125" style="4" customWidth="1"/>
    <col min="3569" max="3569" width="9.6328125" style="4" customWidth="1"/>
    <col min="3570" max="3570" width="8.1796875" style="4" customWidth="1"/>
    <col min="3571" max="3571" width="7" style="4" customWidth="1"/>
    <col min="3572" max="3576" width="3.6328125" style="4" customWidth="1"/>
    <col min="3577" max="3776" width="9.1796875" style="4"/>
    <col min="3777" max="3777" width="3.453125" style="4" customWidth="1"/>
    <col min="3778" max="3778" width="57.81640625" style="4" customWidth="1"/>
    <col min="3779" max="3779" width="3.453125" style="4" customWidth="1"/>
    <col min="3780" max="3780" width="4.453125" style="4" customWidth="1"/>
    <col min="3781" max="3781" width="7.81640625" style="4" customWidth="1"/>
    <col min="3782" max="3782" width="15" style="4" customWidth="1"/>
    <col min="3783" max="3785" width="5.6328125" style="4" customWidth="1"/>
    <col min="3786" max="3786" width="7.453125" style="4" customWidth="1"/>
    <col min="3787" max="3787" width="7.36328125" style="4" customWidth="1"/>
    <col min="3788" max="3788" width="10.36328125" style="4" customWidth="1"/>
    <col min="3789" max="3789" width="10.1796875" style="4" customWidth="1"/>
    <col min="3790" max="3790" width="15.453125" style="4" customWidth="1"/>
    <col min="3791" max="3791" width="9.1796875" style="4" customWidth="1"/>
    <col min="3792" max="3795" width="4.36328125" style="4" customWidth="1"/>
    <col min="3796" max="3796" width="9" style="4" customWidth="1"/>
    <col min="3797" max="3797" width="3.453125" style="4" customWidth="1"/>
    <col min="3798" max="3798" width="11.81640625" style="4" customWidth="1"/>
    <col min="3799" max="3799" width="11.453125" style="4" customWidth="1"/>
    <col min="3800" max="3800" width="9.453125" style="4" customWidth="1"/>
    <col min="3801" max="3801" width="17.6328125" style="4" customWidth="1"/>
    <col min="3802" max="3802" width="18.6328125" style="4" customWidth="1"/>
    <col min="3803" max="3803" width="18.1796875" style="4" customWidth="1"/>
    <col min="3804" max="3805" width="13.36328125" style="4" customWidth="1"/>
    <col min="3806" max="3806" width="3.453125" style="4" customWidth="1"/>
    <col min="3807" max="3807" width="17.36328125" style="4" customWidth="1"/>
    <col min="3808" max="3808" width="7.6328125" style="4" customWidth="1"/>
    <col min="3809" max="3809" width="24.453125" style="4" customWidth="1"/>
    <col min="3810" max="3810" width="6.453125" style="4" customWidth="1"/>
    <col min="3811" max="3811" width="7.453125" style="4" customWidth="1"/>
    <col min="3812" max="3812" width="5.6328125" style="4" customWidth="1"/>
    <col min="3813" max="3813" width="15.36328125" style="4" customWidth="1"/>
    <col min="3814" max="3814" width="15.453125" style="4" customWidth="1"/>
    <col min="3815" max="3815" width="18.6328125" style="4" customWidth="1"/>
    <col min="3816" max="3816" width="11.1796875" style="4" customWidth="1"/>
    <col min="3817" max="3817" width="3.453125" style="4" customWidth="1"/>
    <col min="3818" max="3818" width="7.453125" style="4" customWidth="1"/>
    <col min="3819" max="3819" width="7.6328125" style="4" customWidth="1"/>
    <col min="3820" max="3820" width="5.81640625" style="4" customWidth="1"/>
    <col min="3821" max="3821" width="15.453125" style="4" customWidth="1"/>
    <col min="3822" max="3822" width="20.453125" style="4" customWidth="1"/>
    <col min="3823" max="3823" width="18.6328125" style="4" customWidth="1"/>
    <col min="3824" max="3824" width="12.453125" style="4" customWidth="1"/>
    <col min="3825" max="3825" width="9.6328125" style="4" customWidth="1"/>
    <col min="3826" max="3826" width="8.1796875" style="4" customWidth="1"/>
    <col min="3827" max="3827" width="7" style="4" customWidth="1"/>
    <col min="3828" max="3832" width="3.6328125" style="4" customWidth="1"/>
    <col min="3833" max="4032" width="9.1796875" style="4"/>
    <col min="4033" max="4033" width="3.453125" style="4" customWidth="1"/>
    <col min="4034" max="4034" width="57.81640625" style="4" customWidth="1"/>
    <col min="4035" max="4035" width="3.453125" style="4" customWidth="1"/>
    <col min="4036" max="4036" width="4.453125" style="4" customWidth="1"/>
    <col min="4037" max="4037" width="7.81640625" style="4" customWidth="1"/>
    <col min="4038" max="4038" width="15" style="4" customWidth="1"/>
    <col min="4039" max="4041" width="5.6328125" style="4" customWidth="1"/>
    <col min="4042" max="4042" width="7.453125" style="4" customWidth="1"/>
    <col min="4043" max="4043" width="7.36328125" style="4" customWidth="1"/>
    <col min="4044" max="4044" width="10.36328125" style="4" customWidth="1"/>
    <col min="4045" max="4045" width="10.1796875" style="4" customWidth="1"/>
    <col min="4046" max="4046" width="15.453125" style="4" customWidth="1"/>
    <col min="4047" max="4047" width="9.1796875" style="4" customWidth="1"/>
    <col min="4048" max="4051" width="4.36328125" style="4" customWidth="1"/>
    <col min="4052" max="4052" width="9" style="4" customWidth="1"/>
    <col min="4053" max="4053" width="3.453125" style="4" customWidth="1"/>
    <col min="4054" max="4054" width="11.81640625" style="4" customWidth="1"/>
    <col min="4055" max="4055" width="11.453125" style="4" customWidth="1"/>
    <col min="4056" max="4056" width="9.453125" style="4" customWidth="1"/>
    <col min="4057" max="4057" width="17.6328125" style="4" customWidth="1"/>
    <col min="4058" max="4058" width="18.6328125" style="4" customWidth="1"/>
    <col min="4059" max="4059" width="18.1796875" style="4" customWidth="1"/>
    <col min="4060" max="4061" width="13.36328125" style="4" customWidth="1"/>
    <col min="4062" max="4062" width="3.453125" style="4" customWidth="1"/>
    <col min="4063" max="4063" width="17.36328125" style="4" customWidth="1"/>
    <col min="4064" max="4064" width="7.6328125" style="4" customWidth="1"/>
    <col min="4065" max="4065" width="24.453125" style="4" customWidth="1"/>
    <col min="4066" max="4066" width="6.453125" style="4" customWidth="1"/>
    <col min="4067" max="4067" width="7.453125" style="4" customWidth="1"/>
    <col min="4068" max="4068" width="5.6328125" style="4" customWidth="1"/>
    <col min="4069" max="4069" width="15.36328125" style="4" customWidth="1"/>
    <col min="4070" max="4070" width="15.453125" style="4" customWidth="1"/>
    <col min="4071" max="4071" width="18.6328125" style="4" customWidth="1"/>
    <col min="4072" max="4072" width="11.1796875" style="4" customWidth="1"/>
    <col min="4073" max="4073" width="3.453125" style="4" customWidth="1"/>
    <col min="4074" max="4074" width="7.453125" style="4" customWidth="1"/>
    <col min="4075" max="4075" width="7.6328125" style="4" customWidth="1"/>
    <col min="4076" max="4076" width="5.81640625" style="4" customWidth="1"/>
    <col min="4077" max="4077" width="15.453125" style="4" customWidth="1"/>
    <col min="4078" max="4078" width="20.453125" style="4" customWidth="1"/>
    <col min="4079" max="4079" width="18.6328125" style="4" customWidth="1"/>
    <col min="4080" max="4080" width="12.453125" style="4" customWidth="1"/>
    <col min="4081" max="4081" width="9.6328125" style="4" customWidth="1"/>
    <col min="4082" max="4082" width="8.1796875" style="4" customWidth="1"/>
    <col min="4083" max="4083" width="7" style="4" customWidth="1"/>
    <col min="4084" max="4088" width="3.6328125" style="4" customWidth="1"/>
    <col min="4089" max="4288" width="9.1796875" style="4"/>
    <col min="4289" max="4289" width="3.453125" style="4" customWidth="1"/>
    <col min="4290" max="4290" width="57.81640625" style="4" customWidth="1"/>
    <col min="4291" max="4291" width="3.453125" style="4" customWidth="1"/>
    <col min="4292" max="4292" width="4.453125" style="4" customWidth="1"/>
    <col min="4293" max="4293" width="7.81640625" style="4" customWidth="1"/>
    <col min="4294" max="4294" width="15" style="4" customWidth="1"/>
    <col min="4295" max="4297" width="5.6328125" style="4" customWidth="1"/>
    <col min="4298" max="4298" width="7.453125" style="4" customWidth="1"/>
    <col min="4299" max="4299" width="7.36328125" style="4" customWidth="1"/>
    <col min="4300" max="4300" width="10.36328125" style="4" customWidth="1"/>
    <col min="4301" max="4301" width="10.1796875" style="4" customWidth="1"/>
    <col min="4302" max="4302" width="15.453125" style="4" customWidth="1"/>
    <col min="4303" max="4303" width="9.1796875" style="4" customWidth="1"/>
    <col min="4304" max="4307" width="4.36328125" style="4" customWidth="1"/>
    <col min="4308" max="4308" width="9" style="4" customWidth="1"/>
    <col min="4309" max="4309" width="3.453125" style="4" customWidth="1"/>
    <col min="4310" max="4310" width="11.81640625" style="4" customWidth="1"/>
    <col min="4311" max="4311" width="11.453125" style="4" customWidth="1"/>
    <col min="4312" max="4312" width="9.453125" style="4" customWidth="1"/>
    <col min="4313" max="4313" width="17.6328125" style="4" customWidth="1"/>
    <col min="4314" max="4314" width="18.6328125" style="4" customWidth="1"/>
    <col min="4315" max="4315" width="18.1796875" style="4" customWidth="1"/>
    <col min="4316" max="4317" width="13.36328125" style="4" customWidth="1"/>
    <col min="4318" max="4318" width="3.453125" style="4" customWidth="1"/>
    <col min="4319" max="4319" width="17.36328125" style="4" customWidth="1"/>
    <col min="4320" max="4320" width="7.6328125" style="4" customWidth="1"/>
    <col min="4321" max="4321" width="24.453125" style="4" customWidth="1"/>
    <col min="4322" max="4322" width="6.453125" style="4" customWidth="1"/>
    <col min="4323" max="4323" width="7.453125" style="4" customWidth="1"/>
    <col min="4324" max="4324" width="5.6328125" style="4" customWidth="1"/>
    <col min="4325" max="4325" width="15.36328125" style="4" customWidth="1"/>
    <col min="4326" max="4326" width="15.453125" style="4" customWidth="1"/>
    <col min="4327" max="4327" width="18.6328125" style="4" customWidth="1"/>
    <col min="4328" max="4328" width="11.1796875" style="4" customWidth="1"/>
    <col min="4329" max="4329" width="3.453125" style="4" customWidth="1"/>
    <col min="4330" max="4330" width="7.453125" style="4" customWidth="1"/>
    <col min="4331" max="4331" width="7.6328125" style="4" customWidth="1"/>
    <col min="4332" max="4332" width="5.81640625" style="4" customWidth="1"/>
    <col min="4333" max="4333" width="15.453125" style="4" customWidth="1"/>
    <col min="4334" max="4334" width="20.453125" style="4" customWidth="1"/>
    <col min="4335" max="4335" width="18.6328125" style="4" customWidth="1"/>
    <col min="4336" max="4336" width="12.453125" style="4" customWidth="1"/>
    <col min="4337" max="4337" width="9.6328125" style="4" customWidth="1"/>
    <col min="4338" max="4338" width="8.1796875" style="4" customWidth="1"/>
    <col min="4339" max="4339" width="7" style="4" customWidth="1"/>
    <col min="4340" max="4344" width="3.6328125" style="4" customWidth="1"/>
    <col min="4345" max="4544" width="9.1796875" style="4"/>
    <col min="4545" max="4545" width="3.453125" style="4" customWidth="1"/>
    <col min="4546" max="4546" width="57.81640625" style="4" customWidth="1"/>
    <col min="4547" max="4547" width="3.453125" style="4" customWidth="1"/>
    <col min="4548" max="4548" width="4.453125" style="4" customWidth="1"/>
    <col min="4549" max="4549" width="7.81640625" style="4" customWidth="1"/>
    <col min="4550" max="4550" width="15" style="4" customWidth="1"/>
    <col min="4551" max="4553" width="5.6328125" style="4" customWidth="1"/>
    <col min="4554" max="4554" width="7.453125" style="4" customWidth="1"/>
    <col min="4555" max="4555" width="7.36328125" style="4" customWidth="1"/>
    <col min="4556" max="4556" width="10.36328125" style="4" customWidth="1"/>
    <col min="4557" max="4557" width="10.1796875" style="4" customWidth="1"/>
    <col min="4558" max="4558" width="15.453125" style="4" customWidth="1"/>
    <col min="4559" max="4559" width="9.1796875" style="4" customWidth="1"/>
    <col min="4560" max="4563" width="4.36328125" style="4" customWidth="1"/>
    <col min="4564" max="4564" width="9" style="4" customWidth="1"/>
    <col min="4565" max="4565" width="3.453125" style="4" customWidth="1"/>
    <col min="4566" max="4566" width="11.81640625" style="4" customWidth="1"/>
    <col min="4567" max="4567" width="11.453125" style="4" customWidth="1"/>
    <col min="4568" max="4568" width="9.453125" style="4" customWidth="1"/>
    <col min="4569" max="4569" width="17.6328125" style="4" customWidth="1"/>
    <col min="4570" max="4570" width="18.6328125" style="4" customWidth="1"/>
    <col min="4571" max="4571" width="18.1796875" style="4" customWidth="1"/>
    <col min="4572" max="4573" width="13.36328125" style="4" customWidth="1"/>
    <col min="4574" max="4574" width="3.453125" style="4" customWidth="1"/>
    <col min="4575" max="4575" width="17.36328125" style="4" customWidth="1"/>
    <col min="4576" max="4576" width="7.6328125" style="4" customWidth="1"/>
    <col min="4577" max="4577" width="24.453125" style="4" customWidth="1"/>
    <col min="4578" max="4578" width="6.453125" style="4" customWidth="1"/>
    <col min="4579" max="4579" width="7.453125" style="4" customWidth="1"/>
    <col min="4580" max="4580" width="5.6328125" style="4" customWidth="1"/>
    <col min="4581" max="4581" width="15.36328125" style="4" customWidth="1"/>
    <col min="4582" max="4582" width="15.453125" style="4" customWidth="1"/>
    <col min="4583" max="4583" width="18.6328125" style="4" customWidth="1"/>
    <col min="4584" max="4584" width="11.1796875" style="4" customWidth="1"/>
    <col min="4585" max="4585" width="3.453125" style="4" customWidth="1"/>
    <col min="4586" max="4586" width="7.453125" style="4" customWidth="1"/>
    <col min="4587" max="4587" width="7.6328125" style="4" customWidth="1"/>
    <col min="4588" max="4588" width="5.81640625" style="4" customWidth="1"/>
    <col min="4589" max="4589" width="15.453125" style="4" customWidth="1"/>
    <col min="4590" max="4590" width="20.453125" style="4" customWidth="1"/>
    <col min="4591" max="4591" width="18.6328125" style="4" customWidth="1"/>
    <col min="4592" max="4592" width="12.453125" style="4" customWidth="1"/>
    <col min="4593" max="4593" width="9.6328125" style="4" customWidth="1"/>
    <col min="4594" max="4594" width="8.1796875" style="4" customWidth="1"/>
    <col min="4595" max="4595" width="7" style="4" customWidth="1"/>
    <col min="4596" max="4600" width="3.6328125" style="4" customWidth="1"/>
    <col min="4601" max="4800" width="9.1796875" style="4"/>
    <col min="4801" max="4801" width="3.453125" style="4" customWidth="1"/>
    <col min="4802" max="4802" width="57.81640625" style="4" customWidth="1"/>
    <col min="4803" max="4803" width="3.453125" style="4" customWidth="1"/>
    <col min="4804" max="4804" width="4.453125" style="4" customWidth="1"/>
    <col min="4805" max="4805" width="7.81640625" style="4" customWidth="1"/>
    <col min="4806" max="4806" width="15" style="4" customWidth="1"/>
    <col min="4807" max="4809" width="5.6328125" style="4" customWidth="1"/>
    <col min="4810" max="4810" width="7.453125" style="4" customWidth="1"/>
    <col min="4811" max="4811" width="7.36328125" style="4" customWidth="1"/>
    <col min="4812" max="4812" width="10.36328125" style="4" customWidth="1"/>
    <col min="4813" max="4813" width="10.1796875" style="4" customWidth="1"/>
    <col min="4814" max="4814" width="15.453125" style="4" customWidth="1"/>
    <col min="4815" max="4815" width="9.1796875" style="4" customWidth="1"/>
    <col min="4816" max="4819" width="4.36328125" style="4" customWidth="1"/>
    <col min="4820" max="4820" width="9" style="4" customWidth="1"/>
    <col min="4821" max="4821" width="3.453125" style="4" customWidth="1"/>
    <col min="4822" max="4822" width="11.81640625" style="4" customWidth="1"/>
    <col min="4823" max="4823" width="11.453125" style="4" customWidth="1"/>
    <col min="4824" max="4824" width="9.453125" style="4" customWidth="1"/>
    <col min="4825" max="4825" width="17.6328125" style="4" customWidth="1"/>
    <col min="4826" max="4826" width="18.6328125" style="4" customWidth="1"/>
    <col min="4827" max="4827" width="18.1796875" style="4" customWidth="1"/>
    <col min="4828" max="4829" width="13.36328125" style="4" customWidth="1"/>
    <col min="4830" max="4830" width="3.453125" style="4" customWidth="1"/>
    <col min="4831" max="4831" width="17.36328125" style="4" customWidth="1"/>
    <col min="4832" max="4832" width="7.6328125" style="4" customWidth="1"/>
    <col min="4833" max="4833" width="24.453125" style="4" customWidth="1"/>
    <col min="4834" max="4834" width="6.453125" style="4" customWidth="1"/>
    <col min="4835" max="4835" width="7.453125" style="4" customWidth="1"/>
    <col min="4836" max="4836" width="5.6328125" style="4" customWidth="1"/>
    <col min="4837" max="4837" width="15.36328125" style="4" customWidth="1"/>
    <col min="4838" max="4838" width="15.453125" style="4" customWidth="1"/>
    <col min="4839" max="4839" width="18.6328125" style="4" customWidth="1"/>
    <col min="4840" max="4840" width="11.1796875" style="4" customWidth="1"/>
    <col min="4841" max="4841" width="3.453125" style="4" customWidth="1"/>
    <col min="4842" max="4842" width="7.453125" style="4" customWidth="1"/>
    <col min="4843" max="4843" width="7.6328125" style="4" customWidth="1"/>
    <col min="4844" max="4844" width="5.81640625" style="4" customWidth="1"/>
    <col min="4845" max="4845" width="15.453125" style="4" customWidth="1"/>
    <col min="4846" max="4846" width="20.453125" style="4" customWidth="1"/>
    <col min="4847" max="4847" width="18.6328125" style="4" customWidth="1"/>
    <col min="4848" max="4848" width="12.453125" style="4" customWidth="1"/>
    <col min="4849" max="4849" width="9.6328125" style="4" customWidth="1"/>
    <col min="4850" max="4850" width="8.1796875" style="4" customWidth="1"/>
    <col min="4851" max="4851" width="7" style="4" customWidth="1"/>
    <col min="4852" max="4856" width="3.6328125" style="4" customWidth="1"/>
    <col min="4857" max="5056" width="9.1796875" style="4"/>
    <col min="5057" max="5057" width="3.453125" style="4" customWidth="1"/>
    <col min="5058" max="5058" width="57.81640625" style="4" customWidth="1"/>
    <col min="5059" max="5059" width="3.453125" style="4" customWidth="1"/>
    <col min="5060" max="5060" width="4.453125" style="4" customWidth="1"/>
    <col min="5061" max="5061" width="7.81640625" style="4" customWidth="1"/>
    <col min="5062" max="5062" width="15" style="4" customWidth="1"/>
    <col min="5063" max="5065" width="5.6328125" style="4" customWidth="1"/>
    <col min="5066" max="5066" width="7.453125" style="4" customWidth="1"/>
    <col min="5067" max="5067" width="7.36328125" style="4" customWidth="1"/>
    <col min="5068" max="5068" width="10.36328125" style="4" customWidth="1"/>
    <col min="5069" max="5069" width="10.1796875" style="4" customWidth="1"/>
    <col min="5070" max="5070" width="15.453125" style="4" customWidth="1"/>
    <col min="5071" max="5071" width="9.1796875" style="4" customWidth="1"/>
    <col min="5072" max="5075" width="4.36328125" style="4" customWidth="1"/>
    <col min="5076" max="5076" width="9" style="4" customWidth="1"/>
    <col min="5077" max="5077" width="3.453125" style="4" customWidth="1"/>
    <col min="5078" max="5078" width="11.81640625" style="4" customWidth="1"/>
    <col min="5079" max="5079" width="11.453125" style="4" customWidth="1"/>
    <col min="5080" max="5080" width="9.453125" style="4" customWidth="1"/>
    <col min="5081" max="5081" width="17.6328125" style="4" customWidth="1"/>
    <col min="5082" max="5082" width="18.6328125" style="4" customWidth="1"/>
    <col min="5083" max="5083" width="18.1796875" style="4" customWidth="1"/>
    <col min="5084" max="5085" width="13.36328125" style="4" customWidth="1"/>
    <col min="5086" max="5086" width="3.453125" style="4" customWidth="1"/>
    <col min="5087" max="5087" width="17.36328125" style="4" customWidth="1"/>
    <col min="5088" max="5088" width="7.6328125" style="4" customWidth="1"/>
    <col min="5089" max="5089" width="24.453125" style="4" customWidth="1"/>
    <col min="5090" max="5090" width="6.453125" style="4" customWidth="1"/>
    <col min="5091" max="5091" width="7.453125" style="4" customWidth="1"/>
    <col min="5092" max="5092" width="5.6328125" style="4" customWidth="1"/>
    <col min="5093" max="5093" width="15.36328125" style="4" customWidth="1"/>
    <col min="5094" max="5094" width="15.453125" style="4" customWidth="1"/>
    <col min="5095" max="5095" width="18.6328125" style="4" customWidth="1"/>
    <col min="5096" max="5096" width="11.1796875" style="4" customWidth="1"/>
    <col min="5097" max="5097" width="3.453125" style="4" customWidth="1"/>
    <col min="5098" max="5098" width="7.453125" style="4" customWidth="1"/>
    <col min="5099" max="5099" width="7.6328125" style="4" customWidth="1"/>
    <col min="5100" max="5100" width="5.81640625" style="4" customWidth="1"/>
    <col min="5101" max="5101" width="15.453125" style="4" customWidth="1"/>
    <col min="5102" max="5102" width="20.453125" style="4" customWidth="1"/>
    <col min="5103" max="5103" width="18.6328125" style="4" customWidth="1"/>
    <col min="5104" max="5104" width="12.453125" style="4" customWidth="1"/>
    <col min="5105" max="5105" width="9.6328125" style="4" customWidth="1"/>
    <col min="5106" max="5106" width="8.1796875" style="4" customWidth="1"/>
    <col min="5107" max="5107" width="7" style="4" customWidth="1"/>
    <col min="5108" max="5112" width="3.6328125" style="4" customWidth="1"/>
    <col min="5113" max="5312" width="9.1796875" style="4"/>
    <col min="5313" max="5313" width="3.453125" style="4" customWidth="1"/>
    <col min="5314" max="5314" width="57.81640625" style="4" customWidth="1"/>
    <col min="5315" max="5315" width="3.453125" style="4" customWidth="1"/>
    <col min="5316" max="5316" width="4.453125" style="4" customWidth="1"/>
    <col min="5317" max="5317" width="7.81640625" style="4" customWidth="1"/>
    <col min="5318" max="5318" width="15" style="4" customWidth="1"/>
    <col min="5319" max="5321" width="5.6328125" style="4" customWidth="1"/>
    <col min="5322" max="5322" width="7.453125" style="4" customWidth="1"/>
    <col min="5323" max="5323" width="7.36328125" style="4" customWidth="1"/>
    <col min="5324" max="5324" width="10.36328125" style="4" customWidth="1"/>
    <col min="5325" max="5325" width="10.1796875" style="4" customWidth="1"/>
    <col min="5326" max="5326" width="15.453125" style="4" customWidth="1"/>
    <col min="5327" max="5327" width="9.1796875" style="4" customWidth="1"/>
    <col min="5328" max="5331" width="4.36328125" style="4" customWidth="1"/>
    <col min="5332" max="5332" width="9" style="4" customWidth="1"/>
    <col min="5333" max="5333" width="3.453125" style="4" customWidth="1"/>
    <col min="5334" max="5334" width="11.81640625" style="4" customWidth="1"/>
    <col min="5335" max="5335" width="11.453125" style="4" customWidth="1"/>
    <col min="5336" max="5336" width="9.453125" style="4" customWidth="1"/>
    <col min="5337" max="5337" width="17.6328125" style="4" customWidth="1"/>
    <col min="5338" max="5338" width="18.6328125" style="4" customWidth="1"/>
    <col min="5339" max="5339" width="18.1796875" style="4" customWidth="1"/>
    <col min="5340" max="5341" width="13.36328125" style="4" customWidth="1"/>
    <col min="5342" max="5342" width="3.453125" style="4" customWidth="1"/>
    <col min="5343" max="5343" width="17.36328125" style="4" customWidth="1"/>
    <col min="5344" max="5344" width="7.6328125" style="4" customWidth="1"/>
    <col min="5345" max="5345" width="24.453125" style="4" customWidth="1"/>
    <col min="5346" max="5346" width="6.453125" style="4" customWidth="1"/>
    <col min="5347" max="5347" width="7.453125" style="4" customWidth="1"/>
    <col min="5348" max="5348" width="5.6328125" style="4" customWidth="1"/>
    <col min="5349" max="5349" width="15.36328125" style="4" customWidth="1"/>
    <col min="5350" max="5350" width="15.453125" style="4" customWidth="1"/>
    <col min="5351" max="5351" width="18.6328125" style="4" customWidth="1"/>
    <col min="5352" max="5352" width="11.1796875" style="4" customWidth="1"/>
    <col min="5353" max="5353" width="3.453125" style="4" customWidth="1"/>
    <col min="5354" max="5354" width="7.453125" style="4" customWidth="1"/>
    <col min="5355" max="5355" width="7.6328125" style="4" customWidth="1"/>
    <col min="5356" max="5356" width="5.81640625" style="4" customWidth="1"/>
    <col min="5357" max="5357" width="15.453125" style="4" customWidth="1"/>
    <col min="5358" max="5358" width="20.453125" style="4" customWidth="1"/>
    <col min="5359" max="5359" width="18.6328125" style="4" customWidth="1"/>
    <col min="5360" max="5360" width="12.453125" style="4" customWidth="1"/>
    <col min="5361" max="5361" width="9.6328125" style="4" customWidth="1"/>
    <col min="5362" max="5362" width="8.1796875" style="4" customWidth="1"/>
    <col min="5363" max="5363" width="7" style="4" customWidth="1"/>
    <col min="5364" max="5368" width="3.6328125" style="4" customWidth="1"/>
    <col min="5369" max="5568" width="9.1796875" style="4"/>
    <col min="5569" max="5569" width="3.453125" style="4" customWidth="1"/>
    <col min="5570" max="5570" width="57.81640625" style="4" customWidth="1"/>
    <col min="5571" max="5571" width="3.453125" style="4" customWidth="1"/>
    <col min="5572" max="5572" width="4.453125" style="4" customWidth="1"/>
    <col min="5573" max="5573" width="7.81640625" style="4" customWidth="1"/>
    <col min="5574" max="5574" width="15" style="4" customWidth="1"/>
    <col min="5575" max="5577" width="5.6328125" style="4" customWidth="1"/>
    <col min="5578" max="5578" width="7.453125" style="4" customWidth="1"/>
    <col min="5579" max="5579" width="7.36328125" style="4" customWidth="1"/>
    <col min="5580" max="5580" width="10.36328125" style="4" customWidth="1"/>
    <col min="5581" max="5581" width="10.1796875" style="4" customWidth="1"/>
    <col min="5582" max="5582" width="15.453125" style="4" customWidth="1"/>
    <col min="5583" max="5583" width="9.1796875" style="4" customWidth="1"/>
    <col min="5584" max="5587" width="4.36328125" style="4" customWidth="1"/>
    <col min="5588" max="5588" width="9" style="4" customWidth="1"/>
    <col min="5589" max="5589" width="3.453125" style="4" customWidth="1"/>
    <col min="5590" max="5590" width="11.81640625" style="4" customWidth="1"/>
    <col min="5591" max="5591" width="11.453125" style="4" customWidth="1"/>
    <col min="5592" max="5592" width="9.453125" style="4" customWidth="1"/>
    <col min="5593" max="5593" width="17.6328125" style="4" customWidth="1"/>
    <col min="5594" max="5594" width="18.6328125" style="4" customWidth="1"/>
    <col min="5595" max="5595" width="18.1796875" style="4" customWidth="1"/>
    <col min="5596" max="5597" width="13.36328125" style="4" customWidth="1"/>
    <col min="5598" max="5598" width="3.453125" style="4" customWidth="1"/>
    <col min="5599" max="5599" width="17.36328125" style="4" customWidth="1"/>
    <col min="5600" max="5600" width="7.6328125" style="4" customWidth="1"/>
    <col min="5601" max="5601" width="24.453125" style="4" customWidth="1"/>
    <col min="5602" max="5602" width="6.453125" style="4" customWidth="1"/>
    <col min="5603" max="5603" width="7.453125" style="4" customWidth="1"/>
    <col min="5604" max="5604" width="5.6328125" style="4" customWidth="1"/>
    <col min="5605" max="5605" width="15.36328125" style="4" customWidth="1"/>
    <col min="5606" max="5606" width="15.453125" style="4" customWidth="1"/>
    <col min="5607" max="5607" width="18.6328125" style="4" customWidth="1"/>
    <col min="5608" max="5608" width="11.1796875" style="4" customWidth="1"/>
    <col min="5609" max="5609" width="3.453125" style="4" customWidth="1"/>
    <col min="5610" max="5610" width="7.453125" style="4" customWidth="1"/>
    <col min="5611" max="5611" width="7.6328125" style="4" customWidth="1"/>
    <col min="5612" max="5612" width="5.81640625" style="4" customWidth="1"/>
    <col min="5613" max="5613" width="15.453125" style="4" customWidth="1"/>
    <col min="5614" max="5614" width="20.453125" style="4" customWidth="1"/>
    <col min="5615" max="5615" width="18.6328125" style="4" customWidth="1"/>
    <col min="5616" max="5616" width="12.453125" style="4" customWidth="1"/>
    <col min="5617" max="5617" width="9.6328125" style="4" customWidth="1"/>
    <col min="5618" max="5618" width="8.1796875" style="4" customWidth="1"/>
    <col min="5619" max="5619" width="7" style="4" customWidth="1"/>
    <col min="5620" max="5624" width="3.6328125" style="4" customWidth="1"/>
    <col min="5625" max="5824" width="9.1796875" style="4"/>
    <col min="5825" max="5825" width="3.453125" style="4" customWidth="1"/>
    <col min="5826" max="5826" width="57.81640625" style="4" customWidth="1"/>
    <col min="5827" max="5827" width="3.453125" style="4" customWidth="1"/>
    <col min="5828" max="5828" width="4.453125" style="4" customWidth="1"/>
    <col min="5829" max="5829" width="7.81640625" style="4" customWidth="1"/>
    <col min="5830" max="5830" width="15" style="4" customWidth="1"/>
    <col min="5831" max="5833" width="5.6328125" style="4" customWidth="1"/>
    <col min="5834" max="5834" width="7.453125" style="4" customWidth="1"/>
    <col min="5835" max="5835" width="7.36328125" style="4" customWidth="1"/>
    <col min="5836" max="5836" width="10.36328125" style="4" customWidth="1"/>
    <col min="5837" max="5837" width="10.1796875" style="4" customWidth="1"/>
    <col min="5838" max="5838" width="15.453125" style="4" customWidth="1"/>
    <col min="5839" max="5839" width="9.1796875" style="4" customWidth="1"/>
    <col min="5840" max="5843" width="4.36328125" style="4" customWidth="1"/>
    <col min="5844" max="5844" width="9" style="4" customWidth="1"/>
    <col min="5845" max="5845" width="3.453125" style="4" customWidth="1"/>
    <col min="5846" max="5846" width="11.81640625" style="4" customWidth="1"/>
    <col min="5847" max="5847" width="11.453125" style="4" customWidth="1"/>
    <col min="5848" max="5848" width="9.453125" style="4" customWidth="1"/>
    <col min="5849" max="5849" width="17.6328125" style="4" customWidth="1"/>
    <col min="5850" max="5850" width="18.6328125" style="4" customWidth="1"/>
    <col min="5851" max="5851" width="18.1796875" style="4" customWidth="1"/>
    <col min="5852" max="5853" width="13.36328125" style="4" customWidth="1"/>
    <col min="5854" max="5854" width="3.453125" style="4" customWidth="1"/>
    <col min="5855" max="5855" width="17.36328125" style="4" customWidth="1"/>
    <col min="5856" max="5856" width="7.6328125" style="4" customWidth="1"/>
    <col min="5857" max="5857" width="24.453125" style="4" customWidth="1"/>
    <col min="5858" max="5858" width="6.453125" style="4" customWidth="1"/>
    <col min="5859" max="5859" width="7.453125" style="4" customWidth="1"/>
    <col min="5860" max="5860" width="5.6328125" style="4" customWidth="1"/>
    <col min="5861" max="5861" width="15.36328125" style="4" customWidth="1"/>
    <col min="5862" max="5862" width="15.453125" style="4" customWidth="1"/>
    <col min="5863" max="5863" width="18.6328125" style="4" customWidth="1"/>
    <col min="5864" max="5864" width="11.1796875" style="4" customWidth="1"/>
    <col min="5865" max="5865" width="3.453125" style="4" customWidth="1"/>
    <col min="5866" max="5866" width="7.453125" style="4" customWidth="1"/>
    <col min="5867" max="5867" width="7.6328125" style="4" customWidth="1"/>
    <col min="5868" max="5868" width="5.81640625" style="4" customWidth="1"/>
    <col min="5869" max="5869" width="15.453125" style="4" customWidth="1"/>
    <col min="5870" max="5870" width="20.453125" style="4" customWidth="1"/>
    <col min="5871" max="5871" width="18.6328125" style="4" customWidth="1"/>
    <col min="5872" max="5872" width="12.453125" style="4" customWidth="1"/>
    <col min="5873" max="5873" width="9.6328125" style="4" customWidth="1"/>
    <col min="5874" max="5874" width="8.1796875" style="4" customWidth="1"/>
    <col min="5875" max="5875" width="7" style="4" customWidth="1"/>
    <col min="5876" max="5880" width="3.6328125" style="4" customWidth="1"/>
    <col min="5881" max="6080" width="9.1796875" style="4"/>
    <col min="6081" max="6081" width="3.453125" style="4" customWidth="1"/>
    <col min="6082" max="6082" width="57.81640625" style="4" customWidth="1"/>
    <col min="6083" max="6083" width="3.453125" style="4" customWidth="1"/>
    <col min="6084" max="6084" width="4.453125" style="4" customWidth="1"/>
    <col min="6085" max="6085" width="7.81640625" style="4" customWidth="1"/>
    <col min="6086" max="6086" width="15" style="4" customWidth="1"/>
    <col min="6087" max="6089" width="5.6328125" style="4" customWidth="1"/>
    <col min="6090" max="6090" width="7.453125" style="4" customWidth="1"/>
    <col min="6091" max="6091" width="7.36328125" style="4" customWidth="1"/>
    <col min="6092" max="6092" width="10.36328125" style="4" customWidth="1"/>
    <col min="6093" max="6093" width="10.1796875" style="4" customWidth="1"/>
    <col min="6094" max="6094" width="15.453125" style="4" customWidth="1"/>
    <col min="6095" max="6095" width="9.1796875" style="4" customWidth="1"/>
    <col min="6096" max="6099" width="4.36328125" style="4" customWidth="1"/>
    <col min="6100" max="6100" width="9" style="4" customWidth="1"/>
    <col min="6101" max="6101" width="3.453125" style="4" customWidth="1"/>
    <col min="6102" max="6102" width="11.81640625" style="4" customWidth="1"/>
    <col min="6103" max="6103" width="11.453125" style="4" customWidth="1"/>
    <col min="6104" max="6104" width="9.453125" style="4" customWidth="1"/>
    <col min="6105" max="6105" width="17.6328125" style="4" customWidth="1"/>
    <col min="6106" max="6106" width="18.6328125" style="4" customWidth="1"/>
    <col min="6107" max="6107" width="18.1796875" style="4" customWidth="1"/>
    <col min="6108" max="6109" width="13.36328125" style="4" customWidth="1"/>
    <col min="6110" max="6110" width="3.453125" style="4" customWidth="1"/>
    <col min="6111" max="6111" width="17.36328125" style="4" customWidth="1"/>
    <col min="6112" max="6112" width="7.6328125" style="4" customWidth="1"/>
    <col min="6113" max="6113" width="24.453125" style="4" customWidth="1"/>
    <col min="6114" max="6114" width="6.453125" style="4" customWidth="1"/>
    <col min="6115" max="6115" width="7.453125" style="4" customWidth="1"/>
    <col min="6116" max="6116" width="5.6328125" style="4" customWidth="1"/>
    <col min="6117" max="6117" width="15.36328125" style="4" customWidth="1"/>
    <col min="6118" max="6118" width="15.453125" style="4" customWidth="1"/>
    <col min="6119" max="6119" width="18.6328125" style="4" customWidth="1"/>
    <col min="6120" max="6120" width="11.1796875" style="4" customWidth="1"/>
    <col min="6121" max="6121" width="3.453125" style="4" customWidth="1"/>
    <col min="6122" max="6122" width="7.453125" style="4" customWidth="1"/>
    <col min="6123" max="6123" width="7.6328125" style="4" customWidth="1"/>
    <col min="6124" max="6124" width="5.81640625" style="4" customWidth="1"/>
    <col min="6125" max="6125" width="15.453125" style="4" customWidth="1"/>
    <col min="6126" max="6126" width="20.453125" style="4" customWidth="1"/>
    <col min="6127" max="6127" width="18.6328125" style="4" customWidth="1"/>
    <col min="6128" max="6128" width="12.453125" style="4" customWidth="1"/>
    <col min="6129" max="6129" width="9.6328125" style="4" customWidth="1"/>
    <col min="6130" max="6130" width="8.1796875" style="4" customWidth="1"/>
    <col min="6131" max="6131" width="7" style="4" customWidth="1"/>
    <col min="6132" max="6136" width="3.6328125" style="4" customWidth="1"/>
    <col min="6137" max="6336" width="9.1796875" style="4"/>
    <col min="6337" max="6337" width="3.453125" style="4" customWidth="1"/>
    <col min="6338" max="6338" width="57.81640625" style="4" customWidth="1"/>
    <col min="6339" max="6339" width="3.453125" style="4" customWidth="1"/>
    <col min="6340" max="6340" width="4.453125" style="4" customWidth="1"/>
    <col min="6341" max="6341" width="7.81640625" style="4" customWidth="1"/>
    <col min="6342" max="6342" width="15" style="4" customWidth="1"/>
    <col min="6343" max="6345" width="5.6328125" style="4" customWidth="1"/>
    <col min="6346" max="6346" width="7.453125" style="4" customWidth="1"/>
    <col min="6347" max="6347" width="7.36328125" style="4" customWidth="1"/>
    <col min="6348" max="6348" width="10.36328125" style="4" customWidth="1"/>
    <col min="6349" max="6349" width="10.1796875" style="4" customWidth="1"/>
    <col min="6350" max="6350" width="15.453125" style="4" customWidth="1"/>
    <col min="6351" max="6351" width="9.1796875" style="4" customWidth="1"/>
    <col min="6352" max="6355" width="4.36328125" style="4" customWidth="1"/>
    <col min="6356" max="6356" width="9" style="4" customWidth="1"/>
    <col min="6357" max="6357" width="3.453125" style="4" customWidth="1"/>
    <col min="6358" max="6358" width="11.81640625" style="4" customWidth="1"/>
    <col min="6359" max="6359" width="11.453125" style="4" customWidth="1"/>
    <col min="6360" max="6360" width="9.453125" style="4" customWidth="1"/>
    <col min="6361" max="6361" width="17.6328125" style="4" customWidth="1"/>
    <col min="6362" max="6362" width="18.6328125" style="4" customWidth="1"/>
    <col min="6363" max="6363" width="18.1796875" style="4" customWidth="1"/>
    <col min="6364" max="6365" width="13.36328125" style="4" customWidth="1"/>
    <col min="6366" max="6366" width="3.453125" style="4" customWidth="1"/>
    <col min="6367" max="6367" width="17.36328125" style="4" customWidth="1"/>
    <col min="6368" max="6368" width="7.6328125" style="4" customWidth="1"/>
    <col min="6369" max="6369" width="24.453125" style="4" customWidth="1"/>
    <col min="6370" max="6370" width="6.453125" style="4" customWidth="1"/>
    <col min="6371" max="6371" width="7.453125" style="4" customWidth="1"/>
    <col min="6372" max="6372" width="5.6328125" style="4" customWidth="1"/>
    <col min="6373" max="6373" width="15.36328125" style="4" customWidth="1"/>
    <col min="6374" max="6374" width="15.453125" style="4" customWidth="1"/>
    <col min="6375" max="6375" width="18.6328125" style="4" customWidth="1"/>
    <col min="6376" max="6376" width="11.1796875" style="4" customWidth="1"/>
    <col min="6377" max="6377" width="3.453125" style="4" customWidth="1"/>
    <col min="6378" max="6378" width="7.453125" style="4" customWidth="1"/>
    <col min="6379" max="6379" width="7.6328125" style="4" customWidth="1"/>
    <col min="6380" max="6380" width="5.81640625" style="4" customWidth="1"/>
    <col min="6381" max="6381" width="15.453125" style="4" customWidth="1"/>
    <col min="6382" max="6382" width="20.453125" style="4" customWidth="1"/>
    <col min="6383" max="6383" width="18.6328125" style="4" customWidth="1"/>
    <col min="6384" max="6384" width="12.453125" style="4" customWidth="1"/>
    <col min="6385" max="6385" width="9.6328125" style="4" customWidth="1"/>
    <col min="6386" max="6386" width="8.1796875" style="4" customWidth="1"/>
    <col min="6387" max="6387" width="7" style="4" customWidth="1"/>
    <col min="6388" max="6392" width="3.6328125" style="4" customWidth="1"/>
    <col min="6393" max="6592" width="9.1796875" style="4"/>
    <col min="6593" max="6593" width="3.453125" style="4" customWidth="1"/>
    <col min="6594" max="6594" width="57.81640625" style="4" customWidth="1"/>
    <col min="6595" max="6595" width="3.453125" style="4" customWidth="1"/>
    <col min="6596" max="6596" width="4.453125" style="4" customWidth="1"/>
    <col min="6597" max="6597" width="7.81640625" style="4" customWidth="1"/>
    <col min="6598" max="6598" width="15" style="4" customWidth="1"/>
    <col min="6599" max="6601" width="5.6328125" style="4" customWidth="1"/>
    <col min="6602" max="6602" width="7.453125" style="4" customWidth="1"/>
    <col min="6603" max="6603" width="7.36328125" style="4" customWidth="1"/>
    <col min="6604" max="6604" width="10.36328125" style="4" customWidth="1"/>
    <col min="6605" max="6605" width="10.1796875" style="4" customWidth="1"/>
    <col min="6606" max="6606" width="15.453125" style="4" customWidth="1"/>
    <col min="6607" max="6607" width="9.1796875" style="4" customWidth="1"/>
    <col min="6608" max="6611" width="4.36328125" style="4" customWidth="1"/>
    <col min="6612" max="6612" width="9" style="4" customWidth="1"/>
    <col min="6613" max="6613" width="3.453125" style="4" customWidth="1"/>
    <col min="6614" max="6614" width="11.81640625" style="4" customWidth="1"/>
    <col min="6615" max="6615" width="11.453125" style="4" customWidth="1"/>
    <col min="6616" max="6616" width="9.453125" style="4" customWidth="1"/>
    <col min="6617" max="6617" width="17.6328125" style="4" customWidth="1"/>
    <col min="6618" max="6618" width="18.6328125" style="4" customWidth="1"/>
    <col min="6619" max="6619" width="18.1796875" style="4" customWidth="1"/>
    <col min="6620" max="6621" width="13.36328125" style="4" customWidth="1"/>
    <col min="6622" max="6622" width="3.453125" style="4" customWidth="1"/>
    <col min="6623" max="6623" width="17.36328125" style="4" customWidth="1"/>
    <col min="6624" max="6624" width="7.6328125" style="4" customWidth="1"/>
    <col min="6625" max="6625" width="24.453125" style="4" customWidth="1"/>
    <col min="6626" max="6626" width="6.453125" style="4" customWidth="1"/>
    <col min="6627" max="6627" width="7.453125" style="4" customWidth="1"/>
    <col min="6628" max="6628" width="5.6328125" style="4" customWidth="1"/>
    <col min="6629" max="6629" width="15.36328125" style="4" customWidth="1"/>
    <col min="6630" max="6630" width="15.453125" style="4" customWidth="1"/>
    <col min="6631" max="6631" width="18.6328125" style="4" customWidth="1"/>
    <col min="6632" max="6632" width="11.1796875" style="4" customWidth="1"/>
    <col min="6633" max="6633" width="3.453125" style="4" customWidth="1"/>
    <col min="6634" max="6634" width="7.453125" style="4" customWidth="1"/>
    <col min="6635" max="6635" width="7.6328125" style="4" customWidth="1"/>
    <col min="6636" max="6636" width="5.81640625" style="4" customWidth="1"/>
    <col min="6637" max="6637" width="15.453125" style="4" customWidth="1"/>
    <col min="6638" max="6638" width="20.453125" style="4" customWidth="1"/>
    <col min="6639" max="6639" width="18.6328125" style="4" customWidth="1"/>
    <col min="6640" max="6640" width="12.453125" style="4" customWidth="1"/>
    <col min="6641" max="6641" width="9.6328125" style="4" customWidth="1"/>
    <col min="6642" max="6642" width="8.1796875" style="4" customWidth="1"/>
    <col min="6643" max="6643" width="7" style="4" customWidth="1"/>
    <col min="6644" max="6648" width="3.6328125" style="4" customWidth="1"/>
    <col min="6649" max="6848" width="9.1796875" style="4"/>
    <col min="6849" max="6849" width="3.453125" style="4" customWidth="1"/>
    <col min="6850" max="6850" width="57.81640625" style="4" customWidth="1"/>
    <col min="6851" max="6851" width="3.453125" style="4" customWidth="1"/>
    <col min="6852" max="6852" width="4.453125" style="4" customWidth="1"/>
    <col min="6853" max="6853" width="7.81640625" style="4" customWidth="1"/>
    <col min="6854" max="6854" width="15" style="4" customWidth="1"/>
    <col min="6855" max="6857" width="5.6328125" style="4" customWidth="1"/>
    <col min="6858" max="6858" width="7.453125" style="4" customWidth="1"/>
    <col min="6859" max="6859" width="7.36328125" style="4" customWidth="1"/>
    <col min="6860" max="6860" width="10.36328125" style="4" customWidth="1"/>
    <col min="6861" max="6861" width="10.1796875" style="4" customWidth="1"/>
    <col min="6862" max="6862" width="15.453125" style="4" customWidth="1"/>
    <col min="6863" max="6863" width="9.1796875" style="4" customWidth="1"/>
    <col min="6864" max="6867" width="4.36328125" style="4" customWidth="1"/>
    <col min="6868" max="6868" width="9" style="4" customWidth="1"/>
    <col min="6869" max="6869" width="3.453125" style="4" customWidth="1"/>
    <col min="6870" max="6870" width="11.81640625" style="4" customWidth="1"/>
    <col min="6871" max="6871" width="11.453125" style="4" customWidth="1"/>
    <col min="6872" max="6872" width="9.453125" style="4" customWidth="1"/>
    <col min="6873" max="6873" width="17.6328125" style="4" customWidth="1"/>
    <col min="6874" max="6874" width="18.6328125" style="4" customWidth="1"/>
    <col min="6875" max="6875" width="18.1796875" style="4" customWidth="1"/>
    <col min="6876" max="6877" width="13.36328125" style="4" customWidth="1"/>
    <col min="6878" max="6878" width="3.453125" style="4" customWidth="1"/>
    <col min="6879" max="6879" width="17.36328125" style="4" customWidth="1"/>
    <col min="6880" max="6880" width="7.6328125" style="4" customWidth="1"/>
    <col min="6881" max="6881" width="24.453125" style="4" customWidth="1"/>
    <col min="6882" max="6882" width="6.453125" style="4" customWidth="1"/>
    <col min="6883" max="6883" width="7.453125" style="4" customWidth="1"/>
    <col min="6884" max="6884" width="5.6328125" style="4" customWidth="1"/>
    <col min="6885" max="6885" width="15.36328125" style="4" customWidth="1"/>
    <col min="6886" max="6886" width="15.453125" style="4" customWidth="1"/>
    <col min="6887" max="6887" width="18.6328125" style="4" customWidth="1"/>
    <col min="6888" max="6888" width="11.1796875" style="4" customWidth="1"/>
    <col min="6889" max="6889" width="3.453125" style="4" customWidth="1"/>
    <col min="6890" max="6890" width="7.453125" style="4" customWidth="1"/>
    <col min="6891" max="6891" width="7.6328125" style="4" customWidth="1"/>
    <col min="6892" max="6892" width="5.81640625" style="4" customWidth="1"/>
    <col min="6893" max="6893" width="15.453125" style="4" customWidth="1"/>
    <col min="6894" max="6894" width="20.453125" style="4" customWidth="1"/>
    <col min="6895" max="6895" width="18.6328125" style="4" customWidth="1"/>
    <col min="6896" max="6896" width="12.453125" style="4" customWidth="1"/>
    <col min="6897" max="6897" width="9.6328125" style="4" customWidth="1"/>
    <col min="6898" max="6898" width="8.1796875" style="4" customWidth="1"/>
    <col min="6899" max="6899" width="7" style="4" customWidth="1"/>
    <col min="6900" max="6904" width="3.6328125" style="4" customWidth="1"/>
    <col min="6905" max="7104" width="9.1796875" style="4"/>
    <col min="7105" max="7105" width="3.453125" style="4" customWidth="1"/>
    <col min="7106" max="7106" width="57.81640625" style="4" customWidth="1"/>
    <col min="7107" max="7107" width="3.453125" style="4" customWidth="1"/>
    <col min="7108" max="7108" width="4.453125" style="4" customWidth="1"/>
    <col min="7109" max="7109" width="7.81640625" style="4" customWidth="1"/>
    <col min="7110" max="7110" width="15" style="4" customWidth="1"/>
    <col min="7111" max="7113" width="5.6328125" style="4" customWidth="1"/>
    <col min="7114" max="7114" width="7.453125" style="4" customWidth="1"/>
    <col min="7115" max="7115" width="7.36328125" style="4" customWidth="1"/>
    <col min="7116" max="7116" width="10.36328125" style="4" customWidth="1"/>
    <col min="7117" max="7117" width="10.1796875" style="4" customWidth="1"/>
    <col min="7118" max="7118" width="15.453125" style="4" customWidth="1"/>
    <col min="7119" max="7119" width="9.1796875" style="4" customWidth="1"/>
    <col min="7120" max="7123" width="4.36328125" style="4" customWidth="1"/>
    <col min="7124" max="7124" width="9" style="4" customWidth="1"/>
    <col min="7125" max="7125" width="3.453125" style="4" customWidth="1"/>
    <col min="7126" max="7126" width="11.81640625" style="4" customWidth="1"/>
    <col min="7127" max="7127" width="11.453125" style="4" customWidth="1"/>
    <col min="7128" max="7128" width="9.453125" style="4" customWidth="1"/>
    <col min="7129" max="7129" width="17.6328125" style="4" customWidth="1"/>
    <col min="7130" max="7130" width="18.6328125" style="4" customWidth="1"/>
    <col min="7131" max="7131" width="18.1796875" style="4" customWidth="1"/>
    <col min="7132" max="7133" width="13.36328125" style="4" customWidth="1"/>
    <col min="7134" max="7134" width="3.453125" style="4" customWidth="1"/>
    <col min="7135" max="7135" width="17.36328125" style="4" customWidth="1"/>
    <col min="7136" max="7136" width="7.6328125" style="4" customWidth="1"/>
    <col min="7137" max="7137" width="24.453125" style="4" customWidth="1"/>
    <col min="7138" max="7138" width="6.453125" style="4" customWidth="1"/>
    <col min="7139" max="7139" width="7.453125" style="4" customWidth="1"/>
    <col min="7140" max="7140" width="5.6328125" style="4" customWidth="1"/>
    <col min="7141" max="7141" width="15.36328125" style="4" customWidth="1"/>
    <col min="7142" max="7142" width="15.453125" style="4" customWidth="1"/>
    <col min="7143" max="7143" width="18.6328125" style="4" customWidth="1"/>
    <col min="7144" max="7144" width="11.1796875" style="4" customWidth="1"/>
    <col min="7145" max="7145" width="3.453125" style="4" customWidth="1"/>
    <col min="7146" max="7146" width="7.453125" style="4" customWidth="1"/>
    <col min="7147" max="7147" width="7.6328125" style="4" customWidth="1"/>
    <col min="7148" max="7148" width="5.81640625" style="4" customWidth="1"/>
    <col min="7149" max="7149" width="15.453125" style="4" customWidth="1"/>
    <col min="7150" max="7150" width="20.453125" style="4" customWidth="1"/>
    <col min="7151" max="7151" width="18.6328125" style="4" customWidth="1"/>
    <col min="7152" max="7152" width="12.453125" style="4" customWidth="1"/>
    <col min="7153" max="7153" width="9.6328125" style="4" customWidth="1"/>
    <col min="7154" max="7154" width="8.1796875" style="4" customWidth="1"/>
    <col min="7155" max="7155" width="7" style="4" customWidth="1"/>
    <col min="7156" max="7160" width="3.6328125" style="4" customWidth="1"/>
    <col min="7161" max="7360" width="9.1796875" style="4"/>
    <col min="7361" max="7361" width="3.453125" style="4" customWidth="1"/>
    <col min="7362" max="7362" width="57.81640625" style="4" customWidth="1"/>
    <col min="7363" max="7363" width="3.453125" style="4" customWidth="1"/>
    <col min="7364" max="7364" width="4.453125" style="4" customWidth="1"/>
    <col min="7365" max="7365" width="7.81640625" style="4" customWidth="1"/>
    <col min="7366" max="7366" width="15" style="4" customWidth="1"/>
    <col min="7367" max="7369" width="5.6328125" style="4" customWidth="1"/>
    <col min="7370" max="7370" width="7.453125" style="4" customWidth="1"/>
    <col min="7371" max="7371" width="7.36328125" style="4" customWidth="1"/>
    <col min="7372" max="7372" width="10.36328125" style="4" customWidth="1"/>
    <col min="7373" max="7373" width="10.1796875" style="4" customWidth="1"/>
    <col min="7374" max="7374" width="15.453125" style="4" customWidth="1"/>
    <col min="7375" max="7375" width="9.1796875" style="4" customWidth="1"/>
    <col min="7376" max="7379" width="4.36328125" style="4" customWidth="1"/>
    <col min="7380" max="7380" width="9" style="4" customWidth="1"/>
    <col min="7381" max="7381" width="3.453125" style="4" customWidth="1"/>
    <col min="7382" max="7382" width="11.81640625" style="4" customWidth="1"/>
    <col min="7383" max="7383" width="11.453125" style="4" customWidth="1"/>
    <col min="7384" max="7384" width="9.453125" style="4" customWidth="1"/>
    <col min="7385" max="7385" width="17.6328125" style="4" customWidth="1"/>
    <col min="7386" max="7386" width="18.6328125" style="4" customWidth="1"/>
    <col min="7387" max="7387" width="18.1796875" style="4" customWidth="1"/>
    <col min="7388" max="7389" width="13.36328125" style="4" customWidth="1"/>
    <col min="7390" max="7390" width="3.453125" style="4" customWidth="1"/>
    <col min="7391" max="7391" width="17.36328125" style="4" customWidth="1"/>
    <col min="7392" max="7392" width="7.6328125" style="4" customWidth="1"/>
    <col min="7393" max="7393" width="24.453125" style="4" customWidth="1"/>
    <col min="7394" max="7394" width="6.453125" style="4" customWidth="1"/>
    <col min="7395" max="7395" width="7.453125" style="4" customWidth="1"/>
    <col min="7396" max="7396" width="5.6328125" style="4" customWidth="1"/>
    <col min="7397" max="7397" width="15.36328125" style="4" customWidth="1"/>
    <col min="7398" max="7398" width="15.453125" style="4" customWidth="1"/>
    <col min="7399" max="7399" width="18.6328125" style="4" customWidth="1"/>
    <col min="7400" max="7400" width="11.1796875" style="4" customWidth="1"/>
    <col min="7401" max="7401" width="3.453125" style="4" customWidth="1"/>
    <col min="7402" max="7402" width="7.453125" style="4" customWidth="1"/>
    <col min="7403" max="7403" width="7.6328125" style="4" customWidth="1"/>
    <col min="7404" max="7404" width="5.81640625" style="4" customWidth="1"/>
    <col min="7405" max="7405" width="15.453125" style="4" customWidth="1"/>
    <col min="7406" max="7406" width="20.453125" style="4" customWidth="1"/>
    <col min="7407" max="7407" width="18.6328125" style="4" customWidth="1"/>
    <col min="7408" max="7408" width="12.453125" style="4" customWidth="1"/>
    <col min="7409" max="7409" width="9.6328125" style="4" customWidth="1"/>
    <col min="7410" max="7410" width="8.1796875" style="4" customWidth="1"/>
    <col min="7411" max="7411" width="7" style="4" customWidth="1"/>
    <col min="7412" max="7416" width="3.6328125" style="4" customWidth="1"/>
    <col min="7417" max="7616" width="9.1796875" style="4"/>
    <col min="7617" max="7617" width="3.453125" style="4" customWidth="1"/>
    <col min="7618" max="7618" width="57.81640625" style="4" customWidth="1"/>
    <col min="7619" max="7619" width="3.453125" style="4" customWidth="1"/>
    <col min="7620" max="7620" width="4.453125" style="4" customWidth="1"/>
    <col min="7621" max="7621" width="7.81640625" style="4" customWidth="1"/>
    <col min="7622" max="7622" width="15" style="4" customWidth="1"/>
    <col min="7623" max="7625" width="5.6328125" style="4" customWidth="1"/>
    <col min="7626" max="7626" width="7.453125" style="4" customWidth="1"/>
    <col min="7627" max="7627" width="7.36328125" style="4" customWidth="1"/>
    <col min="7628" max="7628" width="10.36328125" style="4" customWidth="1"/>
    <col min="7629" max="7629" width="10.1796875" style="4" customWidth="1"/>
    <col min="7630" max="7630" width="15.453125" style="4" customWidth="1"/>
    <col min="7631" max="7631" width="9.1796875" style="4" customWidth="1"/>
    <col min="7632" max="7635" width="4.36328125" style="4" customWidth="1"/>
    <col min="7636" max="7636" width="9" style="4" customWidth="1"/>
    <col min="7637" max="7637" width="3.453125" style="4" customWidth="1"/>
    <col min="7638" max="7638" width="11.81640625" style="4" customWidth="1"/>
    <col min="7639" max="7639" width="11.453125" style="4" customWidth="1"/>
    <col min="7640" max="7640" width="9.453125" style="4" customWidth="1"/>
    <col min="7641" max="7641" width="17.6328125" style="4" customWidth="1"/>
    <col min="7642" max="7642" width="18.6328125" style="4" customWidth="1"/>
    <col min="7643" max="7643" width="18.1796875" style="4" customWidth="1"/>
    <col min="7644" max="7645" width="13.36328125" style="4" customWidth="1"/>
    <col min="7646" max="7646" width="3.453125" style="4" customWidth="1"/>
    <col min="7647" max="7647" width="17.36328125" style="4" customWidth="1"/>
    <col min="7648" max="7648" width="7.6328125" style="4" customWidth="1"/>
    <col min="7649" max="7649" width="24.453125" style="4" customWidth="1"/>
    <col min="7650" max="7650" width="6.453125" style="4" customWidth="1"/>
    <col min="7651" max="7651" width="7.453125" style="4" customWidth="1"/>
    <col min="7652" max="7652" width="5.6328125" style="4" customWidth="1"/>
    <col min="7653" max="7653" width="15.36328125" style="4" customWidth="1"/>
    <col min="7654" max="7654" width="15.453125" style="4" customWidth="1"/>
    <col min="7655" max="7655" width="18.6328125" style="4" customWidth="1"/>
    <col min="7656" max="7656" width="11.1796875" style="4" customWidth="1"/>
    <col min="7657" max="7657" width="3.453125" style="4" customWidth="1"/>
    <col min="7658" max="7658" width="7.453125" style="4" customWidth="1"/>
    <col min="7659" max="7659" width="7.6328125" style="4" customWidth="1"/>
    <col min="7660" max="7660" width="5.81640625" style="4" customWidth="1"/>
    <col min="7661" max="7661" width="15.453125" style="4" customWidth="1"/>
    <col min="7662" max="7662" width="20.453125" style="4" customWidth="1"/>
    <col min="7663" max="7663" width="18.6328125" style="4" customWidth="1"/>
    <col min="7664" max="7664" width="12.453125" style="4" customWidth="1"/>
    <col min="7665" max="7665" width="9.6328125" style="4" customWidth="1"/>
    <col min="7666" max="7666" width="8.1796875" style="4" customWidth="1"/>
    <col min="7667" max="7667" width="7" style="4" customWidth="1"/>
    <col min="7668" max="7672" width="3.6328125" style="4" customWidth="1"/>
    <col min="7673" max="7872" width="9.1796875" style="4"/>
    <col min="7873" max="7873" width="3.453125" style="4" customWidth="1"/>
    <col min="7874" max="7874" width="57.81640625" style="4" customWidth="1"/>
    <col min="7875" max="7875" width="3.453125" style="4" customWidth="1"/>
    <col min="7876" max="7876" width="4.453125" style="4" customWidth="1"/>
    <col min="7877" max="7877" width="7.81640625" style="4" customWidth="1"/>
    <col min="7878" max="7878" width="15" style="4" customWidth="1"/>
    <col min="7879" max="7881" width="5.6328125" style="4" customWidth="1"/>
    <col min="7882" max="7882" width="7.453125" style="4" customWidth="1"/>
    <col min="7883" max="7883" width="7.36328125" style="4" customWidth="1"/>
    <col min="7884" max="7884" width="10.36328125" style="4" customWidth="1"/>
    <col min="7885" max="7885" width="10.1796875" style="4" customWidth="1"/>
    <col min="7886" max="7886" width="15.453125" style="4" customWidth="1"/>
    <col min="7887" max="7887" width="9.1796875" style="4" customWidth="1"/>
    <col min="7888" max="7891" width="4.36328125" style="4" customWidth="1"/>
    <col min="7892" max="7892" width="9" style="4" customWidth="1"/>
    <col min="7893" max="7893" width="3.453125" style="4" customWidth="1"/>
    <col min="7894" max="7894" width="11.81640625" style="4" customWidth="1"/>
    <col min="7895" max="7895" width="11.453125" style="4" customWidth="1"/>
    <col min="7896" max="7896" width="9.453125" style="4" customWidth="1"/>
    <col min="7897" max="7897" width="17.6328125" style="4" customWidth="1"/>
    <col min="7898" max="7898" width="18.6328125" style="4" customWidth="1"/>
    <col min="7899" max="7899" width="18.1796875" style="4" customWidth="1"/>
    <col min="7900" max="7901" width="13.36328125" style="4" customWidth="1"/>
    <col min="7902" max="7902" width="3.453125" style="4" customWidth="1"/>
    <col min="7903" max="7903" width="17.36328125" style="4" customWidth="1"/>
    <col min="7904" max="7904" width="7.6328125" style="4" customWidth="1"/>
    <col min="7905" max="7905" width="24.453125" style="4" customWidth="1"/>
    <col min="7906" max="7906" width="6.453125" style="4" customWidth="1"/>
    <col min="7907" max="7907" width="7.453125" style="4" customWidth="1"/>
    <col min="7908" max="7908" width="5.6328125" style="4" customWidth="1"/>
    <col min="7909" max="7909" width="15.36328125" style="4" customWidth="1"/>
    <col min="7910" max="7910" width="15.453125" style="4" customWidth="1"/>
    <col min="7911" max="7911" width="18.6328125" style="4" customWidth="1"/>
    <col min="7912" max="7912" width="11.1796875" style="4" customWidth="1"/>
    <col min="7913" max="7913" width="3.453125" style="4" customWidth="1"/>
    <col min="7914" max="7914" width="7.453125" style="4" customWidth="1"/>
    <col min="7915" max="7915" width="7.6328125" style="4" customWidth="1"/>
    <col min="7916" max="7916" width="5.81640625" style="4" customWidth="1"/>
    <col min="7917" max="7917" width="15.453125" style="4" customWidth="1"/>
    <col min="7918" max="7918" width="20.453125" style="4" customWidth="1"/>
    <col min="7919" max="7919" width="18.6328125" style="4" customWidth="1"/>
    <col min="7920" max="7920" width="12.453125" style="4" customWidth="1"/>
    <col min="7921" max="7921" width="9.6328125" style="4" customWidth="1"/>
    <col min="7922" max="7922" width="8.1796875" style="4" customWidth="1"/>
    <col min="7923" max="7923" width="7" style="4" customWidth="1"/>
    <col min="7924" max="7928" width="3.6328125" style="4" customWidth="1"/>
    <col min="7929" max="8128" width="9.1796875" style="4"/>
    <col min="8129" max="8129" width="3.453125" style="4" customWidth="1"/>
    <col min="8130" max="8130" width="57.81640625" style="4" customWidth="1"/>
    <col min="8131" max="8131" width="3.453125" style="4" customWidth="1"/>
    <col min="8132" max="8132" width="4.453125" style="4" customWidth="1"/>
    <col min="8133" max="8133" width="7.81640625" style="4" customWidth="1"/>
    <col min="8134" max="8134" width="15" style="4" customWidth="1"/>
    <col min="8135" max="8137" width="5.6328125" style="4" customWidth="1"/>
    <col min="8138" max="8138" width="7.453125" style="4" customWidth="1"/>
    <col min="8139" max="8139" width="7.36328125" style="4" customWidth="1"/>
    <col min="8140" max="8140" width="10.36328125" style="4" customWidth="1"/>
    <col min="8141" max="8141" width="10.1796875" style="4" customWidth="1"/>
    <col min="8142" max="8142" width="15.453125" style="4" customWidth="1"/>
    <col min="8143" max="8143" width="9.1796875" style="4" customWidth="1"/>
    <col min="8144" max="8147" width="4.36328125" style="4" customWidth="1"/>
    <col min="8148" max="8148" width="9" style="4" customWidth="1"/>
    <col min="8149" max="8149" width="3.453125" style="4" customWidth="1"/>
    <col min="8150" max="8150" width="11.81640625" style="4" customWidth="1"/>
    <col min="8151" max="8151" width="11.453125" style="4" customWidth="1"/>
    <col min="8152" max="8152" width="9.453125" style="4" customWidth="1"/>
    <col min="8153" max="8153" width="17.6328125" style="4" customWidth="1"/>
    <col min="8154" max="8154" width="18.6328125" style="4" customWidth="1"/>
    <col min="8155" max="8155" width="18.1796875" style="4" customWidth="1"/>
    <col min="8156" max="8157" width="13.36328125" style="4" customWidth="1"/>
    <col min="8158" max="8158" width="3.453125" style="4" customWidth="1"/>
    <col min="8159" max="8159" width="17.36328125" style="4" customWidth="1"/>
    <col min="8160" max="8160" width="7.6328125" style="4" customWidth="1"/>
    <col min="8161" max="8161" width="24.453125" style="4" customWidth="1"/>
    <col min="8162" max="8162" width="6.453125" style="4" customWidth="1"/>
    <col min="8163" max="8163" width="7.453125" style="4" customWidth="1"/>
    <col min="8164" max="8164" width="5.6328125" style="4" customWidth="1"/>
    <col min="8165" max="8165" width="15.36328125" style="4" customWidth="1"/>
    <col min="8166" max="8166" width="15.453125" style="4" customWidth="1"/>
    <col min="8167" max="8167" width="18.6328125" style="4" customWidth="1"/>
    <col min="8168" max="8168" width="11.1796875" style="4" customWidth="1"/>
    <col min="8169" max="8169" width="3.453125" style="4" customWidth="1"/>
    <col min="8170" max="8170" width="7.453125" style="4" customWidth="1"/>
    <col min="8171" max="8171" width="7.6328125" style="4" customWidth="1"/>
    <col min="8172" max="8172" width="5.81640625" style="4" customWidth="1"/>
    <col min="8173" max="8173" width="15.453125" style="4" customWidth="1"/>
    <col min="8174" max="8174" width="20.453125" style="4" customWidth="1"/>
    <col min="8175" max="8175" width="18.6328125" style="4" customWidth="1"/>
    <col min="8176" max="8176" width="12.453125" style="4" customWidth="1"/>
    <col min="8177" max="8177" width="9.6328125" style="4" customWidth="1"/>
    <col min="8178" max="8178" width="8.1796875" style="4" customWidth="1"/>
    <col min="8179" max="8179" width="7" style="4" customWidth="1"/>
    <col min="8180" max="8184" width="3.6328125" style="4" customWidth="1"/>
    <col min="8185" max="8384" width="9.1796875" style="4"/>
    <col min="8385" max="8385" width="3.453125" style="4" customWidth="1"/>
    <col min="8386" max="8386" width="57.81640625" style="4" customWidth="1"/>
    <col min="8387" max="8387" width="3.453125" style="4" customWidth="1"/>
    <col min="8388" max="8388" width="4.453125" style="4" customWidth="1"/>
    <col min="8389" max="8389" width="7.81640625" style="4" customWidth="1"/>
    <col min="8390" max="8390" width="15" style="4" customWidth="1"/>
    <col min="8391" max="8393" width="5.6328125" style="4" customWidth="1"/>
    <col min="8394" max="8394" width="7.453125" style="4" customWidth="1"/>
    <col min="8395" max="8395" width="7.36328125" style="4" customWidth="1"/>
    <col min="8396" max="8396" width="10.36328125" style="4" customWidth="1"/>
    <col min="8397" max="8397" width="10.1796875" style="4" customWidth="1"/>
    <col min="8398" max="8398" width="15.453125" style="4" customWidth="1"/>
    <col min="8399" max="8399" width="9.1796875" style="4" customWidth="1"/>
    <col min="8400" max="8403" width="4.36328125" style="4" customWidth="1"/>
    <col min="8404" max="8404" width="9" style="4" customWidth="1"/>
    <col min="8405" max="8405" width="3.453125" style="4" customWidth="1"/>
    <col min="8406" max="8406" width="11.81640625" style="4" customWidth="1"/>
    <col min="8407" max="8407" width="11.453125" style="4" customWidth="1"/>
    <col min="8408" max="8408" width="9.453125" style="4" customWidth="1"/>
    <col min="8409" max="8409" width="17.6328125" style="4" customWidth="1"/>
    <col min="8410" max="8410" width="18.6328125" style="4" customWidth="1"/>
    <col min="8411" max="8411" width="18.1796875" style="4" customWidth="1"/>
    <col min="8412" max="8413" width="13.36328125" style="4" customWidth="1"/>
    <col min="8414" max="8414" width="3.453125" style="4" customWidth="1"/>
    <col min="8415" max="8415" width="17.36328125" style="4" customWidth="1"/>
    <col min="8416" max="8416" width="7.6328125" style="4" customWidth="1"/>
    <col min="8417" max="8417" width="24.453125" style="4" customWidth="1"/>
    <col min="8418" max="8418" width="6.453125" style="4" customWidth="1"/>
    <col min="8419" max="8419" width="7.453125" style="4" customWidth="1"/>
    <col min="8420" max="8420" width="5.6328125" style="4" customWidth="1"/>
    <col min="8421" max="8421" width="15.36328125" style="4" customWidth="1"/>
    <col min="8422" max="8422" width="15.453125" style="4" customWidth="1"/>
    <col min="8423" max="8423" width="18.6328125" style="4" customWidth="1"/>
    <col min="8424" max="8424" width="11.1796875" style="4" customWidth="1"/>
    <col min="8425" max="8425" width="3.453125" style="4" customWidth="1"/>
    <col min="8426" max="8426" width="7.453125" style="4" customWidth="1"/>
    <col min="8427" max="8427" width="7.6328125" style="4" customWidth="1"/>
    <col min="8428" max="8428" width="5.81640625" style="4" customWidth="1"/>
    <col min="8429" max="8429" width="15.453125" style="4" customWidth="1"/>
    <col min="8430" max="8430" width="20.453125" style="4" customWidth="1"/>
    <col min="8431" max="8431" width="18.6328125" style="4" customWidth="1"/>
    <col min="8432" max="8432" width="12.453125" style="4" customWidth="1"/>
    <col min="8433" max="8433" width="9.6328125" style="4" customWidth="1"/>
    <col min="8434" max="8434" width="8.1796875" style="4" customWidth="1"/>
    <col min="8435" max="8435" width="7" style="4" customWidth="1"/>
    <col min="8436" max="8440" width="3.6328125" style="4" customWidth="1"/>
    <col min="8441" max="8640" width="9.1796875" style="4"/>
    <col min="8641" max="8641" width="3.453125" style="4" customWidth="1"/>
    <col min="8642" max="8642" width="57.81640625" style="4" customWidth="1"/>
    <col min="8643" max="8643" width="3.453125" style="4" customWidth="1"/>
    <col min="8644" max="8644" width="4.453125" style="4" customWidth="1"/>
    <col min="8645" max="8645" width="7.81640625" style="4" customWidth="1"/>
    <col min="8646" max="8646" width="15" style="4" customWidth="1"/>
    <col min="8647" max="8649" width="5.6328125" style="4" customWidth="1"/>
    <col min="8650" max="8650" width="7.453125" style="4" customWidth="1"/>
    <col min="8651" max="8651" width="7.36328125" style="4" customWidth="1"/>
    <col min="8652" max="8652" width="10.36328125" style="4" customWidth="1"/>
    <col min="8653" max="8653" width="10.1796875" style="4" customWidth="1"/>
    <col min="8654" max="8654" width="15.453125" style="4" customWidth="1"/>
    <col min="8655" max="8655" width="9.1796875" style="4" customWidth="1"/>
    <col min="8656" max="8659" width="4.36328125" style="4" customWidth="1"/>
    <col min="8660" max="8660" width="9" style="4" customWidth="1"/>
    <col min="8661" max="8661" width="3.453125" style="4" customWidth="1"/>
    <col min="8662" max="8662" width="11.81640625" style="4" customWidth="1"/>
    <col min="8663" max="8663" width="11.453125" style="4" customWidth="1"/>
    <col min="8664" max="8664" width="9.453125" style="4" customWidth="1"/>
    <col min="8665" max="8665" width="17.6328125" style="4" customWidth="1"/>
    <col min="8666" max="8666" width="18.6328125" style="4" customWidth="1"/>
    <col min="8667" max="8667" width="18.1796875" style="4" customWidth="1"/>
    <col min="8668" max="8669" width="13.36328125" style="4" customWidth="1"/>
    <col min="8670" max="8670" width="3.453125" style="4" customWidth="1"/>
    <col min="8671" max="8671" width="17.36328125" style="4" customWidth="1"/>
    <col min="8672" max="8672" width="7.6328125" style="4" customWidth="1"/>
    <col min="8673" max="8673" width="24.453125" style="4" customWidth="1"/>
    <col min="8674" max="8674" width="6.453125" style="4" customWidth="1"/>
    <col min="8675" max="8675" width="7.453125" style="4" customWidth="1"/>
    <col min="8676" max="8676" width="5.6328125" style="4" customWidth="1"/>
    <col min="8677" max="8677" width="15.36328125" style="4" customWidth="1"/>
    <col min="8678" max="8678" width="15.453125" style="4" customWidth="1"/>
    <col min="8679" max="8679" width="18.6328125" style="4" customWidth="1"/>
    <col min="8680" max="8680" width="11.1796875" style="4" customWidth="1"/>
    <col min="8681" max="8681" width="3.453125" style="4" customWidth="1"/>
    <col min="8682" max="8682" width="7.453125" style="4" customWidth="1"/>
    <col min="8683" max="8683" width="7.6328125" style="4" customWidth="1"/>
    <col min="8684" max="8684" width="5.81640625" style="4" customWidth="1"/>
    <col min="8685" max="8685" width="15.453125" style="4" customWidth="1"/>
    <col min="8686" max="8686" width="20.453125" style="4" customWidth="1"/>
    <col min="8687" max="8687" width="18.6328125" style="4" customWidth="1"/>
    <col min="8688" max="8688" width="12.453125" style="4" customWidth="1"/>
    <col min="8689" max="8689" width="9.6328125" style="4" customWidth="1"/>
    <col min="8690" max="8690" width="8.1796875" style="4" customWidth="1"/>
    <col min="8691" max="8691" width="7" style="4" customWidth="1"/>
    <col min="8692" max="8696" width="3.6328125" style="4" customWidth="1"/>
    <col min="8697" max="8896" width="9.1796875" style="4"/>
    <col min="8897" max="8897" width="3.453125" style="4" customWidth="1"/>
    <col min="8898" max="8898" width="57.81640625" style="4" customWidth="1"/>
    <col min="8899" max="8899" width="3.453125" style="4" customWidth="1"/>
    <col min="8900" max="8900" width="4.453125" style="4" customWidth="1"/>
    <col min="8901" max="8901" width="7.81640625" style="4" customWidth="1"/>
    <col min="8902" max="8902" width="15" style="4" customWidth="1"/>
    <col min="8903" max="8905" width="5.6328125" style="4" customWidth="1"/>
    <col min="8906" max="8906" width="7.453125" style="4" customWidth="1"/>
    <col min="8907" max="8907" width="7.36328125" style="4" customWidth="1"/>
    <col min="8908" max="8908" width="10.36328125" style="4" customWidth="1"/>
    <col min="8909" max="8909" width="10.1796875" style="4" customWidth="1"/>
    <col min="8910" max="8910" width="15.453125" style="4" customWidth="1"/>
    <col min="8911" max="8911" width="9.1796875" style="4" customWidth="1"/>
    <col min="8912" max="8915" width="4.36328125" style="4" customWidth="1"/>
    <col min="8916" max="8916" width="9" style="4" customWidth="1"/>
    <col min="8917" max="8917" width="3.453125" style="4" customWidth="1"/>
    <col min="8918" max="8918" width="11.81640625" style="4" customWidth="1"/>
    <col min="8919" max="8919" width="11.453125" style="4" customWidth="1"/>
    <col min="8920" max="8920" width="9.453125" style="4" customWidth="1"/>
    <col min="8921" max="8921" width="17.6328125" style="4" customWidth="1"/>
    <col min="8922" max="8922" width="18.6328125" style="4" customWidth="1"/>
    <col min="8923" max="8923" width="18.1796875" style="4" customWidth="1"/>
    <col min="8924" max="8925" width="13.36328125" style="4" customWidth="1"/>
    <col min="8926" max="8926" width="3.453125" style="4" customWidth="1"/>
    <col min="8927" max="8927" width="17.36328125" style="4" customWidth="1"/>
    <col min="8928" max="8928" width="7.6328125" style="4" customWidth="1"/>
    <col min="8929" max="8929" width="24.453125" style="4" customWidth="1"/>
    <col min="8930" max="8930" width="6.453125" style="4" customWidth="1"/>
    <col min="8931" max="8931" width="7.453125" style="4" customWidth="1"/>
    <col min="8932" max="8932" width="5.6328125" style="4" customWidth="1"/>
    <col min="8933" max="8933" width="15.36328125" style="4" customWidth="1"/>
    <col min="8934" max="8934" width="15.453125" style="4" customWidth="1"/>
    <col min="8935" max="8935" width="18.6328125" style="4" customWidth="1"/>
    <col min="8936" max="8936" width="11.1796875" style="4" customWidth="1"/>
    <col min="8937" max="8937" width="3.453125" style="4" customWidth="1"/>
    <col min="8938" max="8938" width="7.453125" style="4" customWidth="1"/>
    <col min="8939" max="8939" width="7.6328125" style="4" customWidth="1"/>
    <col min="8940" max="8940" width="5.81640625" style="4" customWidth="1"/>
    <col min="8941" max="8941" width="15.453125" style="4" customWidth="1"/>
    <col min="8942" max="8942" width="20.453125" style="4" customWidth="1"/>
    <col min="8943" max="8943" width="18.6328125" style="4" customWidth="1"/>
    <col min="8944" max="8944" width="12.453125" style="4" customWidth="1"/>
    <col min="8945" max="8945" width="9.6328125" style="4" customWidth="1"/>
    <col min="8946" max="8946" width="8.1796875" style="4" customWidth="1"/>
    <col min="8947" max="8947" width="7" style="4" customWidth="1"/>
    <col min="8948" max="8952" width="3.6328125" style="4" customWidth="1"/>
    <col min="8953" max="9152" width="9.1796875" style="4"/>
    <col min="9153" max="9153" width="3.453125" style="4" customWidth="1"/>
    <col min="9154" max="9154" width="57.81640625" style="4" customWidth="1"/>
    <col min="9155" max="9155" width="3.453125" style="4" customWidth="1"/>
    <col min="9156" max="9156" width="4.453125" style="4" customWidth="1"/>
    <col min="9157" max="9157" width="7.81640625" style="4" customWidth="1"/>
    <col min="9158" max="9158" width="15" style="4" customWidth="1"/>
    <col min="9159" max="9161" width="5.6328125" style="4" customWidth="1"/>
    <col min="9162" max="9162" width="7.453125" style="4" customWidth="1"/>
    <col min="9163" max="9163" width="7.36328125" style="4" customWidth="1"/>
    <col min="9164" max="9164" width="10.36328125" style="4" customWidth="1"/>
    <col min="9165" max="9165" width="10.1796875" style="4" customWidth="1"/>
    <col min="9166" max="9166" width="15.453125" style="4" customWidth="1"/>
    <col min="9167" max="9167" width="9.1796875" style="4" customWidth="1"/>
    <col min="9168" max="9171" width="4.36328125" style="4" customWidth="1"/>
    <col min="9172" max="9172" width="9" style="4" customWidth="1"/>
    <col min="9173" max="9173" width="3.453125" style="4" customWidth="1"/>
    <col min="9174" max="9174" width="11.81640625" style="4" customWidth="1"/>
    <col min="9175" max="9175" width="11.453125" style="4" customWidth="1"/>
    <col min="9176" max="9176" width="9.453125" style="4" customWidth="1"/>
    <col min="9177" max="9177" width="17.6328125" style="4" customWidth="1"/>
    <col min="9178" max="9178" width="18.6328125" style="4" customWidth="1"/>
    <col min="9179" max="9179" width="18.1796875" style="4" customWidth="1"/>
    <col min="9180" max="9181" width="13.36328125" style="4" customWidth="1"/>
    <col min="9182" max="9182" width="3.453125" style="4" customWidth="1"/>
    <col min="9183" max="9183" width="17.36328125" style="4" customWidth="1"/>
    <col min="9184" max="9184" width="7.6328125" style="4" customWidth="1"/>
    <col min="9185" max="9185" width="24.453125" style="4" customWidth="1"/>
    <col min="9186" max="9186" width="6.453125" style="4" customWidth="1"/>
    <col min="9187" max="9187" width="7.453125" style="4" customWidth="1"/>
    <col min="9188" max="9188" width="5.6328125" style="4" customWidth="1"/>
    <col min="9189" max="9189" width="15.36328125" style="4" customWidth="1"/>
    <col min="9190" max="9190" width="15.453125" style="4" customWidth="1"/>
    <col min="9191" max="9191" width="18.6328125" style="4" customWidth="1"/>
    <col min="9192" max="9192" width="11.1796875" style="4" customWidth="1"/>
    <col min="9193" max="9193" width="3.453125" style="4" customWidth="1"/>
    <col min="9194" max="9194" width="7.453125" style="4" customWidth="1"/>
    <col min="9195" max="9195" width="7.6328125" style="4" customWidth="1"/>
    <col min="9196" max="9196" width="5.81640625" style="4" customWidth="1"/>
    <col min="9197" max="9197" width="15.453125" style="4" customWidth="1"/>
    <col min="9198" max="9198" width="20.453125" style="4" customWidth="1"/>
    <col min="9199" max="9199" width="18.6328125" style="4" customWidth="1"/>
    <col min="9200" max="9200" width="12.453125" style="4" customWidth="1"/>
    <col min="9201" max="9201" width="9.6328125" style="4" customWidth="1"/>
    <col min="9202" max="9202" width="8.1796875" style="4" customWidth="1"/>
    <col min="9203" max="9203" width="7" style="4" customWidth="1"/>
    <col min="9204" max="9208" width="3.6328125" style="4" customWidth="1"/>
    <col min="9209" max="9408" width="9.1796875" style="4"/>
    <col min="9409" max="9409" width="3.453125" style="4" customWidth="1"/>
    <col min="9410" max="9410" width="57.81640625" style="4" customWidth="1"/>
    <col min="9411" max="9411" width="3.453125" style="4" customWidth="1"/>
    <col min="9412" max="9412" width="4.453125" style="4" customWidth="1"/>
    <col min="9413" max="9413" width="7.81640625" style="4" customWidth="1"/>
    <col min="9414" max="9414" width="15" style="4" customWidth="1"/>
    <col min="9415" max="9417" width="5.6328125" style="4" customWidth="1"/>
    <col min="9418" max="9418" width="7.453125" style="4" customWidth="1"/>
    <col min="9419" max="9419" width="7.36328125" style="4" customWidth="1"/>
    <col min="9420" max="9420" width="10.36328125" style="4" customWidth="1"/>
    <col min="9421" max="9421" width="10.1796875" style="4" customWidth="1"/>
    <col min="9422" max="9422" width="15.453125" style="4" customWidth="1"/>
    <col min="9423" max="9423" width="9.1796875" style="4" customWidth="1"/>
    <col min="9424" max="9427" width="4.36328125" style="4" customWidth="1"/>
    <col min="9428" max="9428" width="9" style="4" customWidth="1"/>
    <col min="9429" max="9429" width="3.453125" style="4" customWidth="1"/>
    <col min="9430" max="9430" width="11.81640625" style="4" customWidth="1"/>
    <col min="9431" max="9431" width="11.453125" style="4" customWidth="1"/>
    <col min="9432" max="9432" width="9.453125" style="4" customWidth="1"/>
    <col min="9433" max="9433" width="17.6328125" style="4" customWidth="1"/>
    <col min="9434" max="9434" width="18.6328125" style="4" customWidth="1"/>
    <col min="9435" max="9435" width="18.1796875" style="4" customWidth="1"/>
    <col min="9436" max="9437" width="13.36328125" style="4" customWidth="1"/>
    <col min="9438" max="9438" width="3.453125" style="4" customWidth="1"/>
    <col min="9439" max="9439" width="17.36328125" style="4" customWidth="1"/>
    <col min="9440" max="9440" width="7.6328125" style="4" customWidth="1"/>
    <col min="9441" max="9441" width="24.453125" style="4" customWidth="1"/>
    <col min="9442" max="9442" width="6.453125" style="4" customWidth="1"/>
    <col min="9443" max="9443" width="7.453125" style="4" customWidth="1"/>
    <col min="9444" max="9444" width="5.6328125" style="4" customWidth="1"/>
    <col min="9445" max="9445" width="15.36328125" style="4" customWidth="1"/>
    <col min="9446" max="9446" width="15.453125" style="4" customWidth="1"/>
    <col min="9447" max="9447" width="18.6328125" style="4" customWidth="1"/>
    <col min="9448" max="9448" width="11.1796875" style="4" customWidth="1"/>
    <col min="9449" max="9449" width="3.453125" style="4" customWidth="1"/>
    <col min="9450" max="9450" width="7.453125" style="4" customWidth="1"/>
    <col min="9451" max="9451" width="7.6328125" style="4" customWidth="1"/>
    <col min="9452" max="9452" width="5.81640625" style="4" customWidth="1"/>
    <col min="9453" max="9453" width="15.453125" style="4" customWidth="1"/>
    <col min="9454" max="9454" width="20.453125" style="4" customWidth="1"/>
    <col min="9455" max="9455" width="18.6328125" style="4" customWidth="1"/>
    <col min="9456" max="9456" width="12.453125" style="4" customWidth="1"/>
    <col min="9457" max="9457" width="9.6328125" style="4" customWidth="1"/>
    <col min="9458" max="9458" width="8.1796875" style="4" customWidth="1"/>
    <col min="9459" max="9459" width="7" style="4" customWidth="1"/>
    <col min="9460" max="9464" width="3.6328125" style="4" customWidth="1"/>
    <col min="9465" max="9664" width="9.1796875" style="4"/>
    <col min="9665" max="9665" width="3.453125" style="4" customWidth="1"/>
    <col min="9666" max="9666" width="57.81640625" style="4" customWidth="1"/>
    <col min="9667" max="9667" width="3.453125" style="4" customWidth="1"/>
    <col min="9668" max="9668" width="4.453125" style="4" customWidth="1"/>
    <col min="9669" max="9669" width="7.81640625" style="4" customWidth="1"/>
    <col min="9670" max="9670" width="15" style="4" customWidth="1"/>
    <col min="9671" max="9673" width="5.6328125" style="4" customWidth="1"/>
    <col min="9674" max="9674" width="7.453125" style="4" customWidth="1"/>
    <col min="9675" max="9675" width="7.36328125" style="4" customWidth="1"/>
    <col min="9676" max="9676" width="10.36328125" style="4" customWidth="1"/>
    <col min="9677" max="9677" width="10.1796875" style="4" customWidth="1"/>
    <col min="9678" max="9678" width="15.453125" style="4" customWidth="1"/>
    <col min="9679" max="9679" width="9.1796875" style="4" customWidth="1"/>
    <col min="9680" max="9683" width="4.36328125" style="4" customWidth="1"/>
    <col min="9684" max="9684" width="9" style="4" customWidth="1"/>
    <col min="9685" max="9685" width="3.453125" style="4" customWidth="1"/>
    <col min="9686" max="9686" width="11.81640625" style="4" customWidth="1"/>
    <col min="9687" max="9687" width="11.453125" style="4" customWidth="1"/>
    <col min="9688" max="9688" width="9.453125" style="4" customWidth="1"/>
    <col min="9689" max="9689" width="17.6328125" style="4" customWidth="1"/>
    <col min="9690" max="9690" width="18.6328125" style="4" customWidth="1"/>
    <col min="9691" max="9691" width="18.1796875" style="4" customWidth="1"/>
    <col min="9692" max="9693" width="13.36328125" style="4" customWidth="1"/>
    <col min="9694" max="9694" width="3.453125" style="4" customWidth="1"/>
    <col min="9695" max="9695" width="17.36328125" style="4" customWidth="1"/>
    <col min="9696" max="9696" width="7.6328125" style="4" customWidth="1"/>
    <col min="9697" max="9697" width="24.453125" style="4" customWidth="1"/>
    <col min="9698" max="9698" width="6.453125" style="4" customWidth="1"/>
    <col min="9699" max="9699" width="7.453125" style="4" customWidth="1"/>
    <col min="9700" max="9700" width="5.6328125" style="4" customWidth="1"/>
    <col min="9701" max="9701" width="15.36328125" style="4" customWidth="1"/>
    <col min="9702" max="9702" width="15.453125" style="4" customWidth="1"/>
    <col min="9703" max="9703" width="18.6328125" style="4" customWidth="1"/>
    <col min="9704" max="9704" width="11.1796875" style="4" customWidth="1"/>
    <col min="9705" max="9705" width="3.453125" style="4" customWidth="1"/>
    <col min="9706" max="9706" width="7.453125" style="4" customWidth="1"/>
    <col min="9707" max="9707" width="7.6328125" style="4" customWidth="1"/>
    <col min="9708" max="9708" width="5.81640625" style="4" customWidth="1"/>
    <col min="9709" max="9709" width="15.453125" style="4" customWidth="1"/>
    <col min="9710" max="9710" width="20.453125" style="4" customWidth="1"/>
    <col min="9711" max="9711" width="18.6328125" style="4" customWidth="1"/>
    <col min="9712" max="9712" width="12.453125" style="4" customWidth="1"/>
    <col min="9713" max="9713" width="9.6328125" style="4" customWidth="1"/>
    <col min="9714" max="9714" width="8.1796875" style="4" customWidth="1"/>
    <col min="9715" max="9715" width="7" style="4" customWidth="1"/>
    <col min="9716" max="9720" width="3.6328125" style="4" customWidth="1"/>
    <col min="9721" max="9920" width="9.1796875" style="4"/>
    <col min="9921" max="9921" width="3.453125" style="4" customWidth="1"/>
    <col min="9922" max="9922" width="57.81640625" style="4" customWidth="1"/>
    <col min="9923" max="9923" width="3.453125" style="4" customWidth="1"/>
    <col min="9924" max="9924" width="4.453125" style="4" customWidth="1"/>
    <col min="9925" max="9925" width="7.81640625" style="4" customWidth="1"/>
    <col min="9926" max="9926" width="15" style="4" customWidth="1"/>
    <col min="9927" max="9929" width="5.6328125" style="4" customWidth="1"/>
    <col min="9930" max="9930" width="7.453125" style="4" customWidth="1"/>
    <col min="9931" max="9931" width="7.36328125" style="4" customWidth="1"/>
    <col min="9932" max="9932" width="10.36328125" style="4" customWidth="1"/>
    <col min="9933" max="9933" width="10.1796875" style="4" customWidth="1"/>
    <col min="9934" max="9934" width="15.453125" style="4" customWidth="1"/>
    <col min="9935" max="9935" width="9.1796875" style="4" customWidth="1"/>
    <col min="9936" max="9939" width="4.36328125" style="4" customWidth="1"/>
    <col min="9940" max="9940" width="9" style="4" customWidth="1"/>
    <col min="9941" max="9941" width="3.453125" style="4" customWidth="1"/>
    <col min="9942" max="9942" width="11.81640625" style="4" customWidth="1"/>
    <col min="9943" max="9943" width="11.453125" style="4" customWidth="1"/>
    <col min="9944" max="9944" width="9.453125" style="4" customWidth="1"/>
    <col min="9945" max="9945" width="17.6328125" style="4" customWidth="1"/>
    <col min="9946" max="9946" width="18.6328125" style="4" customWidth="1"/>
    <col min="9947" max="9947" width="18.1796875" style="4" customWidth="1"/>
    <col min="9948" max="9949" width="13.36328125" style="4" customWidth="1"/>
    <col min="9950" max="9950" width="3.453125" style="4" customWidth="1"/>
    <col min="9951" max="9951" width="17.36328125" style="4" customWidth="1"/>
    <col min="9952" max="9952" width="7.6328125" style="4" customWidth="1"/>
    <col min="9953" max="9953" width="24.453125" style="4" customWidth="1"/>
    <col min="9954" max="9954" width="6.453125" style="4" customWidth="1"/>
    <col min="9955" max="9955" width="7.453125" style="4" customWidth="1"/>
    <col min="9956" max="9956" width="5.6328125" style="4" customWidth="1"/>
    <col min="9957" max="9957" width="15.36328125" style="4" customWidth="1"/>
    <col min="9958" max="9958" width="15.453125" style="4" customWidth="1"/>
    <col min="9959" max="9959" width="18.6328125" style="4" customWidth="1"/>
    <col min="9960" max="9960" width="11.1796875" style="4" customWidth="1"/>
    <col min="9961" max="9961" width="3.453125" style="4" customWidth="1"/>
    <col min="9962" max="9962" width="7.453125" style="4" customWidth="1"/>
    <col min="9963" max="9963" width="7.6328125" style="4" customWidth="1"/>
    <col min="9964" max="9964" width="5.81640625" style="4" customWidth="1"/>
    <col min="9965" max="9965" width="15.453125" style="4" customWidth="1"/>
    <col min="9966" max="9966" width="20.453125" style="4" customWidth="1"/>
    <col min="9967" max="9967" width="18.6328125" style="4" customWidth="1"/>
    <col min="9968" max="9968" width="12.453125" style="4" customWidth="1"/>
    <col min="9969" max="9969" width="9.6328125" style="4" customWidth="1"/>
    <col min="9970" max="9970" width="8.1796875" style="4" customWidth="1"/>
    <col min="9971" max="9971" width="7" style="4" customWidth="1"/>
    <col min="9972" max="9976" width="3.6328125" style="4" customWidth="1"/>
    <col min="9977" max="10176" width="9.1796875" style="4"/>
    <col min="10177" max="10177" width="3.453125" style="4" customWidth="1"/>
    <col min="10178" max="10178" width="57.81640625" style="4" customWidth="1"/>
    <col min="10179" max="10179" width="3.453125" style="4" customWidth="1"/>
    <col min="10180" max="10180" width="4.453125" style="4" customWidth="1"/>
    <col min="10181" max="10181" width="7.81640625" style="4" customWidth="1"/>
    <col min="10182" max="10182" width="15" style="4" customWidth="1"/>
    <col min="10183" max="10185" width="5.6328125" style="4" customWidth="1"/>
    <col min="10186" max="10186" width="7.453125" style="4" customWidth="1"/>
    <col min="10187" max="10187" width="7.36328125" style="4" customWidth="1"/>
    <col min="10188" max="10188" width="10.36328125" style="4" customWidth="1"/>
    <col min="10189" max="10189" width="10.1796875" style="4" customWidth="1"/>
    <col min="10190" max="10190" width="15.453125" style="4" customWidth="1"/>
    <col min="10191" max="10191" width="9.1796875" style="4" customWidth="1"/>
    <col min="10192" max="10195" width="4.36328125" style="4" customWidth="1"/>
    <col min="10196" max="10196" width="9" style="4" customWidth="1"/>
    <col min="10197" max="10197" width="3.453125" style="4" customWidth="1"/>
    <col min="10198" max="10198" width="11.81640625" style="4" customWidth="1"/>
    <col min="10199" max="10199" width="11.453125" style="4" customWidth="1"/>
    <col min="10200" max="10200" width="9.453125" style="4" customWidth="1"/>
    <col min="10201" max="10201" width="17.6328125" style="4" customWidth="1"/>
    <col min="10202" max="10202" width="18.6328125" style="4" customWidth="1"/>
    <col min="10203" max="10203" width="18.1796875" style="4" customWidth="1"/>
    <col min="10204" max="10205" width="13.36328125" style="4" customWidth="1"/>
    <col min="10206" max="10206" width="3.453125" style="4" customWidth="1"/>
    <col min="10207" max="10207" width="17.36328125" style="4" customWidth="1"/>
    <col min="10208" max="10208" width="7.6328125" style="4" customWidth="1"/>
    <col min="10209" max="10209" width="24.453125" style="4" customWidth="1"/>
    <col min="10210" max="10210" width="6.453125" style="4" customWidth="1"/>
    <col min="10211" max="10211" width="7.453125" style="4" customWidth="1"/>
    <col min="10212" max="10212" width="5.6328125" style="4" customWidth="1"/>
    <col min="10213" max="10213" width="15.36328125" style="4" customWidth="1"/>
    <col min="10214" max="10214" width="15.453125" style="4" customWidth="1"/>
    <col min="10215" max="10215" width="18.6328125" style="4" customWidth="1"/>
    <col min="10216" max="10216" width="11.1796875" style="4" customWidth="1"/>
    <col min="10217" max="10217" width="3.453125" style="4" customWidth="1"/>
    <col min="10218" max="10218" width="7.453125" style="4" customWidth="1"/>
    <col min="10219" max="10219" width="7.6328125" style="4" customWidth="1"/>
    <col min="10220" max="10220" width="5.81640625" style="4" customWidth="1"/>
    <col min="10221" max="10221" width="15.453125" style="4" customWidth="1"/>
    <col min="10222" max="10222" width="20.453125" style="4" customWidth="1"/>
    <col min="10223" max="10223" width="18.6328125" style="4" customWidth="1"/>
    <col min="10224" max="10224" width="12.453125" style="4" customWidth="1"/>
    <col min="10225" max="10225" width="9.6328125" style="4" customWidth="1"/>
    <col min="10226" max="10226" width="8.1796875" style="4" customWidth="1"/>
    <col min="10227" max="10227" width="7" style="4" customWidth="1"/>
    <col min="10228" max="10232" width="3.6328125" style="4" customWidth="1"/>
    <col min="10233" max="10432" width="9.1796875" style="4"/>
    <col min="10433" max="10433" width="3.453125" style="4" customWidth="1"/>
    <col min="10434" max="10434" width="57.81640625" style="4" customWidth="1"/>
    <col min="10435" max="10435" width="3.453125" style="4" customWidth="1"/>
    <col min="10436" max="10436" width="4.453125" style="4" customWidth="1"/>
    <col min="10437" max="10437" width="7.81640625" style="4" customWidth="1"/>
    <col min="10438" max="10438" width="15" style="4" customWidth="1"/>
    <col min="10439" max="10441" width="5.6328125" style="4" customWidth="1"/>
    <col min="10442" max="10442" width="7.453125" style="4" customWidth="1"/>
    <col min="10443" max="10443" width="7.36328125" style="4" customWidth="1"/>
    <col min="10444" max="10444" width="10.36328125" style="4" customWidth="1"/>
    <col min="10445" max="10445" width="10.1796875" style="4" customWidth="1"/>
    <col min="10446" max="10446" width="15.453125" style="4" customWidth="1"/>
    <col min="10447" max="10447" width="9.1796875" style="4" customWidth="1"/>
    <col min="10448" max="10451" width="4.36328125" style="4" customWidth="1"/>
    <col min="10452" max="10452" width="9" style="4" customWidth="1"/>
    <col min="10453" max="10453" width="3.453125" style="4" customWidth="1"/>
    <col min="10454" max="10454" width="11.81640625" style="4" customWidth="1"/>
    <col min="10455" max="10455" width="11.453125" style="4" customWidth="1"/>
    <col min="10456" max="10456" width="9.453125" style="4" customWidth="1"/>
    <col min="10457" max="10457" width="17.6328125" style="4" customWidth="1"/>
    <col min="10458" max="10458" width="18.6328125" style="4" customWidth="1"/>
    <col min="10459" max="10459" width="18.1796875" style="4" customWidth="1"/>
    <col min="10460" max="10461" width="13.36328125" style="4" customWidth="1"/>
    <col min="10462" max="10462" width="3.453125" style="4" customWidth="1"/>
    <col min="10463" max="10463" width="17.36328125" style="4" customWidth="1"/>
    <col min="10464" max="10464" width="7.6328125" style="4" customWidth="1"/>
    <col min="10465" max="10465" width="24.453125" style="4" customWidth="1"/>
    <col min="10466" max="10466" width="6.453125" style="4" customWidth="1"/>
    <col min="10467" max="10467" width="7.453125" style="4" customWidth="1"/>
    <col min="10468" max="10468" width="5.6328125" style="4" customWidth="1"/>
    <col min="10469" max="10469" width="15.36328125" style="4" customWidth="1"/>
    <col min="10470" max="10470" width="15.453125" style="4" customWidth="1"/>
    <col min="10471" max="10471" width="18.6328125" style="4" customWidth="1"/>
    <col min="10472" max="10472" width="11.1796875" style="4" customWidth="1"/>
    <col min="10473" max="10473" width="3.453125" style="4" customWidth="1"/>
    <col min="10474" max="10474" width="7.453125" style="4" customWidth="1"/>
    <col min="10475" max="10475" width="7.6328125" style="4" customWidth="1"/>
    <col min="10476" max="10476" width="5.81640625" style="4" customWidth="1"/>
    <col min="10477" max="10477" width="15.453125" style="4" customWidth="1"/>
    <col min="10478" max="10478" width="20.453125" style="4" customWidth="1"/>
    <col min="10479" max="10479" width="18.6328125" style="4" customWidth="1"/>
    <col min="10480" max="10480" width="12.453125" style="4" customWidth="1"/>
    <col min="10481" max="10481" width="9.6328125" style="4" customWidth="1"/>
    <col min="10482" max="10482" width="8.1796875" style="4" customWidth="1"/>
    <col min="10483" max="10483" width="7" style="4" customWidth="1"/>
    <col min="10484" max="10488" width="3.6328125" style="4" customWidth="1"/>
    <col min="10489" max="10688" width="9.1796875" style="4"/>
    <col min="10689" max="10689" width="3.453125" style="4" customWidth="1"/>
    <col min="10690" max="10690" width="57.81640625" style="4" customWidth="1"/>
    <col min="10691" max="10691" width="3.453125" style="4" customWidth="1"/>
    <col min="10692" max="10692" width="4.453125" style="4" customWidth="1"/>
    <col min="10693" max="10693" width="7.81640625" style="4" customWidth="1"/>
    <col min="10694" max="10694" width="15" style="4" customWidth="1"/>
    <col min="10695" max="10697" width="5.6328125" style="4" customWidth="1"/>
    <col min="10698" max="10698" width="7.453125" style="4" customWidth="1"/>
    <col min="10699" max="10699" width="7.36328125" style="4" customWidth="1"/>
    <col min="10700" max="10700" width="10.36328125" style="4" customWidth="1"/>
    <col min="10701" max="10701" width="10.1796875" style="4" customWidth="1"/>
    <col min="10702" max="10702" width="15.453125" style="4" customWidth="1"/>
    <col min="10703" max="10703" width="9.1796875" style="4" customWidth="1"/>
    <col min="10704" max="10707" width="4.36328125" style="4" customWidth="1"/>
    <col min="10708" max="10708" width="9" style="4" customWidth="1"/>
    <col min="10709" max="10709" width="3.453125" style="4" customWidth="1"/>
    <col min="10710" max="10710" width="11.81640625" style="4" customWidth="1"/>
    <col min="10711" max="10711" width="11.453125" style="4" customWidth="1"/>
    <col min="10712" max="10712" width="9.453125" style="4" customWidth="1"/>
    <col min="10713" max="10713" width="17.6328125" style="4" customWidth="1"/>
    <col min="10714" max="10714" width="18.6328125" style="4" customWidth="1"/>
    <col min="10715" max="10715" width="18.1796875" style="4" customWidth="1"/>
    <col min="10716" max="10717" width="13.36328125" style="4" customWidth="1"/>
    <col min="10718" max="10718" width="3.453125" style="4" customWidth="1"/>
    <col min="10719" max="10719" width="17.36328125" style="4" customWidth="1"/>
    <col min="10720" max="10720" width="7.6328125" style="4" customWidth="1"/>
    <col min="10721" max="10721" width="24.453125" style="4" customWidth="1"/>
    <col min="10722" max="10722" width="6.453125" style="4" customWidth="1"/>
    <col min="10723" max="10723" width="7.453125" style="4" customWidth="1"/>
    <col min="10724" max="10724" width="5.6328125" style="4" customWidth="1"/>
    <col min="10725" max="10725" width="15.36328125" style="4" customWidth="1"/>
    <col min="10726" max="10726" width="15.453125" style="4" customWidth="1"/>
    <col min="10727" max="10727" width="18.6328125" style="4" customWidth="1"/>
    <col min="10728" max="10728" width="11.1796875" style="4" customWidth="1"/>
    <col min="10729" max="10729" width="3.453125" style="4" customWidth="1"/>
    <col min="10730" max="10730" width="7.453125" style="4" customWidth="1"/>
    <col min="10731" max="10731" width="7.6328125" style="4" customWidth="1"/>
    <col min="10732" max="10732" width="5.81640625" style="4" customWidth="1"/>
    <col min="10733" max="10733" width="15.453125" style="4" customWidth="1"/>
    <col min="10734" max="10734" width="20.453125" style="4" customWidth="1"/>
    <col min="10735" max="10735" width="18.6328125" style="4" customWidth="1"/>
    <col min="10736" max="10736" width="12.453125" style="4" customWidth="1"/>
    <col min="10737" max="10737" width="9.6328125" style="4" customWidth="1"/>
    <col min="10738" max="10738" width="8.1796875" style="4" customWidth="1"/>
    <col min="10739" max="10739" width="7" style="4" customWidth="1"/>
    <col min="10740" max="10744" width="3.6328125" style="4" customWidth="1"/>
    <col min="10745" max="10944" width="9.1796875" style="4"/>
    <col min="10945" max="10945" width="3.453125" style="4" customWidth="1"/>
    <col min="10946" max="10946" width="57.81640625" style="4" customWidth="1"/>
    <col min="10947" max="10947" width="3.453125" style="4" customWidth="1"/>
    <col min="10948" max="10948" width="4.453125" style="4" customWidth="1"/>
    <col min="10949" max="10949" width="7.81640625" style="4" customWidth="1"/>
    <col min="10950" max="10950" width="15" style="4" customWidth="1"/>
    <col min="10951" max="10953" width="5.6328125" style="4" customWidth="1"/>
    <col min="10954" max="10954" width="7.453125" style="4" customWidth="1"/>
    <col min="10955" max="10955" width="7.36328125" style="4" customWidth="1"/>
    <col min="10956" max="10956" width="10.36328125" style="4" customWidth="1"/>
    <col min="10957" max="10957" width="10.1796875" style="4" customWidth="1"/>
    <col min="10958" max="10958" width="15.453125" style="4" customWidth="1"/>
    <col min="10959" max="10959" width="9.1796875" style="4" customWidth="1"/>
    <col min="10960" max="10963" width="4.36328125" style="4" customWidth="1"/>
    <col min="10964" max="10964" width="9" style="4" customWidth="1"/>
    <col min="10965" max="10965" width="3.453125" style="4" customWidth="1"/>
    <col min="10966" max="10966" width="11.81640625" style="4" customWidth="1"/>
    <col min="10967" max="10967" width="11.453125" style="4" customWidth="1"/>
    <col min="10968" max="10968" width="9.453125" style="4" customWidth="1"/>
    <col min="10969" max="10969" width="17.6328125" style="4" customWidth="1"/>
    <col min="10970" max="10970" width="18.6328125" style="4" customWidth="1"/>
    <col min="10971" max="10971" width="18.1796875" style="4" customWidth="1"/>
    <col min="10972" max="10973" width="13.36328125" style="4" customWidth="1"/>
    <col min="10974" max="10974" width="3.453125" style="4" customWidth="1"/>
    <col min="10975" max="10975" width="17.36328125" style="4" customWidth="1"/>
    <col min="10976" max="10976" width="7.6328125" style="4" customWidth="1"/>
    <col min="10977" max="10977" width="24.453125" style="4" customWidth="1"/>
    <col min="10978" max="10978" width="6.453125" style="4" customWidth="1"/>
    <col min="10979" max="10979" width="7.453125" style="4" customWidth="1"/>
    <col min="10980" max="10980" width="5.6328125" style="4" customWidth="1"/>
    <col min="10981" max="10981" width="15.36328125" style="4" customWidth="1"/>
    <col min="10982" max="10982" width="15.453125" style="4" customWidth="1"/>
    <col min="10983" max="10983" width="18.6328125" style="4" customWidth="1"/>
    <col min="10984" max="10984" width="11.1796875" style="4" customWidth="1"/>
    <col min="10985" max="10985" width="3.453125" style="4" customWidth="1"/>
    <col min="10986" max="10986" width="7.453125" style="4" customWidth="1"/>
    <col min="10987" max="10987" width="7.6328125" style="4" customWidth="1"/>
    <col min="10988" max="10988" width="5.81640625" style="4" customWidth="1"/>
    <col min="10989" max="10989" width="15.453125" style="4" customWidth="1"/>
    <col min="10990" max="10990" width="20.453125" style="4" customWidth="1"/>
    <col min="10991" max="10991" width="18.6328125" style="4" customWidth="1"/>
    <col min="10992" max="10992" width="12.453125" style="4" customWidth="1"/>
    <col min="10993" max="10993" width="9.6328125" style="4" customWidth="1"/>
    <col min="10994" max="10994" width="8.1796875" style="4" customWidth="1"/>
    <col min="10995" max="10995" width="7" style="4" customWidth="1"/>
    <col min="10996" max="11000" width="3.6328125" style="4" customWidth="1"/>
    <col min="11001" max="11200" width="9.1796875" style="4"/>
    <col min="11201" max="11201" width="3.453125" style="4" customWidth="1"/>
    <col min="11202" max="11202" width="57.81640625" style="4" customWidth="1"/>
    <col min="11203" max="11203" width="3.453125" style="4" customWidth="1"/>
    <col min="11204" max="11204" width="4.453125" style="4" customWidth="1"/>
    <col min="11205" max="11205" width="7.81640625" style="4" customWidth="1"/>
    <col min="11206" max="11206" width="15" style="4" customWidth="1"/>
    <col min="11207" max="11209" width="5.6328125" style="4" customWidth="1"/>
    <col min="11210" max="11210" width="7.453125" style="4" customWidth="1"/>
    <col min="11211" max="11211" width="7.36328125" style="4" customWidth="1"/>
    <col min="11212" max="11212" width="10.36328125" style="4" customWidth="1"/>
    <col min="11213" max="11213" width="10.1796875" style="4" customWidth="1"/>
    <col min="11214" max="11214" width="15.453125" style="4" customWidth="1"/>
    <col min="11215" max="11215" width="9.1796875" style="4" customWidth="1"/>
    <col min="11216" max="11219" width="4.36328125" style="4" customWidth="1"/>
    <col min="11220" max="11220" width="9" style="4" customWidth="1"/>
    <col min="11221" max="11221" width="3.453125" style="4" customWidth="1"/>
    <col min="11222" max="11222" width="11.81640625" style="4" customWidth="1"/>
    <col min="11223" max="11223" width="11.453125" style="4" customWidth="1"/>
    <col min="11224" max="11224" width="9.453125" style="4" customWidth="1"/>
    <col min="11225" max="11225" width="17.6328125" style="4" customWidth="1"/>
    <col min="11226" max="11226" width="18.6328125" style="4" customWidth="1"/>
    <col min="11227" max="11227" width="18.1796875" style="4" customWidth="1"/>
    <col min="11228" max="11229" width="13.36328125" style="4" customWidth="1"/>
    <col min="11230" max="11230" width="3.453125" style="4" customWidth="1"/>
    <col min="11231" max="11231" width="17.36328125" style="4" customWidth="1"/>
    <col min="11232" max="11232" width="7.6328125" style="4" customWidth="1"/>
    <col min="11233" max="11233" width="24.453125" style="4" customWidth="1"/>
    <col min="11234" max="11234" width="6.453125" style="4" customWidth="1"/>
    <col min="11235" max="11235" width="7.453125" style="4" customWidth="1"/>
    <col min="11236" max="11236" width="5.6328125" style="4" customWidth="1"/>
    <col min="11237" max="11237" width="15.36328125" style="4" customWidth="1"/>
    <col min="11238" max="11238" width="15.453125" style="4" customWidth="1"/>
    <col min="11239" max="11239" width="18.6328125" style="4" customWidth="1"/>
    <col min="11240" max="11240" width="11.1796875" style="4" customWidth="1"/>
    <col min="11241" max="11241" width="3.453125" style="4" customWidth="1"/>
    <col min="11242" max="11242" width="7.453125" style="4" customWidth="1"/>
    <col min="11243" max="11243" width="7.6328125" style="4" customWidth="1"/>
    <col min="11244" max="11244" width="5.81640625" style="4" customWidth="1"/>
    <col min="11245" max="11245" width="15.453125" style="4" customWidth="1"/>
    <col min="11246" max="11246" width="20.453125" style="4" customWidth="1"/>
    <col min="11247" max="11247" width="18.6328125" style="4" customWidth="1"/>
    <col min="11248" max="11248" width="12.453125" style="4" customWidth="1"/>
    <col min="11249" max="11249" width="9.6328125" style="4" customWidth="1"/>
    <col min="11250" max="11250" width="8.1796875" style="4" customWidth="1"/>
    <col min="11251" max="11251" width="7" style="4" customWidth="1"/>
    <col min="11252" max="11256" width="3.6328125" style="4" customWidth="1"/>
    <col min="11257" max="11456" width="9.1796875" style="4"/>
    <col min="11457" max="11457" width="3.453125" style="4" customWidth="1"/>
    <col min="11458" max="11458" width="57.81640625" style="4" customWidth="1"/>
    <col min="11459" max="11459" width="3.453125" style="4" customWidth="1"/>
    <col min="11460" max="11460" width="4.453125" style="4" customWidth="1"/>
    <col min="11461" max="11461" width="7.81640625" style="4" customWidth="1"/>
    <col min="11462" max="11462" width="15" style="4" customWidth="1"/>
    <col min="11463" max="11465" width="5.6328125" style="4" customWidth="1"/>
    <col min="11466" max="11466" width="7.453125" style="4" customWidth="1"/>
    <col min="11467" max="11467" width="7.36328125" style="4" customWidth="1"/>
    <col min="11468" max="11468" width="10.36328125" style="4" customWidth="1"/>
    <col min="11469" max="11469" width="10.1796875" style="4" customWidth="1"/>
    <col min="11470" max="11470" width="15.453125" style="4" customWidth="1"/>
    <col min="11471" max="11471" width="9.1796875" style="4" customWidth="1"/>
    <col min="11472" max="11475" width="4.36328125" style="4" customWidth="1"/>
    <col min="11476" max="11476" width="9" style="4" customWidth="1"/>
    <col min="11477" max="11477" width="3.453125" style="4" customWidth="1"/>
    <col min="11478" max="11478" width="11.81640625" style="4" customWidth="1"/>
    <col min="11479" max="11479" width="11.453125" style="4" customWidth="1"/>
    <col min="11480" max="11480" width="9.453125" style="4" customWidth="1"/>
    <col min="11481" max="11481" width="17.6328125" style="4" customWidth="1"/>
    <col min="11482" max="11482" width="18.6328125" style="4" customWidth="1"/>
    <col min="11483" max="11483" width="18.1796875" style="4" customWidth="1"/>
    <col min="11484" max="11485" width="13.36328125" style="4" customWidth="1"/>
    <col min="11486" max="11486" width="3.453125" style="4" customWidth="1"/>
    <col min="11487" max="11487" width="17.36328125" style="4" customWidth="1"/>
    <col min="11488" max="11488" width="7.6328125" style="4" customWidth="1"/>
    <col min="11489" max="11489" width="24.453125" style="4" customWidth="1"/>
    <col min="11490" max="11490" width="6.453125" style="4" customWidth="1"/>
    <col min="11491" max="11491" width="7.453125" style="4" customWidth="1"/>
    <col min="11492" max="11492" width="5.6328125" style="4" customWidth="1"/>
    <col min="11493" max="11493" width="15.36328125" style="4" customWidth="1"/>
    <col min="11494" max="11494" width="15.453125" style="4" customWidth="1"/>
    <col min="11495" max="11495" width="18.6328125" style="4" customWidth="1"/>
    <col min="11496" max="11496" width="11.1796875" style="4" customWidth="1"/>
    <col min="11497" max="11497" width="3.453125" style="4" customWidth="1"/>
    <col min="11498" max="11498" width="7.453125" style="4" customWidth="1"/>
    <col min="11499" max="11499" width="7.6328125" style="4" customWidth="1"/>
    <col min="11500" max="11500" width="5.81640625" style="4" customWidth="1"/>
    <col min="11501" max="11501" width="15.453125" style="4" customWidth="1"/>
    <col min="11502" max="11502" width="20.453125" style="4" customWidth="1"/>
    <col min="11503" max="11503" width="18.6328125" style="4" customWidth="1"/>
    <col min="11504" max="11504" width="12.453125" style="4" customWidth="1"/>
    <col min="11505" max="11505" width="9.6328125" style="4" customWidth="1"/>
    <col min="11506" max="11506" width="8.1796875" style="4" customWidth="1"/>
    <col min="11507" max="11507" width="7" style="4" customWidth="1"/>
    <col min="11508" max="11512" width="3.6328125" style="4" customWidth="1"/>
    <col min="11513" max="11712" width="9.1796875" style="4"/>
    <col min="11713" max="11713" width="3.453125" style="4" customWidth="1"/>
    <col min="11714" max="11714" width="57.81640625" style="4" customWidth="1"/>
    <col min="11715" max="11715" width="3.453125" style="4" customWidth="1"/>
    <col min="11716" max="11716" width="4.453125" style="4" customWidth="1"/>
    <col min="11717" max="11717" width="7.81640625" style="4" customWidth="1"/>
    <col min="11718" max="11718" width="15" style="4" customWidth="1"/>
    <col min="11719" max="11721" width="5.6328125" style="4" customWidth="1"/>
    <col min="11722" max="11722" width="7.453125" style="4" customWidth="1"/>
    <col min="11723" max="11723" width="7.36328125" style="4" customWidth="1"/>
    <col min="11724" max="11724" width="10.36328125" style="4" customWidth="1"/>
    <col min="11725" max="11725" width="10.1796875" style="4" customWidth="1"/>
    <col min="11726" max="11726" width="15.453125" style="4" customWidth="1"/>
    <col min="11727" max="11727" width="9.1796875" style="4" customWidth="1"/>
    <col min="11728" max="11731" width="4.36328125" style="4" customWidth="1"/>
    <col min="11732" max="11732" width="9" style="4" customWidth="1"/>
    <col min="11733" max="11733" width="3.453125" style="4" customWidth="1"/>
    <col min="11734" max="11734" width="11.81640625" style="4" customWidth="1"/>
    <col min="11735" max="11735" width="11.453125" style="4" customWidth="1"/>
    <col min="11736" max="11736" width="9.453125" style="4" customWidth="1"/>
    <col min="11737" max="11737" width="17.6328125" style="4" customWidth="1"/>
    <col min="11738" max="11738" width="18.6328125" style="4" customWidth="1"/>
    <col min="11739" max="11739" width="18.1796875" style="4" customWidth="1"/>
    <col min="11740" max="11741" width="13.36328125" style="4" customWidth="1"/>
    <col min="11742" max="11742" width="3.453125" style="4" customWidth="1"/>
    <col min="11743" max="11743" width="17.36328125" style="4" customWidth="1"/>
    <col min="11744" max="11744" width="7.6328125" style="4" customWidth="1"/>
    <col min="11745" max="11745" width="24.453125" style="4" customWidth="1"/>
    <col min="11746" max="11746" width="6.453125" style="4" customWidth="1"/>
    <col min="11747" max="11747" width="7.453125" style="4" customWidth="1"/>
    <col min="11748" max="11748" width="5.6328125" style="4" customWidth="1"/>
    <col min="11749" max="11749" width="15.36328125" style="4" customWidth="1"/>
    <col min="11750" max="11750" width="15.453125" style="4" customWidth="1"/>
    <col min="11751" max="11751" width="18.6328125" style="4" customWidth="1"/>
    <col min="11752" max="11752" width="11.1796875" style="4" customWidth="1"/>
    <col min="11753" max="11753" width="3.453125" style="4" customWidth="1"/>
    <col min="11754" max="11754" width="7.453125" style="4" customWidth="1"/>
    <col min="11755" max="11755" width="7.6328125" style="4" customWidth="1"/>
    <col min="11756" max="11756" width="5.81640625" style="4" customWidth="1"/>
    <col min="11757" max="11757" width="15.453125" style="4" customWidth="1"/>
    <col min="11758" max="11758" width="20.453125" style="4" customWidth="1"/>
    <col min="11759" max="11759" width="18.6328125" style="4" customWidth="1"/>
    <col min="11760" max="11760" width="12.453125" style="4" customWidth="1"/>
    <col min="11761" max="11761" width="9.6328125" style="4" customWidth="1"/>
    <col min="11762" max="11762" width="8.1796875" style="4" customWidth="1"/>
    <col min="11763" max="11763" width="7" style="4" customWidth="1"/>
    <col min="11764" max="11768" width="3.6328125" style="4" customWidth="1"/>
    <col min="11769" max="11968" width="9.1796875" style="4"/>
    <col min="11969" max="11969" width="3.453125" style="4" customWidth="1"/>
    <col min="11970" max="11970" width="57.81640625" style="4" customWidth="1"/>
    <col min="11971" max="11971" width="3.453125" style="4" customWidth="1"/>
    <col min="11972" max="11972" width="4.453125" style="4" customWidth="1"/>
    <col min="11973" max="11973" width="7.81640625" style="4" customWidth="1"/>
    <col min="11974" max="11974" width="15" style="4" customWidth="1"/>
    <col min="11975" max="11977" width="5.6328125" style="4" customWidth="1"/>
    <col min="11978" max="11978" width="7.453125" style="4" customWidth="1"/>
    <col min="11979" max="11979" width="7.36328125" style="4" customWidth="1"/>
    <col min="11980" max="11980" width="10.36328125" style="4" customWidth="1"/>
    <col min="11981" max="11981" width="10.1796875" style="4" customWidth="1"/>
    <col min="11982" max="11982" width="15.453125" style="4" customWidth="1"/>
    <col min="11983" max="11983" width="9.1796875" style="4" customWidth="1"/>
    <col min="11984" max="11987" width="4.36328125" style="4" customWidth="1"/>
    <col min="11988" max="11988" width="9" style="4" customWidth="1"/>
    <col min="11989" max="11989" width="3.453125" style="4" customWidth="1"/>
    <col min="11990" max="11990" width="11.81640625" style="4" customWidth="1"/>
    <col min="11991" max="11991" width="11.453125" style="4" customWidth="1"/>
    <col min="11992" max="11992" width="9.453125" style="4" customWidth="1"/>
    <col min="11993" max="11993" width="17.6328125" style="4" customWidth="1"/>
    <col min="11994" max="11994" width="18.6328125" style="4" customWidth="1"/>
    <col min="11995" max="11995" width="18.1796875" style="4" customWidth="1"/>
    <col min="11996" max="11997" width="13.36328125" style="4" customWidth="1"/>
    <col min="11998" max="11998" width="3.453125" style="4" customWidth="1"/>
    <col min="11999" max="11999" width="17.36328125" style="4" customWidth="1"/>
    <col min="12000" max="12000" width="7.6328125" style="4" customWidth="1"/>
    <col min="12001" max="12001" width="24.453125" style="4" customWidth="1"/>
    <col min="12002" max="12002" width="6.453125" style="4" customWidth="1"/>
    <col min="12003" max="12003" width="7.453125" style="4" customWidth="1"/>
    <col min="12004" max="12004" width="5.6328125" style="4" customWidth="1"/>
    <col min="12005" max="12005" width="15.36328125" style="4" customWidth="1"/>
    <col min="12006" max="12006" width="15.453125" style="4" customWidth="1"/>
    <col min="12007" max="12007" width="18.6328125" style="4" customWidth="1"/>
    <col min="12008" max="12008" width="11.1796875" style="4" customWidth="1"/>
    <col min="12009" max="12009" width="3.453125" style="4" customWidth="1"/>
    <col min="12010" max="12010" width="7.453125" style="4" customWidth="1"/>
    <col min="12011" max="12011" width="7.6328125" style="4" customWidth="1"/>
    <col min="12012" max="12012" width="5.81640625" style="4" customWidth="1"/>
    <col min="12013" max="12013" width="15.453125" style="4" customWidth="1"/>
    <col min="12014" max="12014" width="20.453125" style="4" customWidth="1"/>
    <col min="12015" max="12015" width="18.6328125" style="4" customWidth="1"/>
    <col min="12016" max="12016" width="12.453125" style="4" customWidth="1"/>
    <col min="12017" max="12017" width="9.6328125" style="4" customWidth="1"/>
    <col min="12018" max="12018" width="8.1796875" style="4" customWidth="1"/>
    <col min="12019" max="12019" width="7" style="4" customWidth="1"/>
    <col min="12020" max="12024" width="3.6328125" style="4" customWidth="1"/>
    <col min="12025" max="12224" width="9.1796875" style="4"/>
    <col min="12225" max="12225" width="3.453125" style="4" customWidth="1"/>
    <col min="12226" max="12226" width="57.81640625" style="4" customWidth="1"/>
    <col min="12227" max="12227" width="3.453125" style="4" customWidth="1"/>
    <col min="12228" max="12228" width="4.453125" style="4" customWidth="1"/>
    <col min="12229" max="12229" width="7.81640625" style="4" customWidth="1"/>
    <col min="12230" max="12230" width="15" style="4" customWidth="1"/>
    <col min="12231" max="12233" width="5.6328125" style="4" customWidth="1"/>
    <col min="12234" max="12234" width="7.453125" style="4" customWidth="1"/>
    <col min="12235" max="12235" width="7.36328125" style="4" customWidth="1"/>
    <col min="12236" max="12236" width="10.36328125" style="4" customWidth="1"/>
    <col min="12237" max="12237" width="10.1796875" style="4" customWidth="1"/>
    <col min="12238" max="12238" width="15.453125" style="4" customWidth="1"/>
    <col min="12239" max="12239" width="9.1796875" style="4" customWidth="1"/>
    <col min="12240" max="12243" width="4.36328125" style="4" customWidth="1"/>
    <col min="12244" max="12244" width="9" style="4" customWidth="1"/>
    <col min="12245" max="12245" width="3.453125" style="4" customWidth="1"/>
    <col min="12246" max="12246" width="11.81640625" style="4" customWidth="1"/>
    <col min="12247" max="12247" width="11.453125" style="4" customWidth="1"/>
    <col min="12248" max="12248" width="9.453125" style="4" customWidth="1"/>
    <col min="12249" max="12249" width="17.6328125" style="4" customWidth="1"/>
    <col min="12250" max="12250" width="18.6328125" style="4" customWidth="1"/>
    <col min="12251" max="12251" width="18.1796875" style="4" customWidth="1"/>
    <col min="12252" max="12253" width="13.36328125" style="4" customWidth="1"/>
    <col min="12254" max="12254" width="3.453125" style="4" customWidth="1"/>
    <col min="12255" max="12255" width="17.36328125" style="4" customWidth="1"/>
    <col min="12256" max="12256" width="7.6328125" style="4" customWidth="1"/>
    <col min="12257" max="12257" width="24.453125" style="4" customWidth="1"/>
    <col min="12258" max="12258" width="6.453125" style="4" customWidth="1"/>
    <col min="12259" max="12259" width="7.453125" style="4" customWidth="1"/>
    <col min="12260" max="12260" width="5.6328125" style="4" customWidth="1"/>
    <col min="12261" max="12261" width="15.36328125" style="4" customWidth="1"/>
    <col min="12262" max="12262" width="15.453125" style="4" customWidth="1"/>
    <col min="12263" max="12263" width="18.6328125" style="4" customWidth="1"/>
    <col min="12264" max="12264" width="11.1796875" style="4" customWidth="1"/>
    <col min="12265" max="12265" width="3.453125" style="4" customWidth="1"/>
    <col min="12266" max="12266" width="7.453125" style="4" customWidth="1"/>
    <col min="12267" max="12267" width="7.6328125" style="4" customWidth="1"/>
    <col min="12268" max="12268" width="5.81640625" style="4" customWidth="1"/>
    <col min="12269" max="12269" width="15.453125" style="4" customWidth="1"/>
    <col min="12270" max="12270" width="20.453125" style="4" customWidth="1"/>
    <col min="12271" max="12271" width="18.6328125" style="4" customWidth="1"/>
    <col min="12272" max="12272" width="12.453125" style="4" customWidth="1"/>
    <col min="12273" max="12273" width="9.6328125" style="4" customWidth="1"/>
    <col min="12274" max="12274" width="8.1796875" style="4" customWidth="1"/>
    <col min="12275" max="12275" width="7" style="4" customWidth="1"/>
    <col min="12276" max="12280" width="3.6328125" style="4" customWidth="1"/>
    <col min="12281" max="12480" width="9.1796875" style="4"/>
    <col min="12481" max="12481" width="3.453125" style="4" customWidth="1"/>
    <col min="12482" max="12482" width="57.81640625" style="4" customWidth="1"/>
    <col min="12483" max="12483" width="3.453125" style="4" customWidth="1"/>
    <col min="12484" max="12484" width="4.453125" style="4" customWidth="1"/>
    <col min="12485" max="12485" width="7.81640625" style="4" customWidth="1"/>
    <col min="12486" max="12486" width="15" style="4" customWidth="1"/>
    <col min="12487" max="12489" width="5.6328125" style="4" customWidth="1"/>
    <col min="12490" max="12490" width="7.453125" style="4" customWidth="1"/>
    <col min="12491" max="12491" width="7.36328125" style="4" customWidth="1"/>
    <col min="12492" max="12492" width="10.36328125" style="4" customWidth="1"/>
    <col min="12493" max="12493" width="10.1796875" style="4" customWidth="1"/>
    <col min="12494" max="12494" width="15.453125" style="4" customWidth="1"/>
    <col min="12495" max="12495" width="9.1796875" style="4" customWidth="1"/>
    <col min="12496" max="12499" width="4.36328125" style="4" customWidth="1"/>
    <col min="12500" max="12500" width="9" style="4" customWidth="1"/>
    <col min="12501" max="12501" width="3.453125" style="4" customWidth="1"/>
    <col min="12502" max="12502" width="11.81640625" style="4" customWidth="1"/>
    <col min="12503" max="12503" width="11.453125" style="4" customWidth="1"/>
    <col min="12504" max="12504" width="9.453125" style="4" customWidth="1"/>
    <col min="12505" max="12505" width="17.6328125" style="4" customWidth="1"/>
    <col min="12506" max="12506" width="18.6328125" style="4" customWidth="1"/>
    <col min="12507" max="12507" width="18.1796875" style="4" customWidth="1"/>
    <col min="12508" max="12509" width="13.36328125" style="4" customWidth="1"/>
    <col min="12510" max="12510" width="3.453125" style="4" customWidth="1"/>
    <col min="12511" max="12511" width="17.36328125" style="4" customWidth="1"/>
    <col min="12512" max="12512" width="7.6328125" style="4" customWidth="1"/>
    <col min="12513" max="12513" width="24.453125" style="4" customWidth="1"/>
    <col min="12514" max="12514" width="6.453125" style="4" customWidth="1"/>
    <col min="12515" max="12515" width="7.453125" style="4" customWidth="1"/>
    <col min="12516" max="12516" width="5.6328125" style="4" customWidth="1"/>
    <col min="12517" max="12517" width="15.36328125" style="4" customWidth="1"/>
    <col min="12518" max="12518" width="15.453125" style="4" customWidth="1"/>
    <col min="12519" max="12519" width="18.6328125" style="4" customWidth="1"/>
    <col min="12520" max="12520" width="11.1796875" style="4" customWidth="1"/>
    <col min="12521" max="12521" width="3.453125" style="4" customWidth="1"/>
    <col min="12522" max="12522" width="7.453125" style="4" customWidth="1"/>
    <col min="12523" max="12523" width="7.6328125" style="4" customWidth="1"/>
    <col min="12524" max="12524" width="5.81640625" style="4" customWidth="1"/>
    <col min="12525" max="12525" width="15.453125" style="4" customWidth="1"/>
    <col min="12526" max="12526" width="20.453125" style="4" customWidth="1"/>
    <col min="12527" max="12527" width="18.6328125" style="4" customWidth="1"/>
    <col min="12528" max="12528" width="12.453125" style="4" customWidth="1"/>
    <col min="12529" max="12529" width="9.6328125" style="4" customWidth="1"/>
    <col min="12530" max="12530" width="8.1796875" style="4" customWidth="1"/>
    <col min="12531" max="12531" width="7" style="4" customWidth="1"/>
    <col min="12532" max="12536" width="3.6328125" style="4" customWidth="1"/>
    <col min="12537" max="12736" width="9.1796875" style="4"/>
    <col min="12737" max="12737" width="3.453125" style="4" customWidth="1"/>
    <col min="12738" max="12738" width="57.81640625" style="4" customWidth="1"/>
    <col min="12739" max="12739" width="3.453125" style="4" customWidth="1"/>
    <col min="12740" max="12740" width="4.453125" style="4" customWidth="1"/>
    <col min="12741" max="12741" width="7.81640625" style="4" customWidth="1"/>
    <col min="12742" max="12742" width="15" style="4" customWidth="1"/>
    <col min="12743" max="12745" width="5.6328125" style="4" customWidth="1"/>
    <col min="12746" max="12746" width="7.453125" style="4" customWidth="1"/>
    <col min="12747" max="12747" width="7.36328125" style="4" customWidth="1"/>
    <col min="12748" max="12748" width="10.36328125" style="4" customWidth="1"/>
    <col min="12749" max="12749" width="10.1796875" style="4" customWidth="1"/>
    <col min="12750" max="12750" width="15.453125" style="4" customWidth="1"/>
    <col min="12751" max="12751" width="9.1796875" style="4" customWidth="1"/>
    <col min="12752" max="12755" width="4.36328125" style="4" customWidth="1"/>
    <col min="12756" max="12756" width="9" style="4" customWidth="1"/>
    <col min="12757" max="12757" width="3.453125" style="4" customWidth="1"/>
    <col min="12758" max="12758" width="11.81640625" style="4" customWidth="1"/>
    <col min="12759" max="12759" width="11.453125" style="4" customWidth="1"/>
    <col min="12760" max="12760" width="9.453125" style="4" customWidth="1"/>
    <col min="12761" max="12761" width="17.6328125" style="4" customWidth="1"/>
    <col min="12762" max="12762" width="18.6328125" style="4" customWidth="1"/>
    <col min="12763" max="12763" width="18.1796875" style="4" customWidth="1"/>
    <col min="12764" max="12765" width="13.36328125" style="4" customWidth="1"/>
    <col min="12766" max="12766" width="3.453125" style="4" customWidth="1"/>
    <col min="12767" max="12767" width="17.36328125" style="4" customWidth="1"/>
    <col min="12768" max="12768" width="7.6328125" style="4" customWidth="1"/>
    <col min="12769" max="12769" width="24.453125" style="4" customWidth="1"/>
    <col min="12770" max="12770" width="6.453125" style="4" customWidth="1"/>
    <col min="12771" max="12771" width="7.453125" style="4" customWidth="1"/>
    <col min="12772" max="12772" width="5.6328125" style="4" customWidth="1"/>
    <col min="12773" max="12773" width="15.36328125" style="4" customWidth="1"/>
    <col min="12774" max="12774" width="15.453125" style="4" customWidth="1"/>
    <col min="12775" max="12775" width="18.6328125" style="4" customWidth="1"/>
    <col min="12776" max="12776" width="11.1796875" style="4" customWidth="1"/>
    <col min="12777" max="12777" width="3.453125" style="4" customWidth="1"/>
    <col min="12778" max="12778" width="7.453125" style="4" customWidth="1"/>
    <col min="12779" max="12779" width="7.6328125" style="4" customWidth="1"/>
    <col min="12780" max="12780" width="5.81640625" style="4" customWidth="1"/>
    <col min="12781" max="12781" width="15.453125" style="4" customWidth="1"/>
    <col min="12782" max="12782" width="20.453125" style="4" customWidth="1"/>
    <col min="12783" max="12783" width="18.6328125" style="4" customWidth="1"/>
    <col min="12784" max="12784" width="12.453125" style="4" customWidth="1"/>
    <col min="12785" max="12785" width="9.6328125" style="4" customWidth="1"/>
    <col min="12786" max="12786" width="8.1796875" style="4" customWidth="1"/>
    <col min="12787" max="12787" width="7" style="4" customWidth="1"/>
    <col min="12788" max="12792" width="3.6328125" style="4" customWidth="1"/>
    <col min="12793" max="12992" width="9.1796875" style="4"/>
    <col min="12993" max="12993" width="3.453125" style="4" customWidth="1"/>
    <col min="12994" max="12994" width="57.81640625" style="4" customWidth="1"/>
    <col min="12995" max="12995" width="3.453125" style="4" customWidth="1"/>
    <col min="12996" max="12996" width="4.453125" style="4" customWidth="1"/>
    <col min="12997" max="12997" width="7.81640625" style="4" customWidth="1"/>
    <col min="12998" max="12998" width="15" style="4" customWidth="1"/>
    <col min="12999" max="13001" width="5.6328125" style="4" customWidth="1"/>
    <col min="13002" max="13002" width="7.453125" style="4" customWidth="1"/>
    <col min="13003" max="13003" width="7.36328125" style="4" customWidth="1"/>
    <col min="13004" max="13004" width="10.36328125" style="4" customWidth="1"/>
    <col min="13005" max="13005" width="10.1796875" style="4" customWidth="1"/>
    <col min="13006" max="13006" width="15.453125" style="4" customWidth="1"/>
    <col min="13007" max="13007" width="9.1796875" style="4" customWidth="1"/>
    <col min="13008" max="13011" width="4.36328125" style="4" customWidth="1"/>
    <col min="13012" max="13012" width="9" style="4" customWidth="1"/>
    <col min="13013" max="13013" width="3.453125" style="4" customWidth="1"/>
    <col min="13014" max="13014" width="11.81640625" style="4" customWidth="1"/>
    <col min="13015" max="13015" width="11.453125" style="4" customWidth="1"/>
    <col min="13016" max="13016" width="9.453125" style="4" customWidth="1"/>
    <col min="13017" max="13017" width="17.6328125" style="4" customWidth="1"/>
    <col min="13018" max="13018" width="18.6328125" style="4" customWidth="1"/>
    <col min="13019" max="13019" width="18.1796875" style="4" customWidth="1"/>
    <col min="13020" max="13021" width="13.36328125" style="4" customWidth="1"/>
    <col min="13022" max="13022" width="3.453125" style="4" customWidth="1"/>
    <col min="13023" max="13023" width="17.36328125" style="4" customWidth="1"/>
    <col min="13024" max="13024" width="7.6328125" style="4" customWidth="1"/>
    <col min="13025" max="13025" width="24.453125" style="4" customWidth="1"/>
    <col min="13026" max="13026" width="6.453125" style="4" customWidth="1"/>
    <col min="13027" max="13027" width="7.453125" style="4" customWidth="1"/>
    <col min="13028" max="13028" width="5.6328125" style="4" customWidth="1"/>
    <col min="13029" max="13029" width="15.36328125" style="4" customWidth="1"/>
    <col min="13030" max="13030" width="15.453125" style="4" customWidth="1"/>
    <col min="13031" max="13031" width="18.6328125" style="4" customWidth="1"/>
    <col min="13032" max="13032" width="11.1796875" style="4" customWidth="1"/>
    <col min="13033" max="13033" width="3.453125" style="4" customWidth="1"/>
    <col min="13034" max="13034" width="7.453125" style="4" customWidth="1"/>
    <col min="13035" max="13035" width="7.6328125" style="4" customWidth="1"/>
    <col min="13036" max="13036" width="5.81640625" style="4" customWidth="1"/>
    <col min="13037" max="13037" width="15.453125" style="4" customWidth="1"/>
    <col min="13038" max="13038" width="20.453125" style="4" customWidth="1"/>
    <col min="13039" max="13039" width="18.6328125" style="4" customWidth="1"/>
    <col min="13040" max="13040" width="12.453125" style="4" customWidth="1"/>
    <col min="13041" max="13041" width="9.6328125" style="4" customWidth="1"/>
    <col min="13042" max="13042" width="8.1796875" style="4" customWidth="1"/>
    <col min="13043" max="13043" width="7" style="4" customWidth="1"/>
    <col min="13044" max="13048" width="3.6328125" style="4" customWidth="1"/>
    <col min="13049" max="13248" width="9.1796875" style="4"/>
    <col min="13249" max="13249" width="3.453125" style="4" customWidth="1"/>
    <col min="13250" max="13250" width="57.81640625" style="4" customWidth="1"/>
    <col min="13251" max="13251" width="3.453125" style="4" customWidth="1"/>
    <col min="13252" max="13252" width="4.453125" style="4" customWidth="1"/>
    <col min="13253" max="13253" width="7.81640625" style="4" customWidth="1"/>
    <col min="13254" max="13254" width="15" style="4" customWidth="1"/>
    <col min="13255" max="13257" width="5.6328125" style="4" customWidth="1"/>
    <col min="13258" max="13258" width="7.453125" style="4" customWidth="1"/>
    <col min="13259" max="13259" width="7.36328125" style="4" customWidth="1"/>
    <col min="13260" max="13260" width="10.36328125" style="4" customWidth="1"/>
    <col min="13261" max="13261" width="10.1796875" style="4" customWidth="1"/>
    <col min="13262" max="13262" width="15.453125" style="4" customWidth="1"/>
    <col min="13263" max="13263" width="9.1796875" style="4" customWidth="1"/>
    <col min="13264" max="13267" width="4.36328125" style="4" customWidth="1"/>
    <col min="13268" max="13268" width="9" style="4" customWidth="1"/>
    <col min="13269" max="13269" width="3.453125" style="4" customWidth="1"/>
    <col min="13270" max="13270" width="11.81640625" style="4" customWidth="1"/>
    <col min="13271" max="13271" width="11.453125" style="4" customWidth="1"/>
    <col min="13272" max="13272" width="9.453125" style="4" customWidth="1"/>
    <col min="13273" max="13273" width="17.6328125" style="4" customWidth="1"/>
    <col min="13274" max="13274" width="18.6328125" style="4" customWidth="1"/>
    <col min="13275" max="13275" width="18.1796875" style="4" customWidth="1"/>
    <col min="13276" max="13277" width="13.36328125" style="4" customWidth="1"/>
    <col min="13278" max="13278" width="3.453125" style="4" customWidth="1"/>
    <col min="13279" max="13279" width="17.36328125" style="4" customWidth="1"/>
    <col min="13280" max="13280" width="7.6328125" style="4" customWidth="1"/>
    <col min="13281" max="13281" width="24.453125" style="4" customWidth="1"/>
    <col min="13282" max="13282" width="6.453125" style="4" customWidth="1"/>
    <col min="13283" max="13283" width="7.453125" style="4" customWidth="1"/>
    <col min="13284" max="13284" width="5.6328125" style="4" customWidth="1"/>
    <col min="13285" max="13285" width="15.36328125" style="4" customWidth="1"/>
    <col min="13286" max="13286" width="15.453125" style="4" customWidth="1"/>
    <col min="13287" max="13287" width="18.6328125" style="4" customWidth="1"/>
    <col min="13288" max="13288" width="11.1796875" style="4" customWidth="1"/>
    <col min="13289" max="13289" width="3.453125" style="4" customWidth="1"/>
    <col min="13290" max="13290" width="7.453125" style="4" customWidth="1"/>
    <col min="13291" max="13291" width="7.6328125" style="4" customWidth="1"/>
    <col min="13292" max="13292" width="5.81640625" style="4" customWidth="1"/>
    <col min="13293" max="13293" width="15.453125" style="4" customWidth="1"/>
    <col min="13294" max="13294" width="20.453125" style="4" customWidth="1"/>
    <col min="13295" max="13295" width="18.6328125" style="4" customWidth="1"/>
    <col min="13296" max="13296" width="12.453125" style="4" customWidth="1"/>
    <col min="13297" max="13297" width="9.6328125" style="4" customWidth="1"/>
    <col min="13298" max="13298" width="8.1796875" style="4" customWidth="1"/>
    <col min="13299" max="13299" width="7" style="4" customWidth="1"/>
    <col min="13300" max="13304" width="3.6328125" style="4" customWidth="1"/>
    <col min="13305" max="13504" width="9.1796875" style="4"/>
    <col min="13505" max="13505" width="3.453125" style="4" customWidth="1"/>
    <col min="13506" max="13506" width="57.81640625" style="4" customWidth="1"/>
    <col min="13507" max="13507" width="3.453125" style="4" customWidth="1"/>
    <col min="13508" max="13508" width="4.453125" style="4" customWidth="1"/>
    <col min="13509" max="13509" width="7.81640625" style="4" customWidth="1"/>
    <col min="13510" max="13510" width="15" style="4" customWidth="1"/>
    <col min="13511" max="13513" width="5.6328125" style="4" customWidth="1"/>
    <col min="13514" max="13514" width="7.453125" style="4" customWidth="1"/>
    <col min="13515" max="13515" width="7.36328125" style="4" customWidth="1"/>
    <col min="13516" max="13516" width="10.36328125" style="4" customWidth="1"/>
    <col min="13517" max="13517" width="10.1796875" style="4" customWidth="1"/>
    <col min="13518" max="13518" width="15.453125" style="4" customWidth="1"/>
    <col min="13519" max="13519" width="9.1796875" style="4" customWidth="1"/>
    <col min="13520" max="13523" width="4.36328125" style="4" customWidth="1"/>
    <col min="13524" max="13524" width="9" style="4" customWidth="1"/>
    <col min="13525" max="13525" width="3.453125" style="4" customWidth="1"/>
    <col min="13526" max="13526" width="11.81640625" style="4" customWidth="1"/>
    <col min="13527" max="13527" width="11.453125" style="4" customWidth="1"/>
    <col min="13528" max="13528" width="9.453125" style="4" customWidth="1"/>
    <col min="13529" max="13529" width="17.6328125" style="4" customWidth="1"/>
    <col min="13530" max="13530" width="18.6328125" style="4" customWidth="1"/>
    <col min="13531" max="13531" width="18.1796875" style="4" customWidth="1"/>
    <col min="13532" max="13533" width="13.36328125" style="4" customWidth="1"/>
    <col min="13534" max="13534" width="3.453125" style="4" customWidth="1"/>
    <col min="13535" max="13535" width="17.36328125" style="4" customWidth="1"/>
    <col min="13536" max="13536" width="7.6328125" style="4" customWidth="1"/>
    <col min="13537" max="13537" width="24.453125" style="4" customWidth="1"/>
    <col min="13538" max="13538" width="6.453125" style="4" customWidth="1"/>
    <col min="13539" max="13539" width="7.453125" style="4" customWidth="1"/>
    <col min="13540" max="13540" width="5.6328125" style="4" customWidth="1"/>
    <col min="13541" max="13541" width="15.36328125" style="4" customWidth="1"/>
    <col min="13542" max="13542" width="15.453125" style="4" customWidth="1"/>
    <col min="13543" max="13543" width="18.6328125" style="4" customWidth="1"/>
    <col min="13544" max="13544" width="11.1796875" style="4" customWidth="1"/>
    <col min="13545" max="13545" width="3.453125" style="4" customWidth="1"/>
    <col min="13546" max="13546" width="7.453125" style="4" customWidth="1"/>
    <col min="13547" max="13547" width="7.6328125" style="4" customWidth="1"/>
    <col min="13548" max="13548" width="5.81640625" style="4" customWidth="1"/>
    <col min="13549" max="13549" width="15.453125" style="4" customWidth="1"/>
    <col min="13550" max="13550" width="20.453125" style="4" customWidth="1"/>
    <col min="13551" max="13551" width="18.6328125" style="4" customWidth="1"/>
    <col min="13552" max="13552" width="12.453125" style="4" customWidth="1"/>
    <col min="13553" max="13553" width="9.6328125" style="4" customWidth="1"/>
    <col min="13554" max="13554" width="8.1796875" style="4" customWidth="1"/>
    <col min="13555" max="13555" width="7" style="4" customWidth="1"/>
    <col min="13556" max="13560" width="3.6328125" style="4" customWidth="1"/>
    <col min="13561" max="13760" width="9.1796875" style="4"/>
    <col min="13761" max="13761" width="3.453125" style="4" customWidth="1"/>
    <col min="13762" max="13762" width="57.81640625" style="4" customWidth="1"/>
    <col min="13763" max="13763" width="3.453125" style="4" customWidth="1"/>
    <col min="13764" max="13764" width="4.453125" style="4" customWidth="1"/>
    <col min="13765" max="13765" width="7.81640625" style="4" customWidth="1"/>
    <col min="13766" max="13766" width="15" style="4" customWidth="1"/>
    <col min="13767" max="13769" width="5.6328125" style="4" customWidth="1"/>
    <col min="13770" max="13770" width="7.453125" style="4" customWidth="1"/>
    <col min="13771" max="13771" width="7.36328125" style="4" customWidth="1"/>
    <col min="13772" max="13772" width="10.36328125" style="4" customWidth="1"/>
    <col min="13773" max="13773" width="10.1796875" style="4" customWidth="1"/>
    <col min="13774" max="13774" width="15.453125" style="4" customWidth="1"/>
    <col min="13775" max="13775" width="9.1796875" style="4" customWidth="1"/>
    <col min="13776" max="13779" width="4.36328125" style="4" customWidth="1"/>
    <col min="13780" max="13780" width="9" style="4" customWidth="1"/>
    <col min="13781" max="13781" width="3.453125" style="4" customWidth="1"/>
    <col min="13782" max="13782" width="11.81640625" style="4" customWidth="1"/>
    <col min="13783" max="13783" width="11.453125" style="4" customWidth="1"/>
    <col min="13784" max="13784" width="9.453125" style="4" customWidth="1"/>
    <col min="13785" max="13785" width="17.6328125" style="4" customWidth="1"/>
    <col min="13786" max="13786" width="18.6328125" style="4" customWidth="1"/>
    <col min="13787" max="13787" width="18.1796875" style="4" customWidth="1"/>
    <col min="13788" max="13789" width="13.36328125" style="4" customWidth="1"/>
    <col min="13790" max="13790" width="3.453125" style="4" customWidth="1"/>
    <col min="13791" max="13791" width="17.36328125" style="4" customWidth="1"/>
    <col min="13792" max="13792" width="7.6328125" style="4" customWidth="1"/>
    <col min="13793" max="13793" width="24.453125" style="4" customWidth="1"/>
    <col min="13794" max="13794" width="6.453125" style="4" customWidth="1"/>
    <col min="13795" max="13795" width="7.453125" style="4" customWidth="1"/>
    <col min="13796" max="13796" width="5.6328125" style="4" customWidth="1"/>
    <col min="13797" max="13797" width="15.36328125" style="4" customWidth="1"/>
    <col min="13798" max="13798" width="15.453125" style="4" customWidth="1"/>
    <col min="13799" max="13799" width="18.6328125" style="4" customWidth="1"/>
    <col min="13800" max="13800" width="11.1796875" style="4" customWidth="1"/>
    <col min="13801" max="13801" width="3.453125" style="4" customWidth="1"/>
    <col min="13802" max="13802" width="7.453125" style="4" customWidth="1"/>
    <col min="13803" max="13803" width="7.6328125" style="4" customWidth="1"/>
    <col min="13804" max="13804" width="5.81640625" style="4" customWidth="1"/>
    <col min="13805" max="13805" width="15.453125" style="4" customWidth="1"/>
    <col min="13806" max="13806" width="20.453125" style="4" customWidth="1"/>
    <col min="13807" max="13807" width="18.6328125" style="4" customWidth="1"/>
    <col min="13808" max="13808" width="12.453125" style="4" customWidth="1"/>
    <col min="13809" max="13809" width="9.6328125" style="4" customWidth="1"/>
    <col min="13810" max="13810" width="8.1796875" style="4" customWidth="1"/>
    <col min="13811" max="13811" width="7" style="4" customWidth="1"/>
    <col min="13812" max="13816" width="3.6328125" style="4" customWidth="1"/>
    <col min="13817" max="14016" width="9.1796875" style="4"/>
    <col min="14017" max="14017" width="3.453125" style="4" customWidth="1"/>
    <col min="14018" max="14018" width="57.81640625" style="4" customWidth="1"/>
    <col min="14019" max="14019" width="3.453125" style="4" customWidth="1"/>
    <col min="14020" max="14020" width="4.453125" style="4" customWidth="1"/>
    <col min="14021" max="14021" width="7.81640625" style="4" customWidth="1"/>
    <col min="14022" max="14022" width="15" style="4" customWidth="1"/>
    <col min="14023" max="14025" width="5.6328125" style="4" customWidth="1"/>
    <col min="14026" max="14026" width="7.453125" style="4" customWidth="1"/>
    <col min="14027" max="14027" width="7.36328125" style="4" customWidth="1"/>
    <col min="14028" max="14028" width="10.36328125" style="4" customWidth="1"/>
    <col min="14029" max="14029" width="10.1796875" style="4" customWidth="1"/>
    <col min="14030" max="14030" width="15.453125" style="4" customWidth="1"/>
    <col min="14031" max="14031" width="9.1796875" style="4" customWidth="1"/>
    <col min="14032" max="14035" width="4.36328125" style="4" customWidth="1"/>
    <col min="14036" max="14036" width="9" style="4" customWidth="1"/>
    <col min="14037" max="14037" width="3.453125" style="4" customWidth="1"/>
    <col min="14038" max="14038" width="11.81640625" style="4" customWidth="1"/>
    <col min="14039" max="14039" width="11.453125" style="4" customWidth="1"/>
    <col min="14040" max="14040" width="9.453125" style="4" customWidth="1"/>
    <col min="14041" max="14041" width="17.6328125" style="4" customWidth="1"/>
    <col min="14042" max="14042" width="18.6328125" style="4" customWidth="1"/>
    <col min="14043" max="14043" width="18.1796875" style="4" customWidth="1"/>
    <col min="14044" max="14045" width="13.36328125" style="4" customWidth="1"/>
    <col min="14046" max="14046" width="3.453125" style="4" customWidth="1"/>
    <col min="14047" max="14047" width="17.36328125" style="4" customWidth="1"/>
    <col min="14048" max="14048" width="7.6328125" style="4" customWidth="1"/>
    <col min="14049" max="14049" width="24.453125" style="4" customWidth="1"/>
    <col min="14050" max="14050" width="6.453125" style="4" customWidth="1"/>
    <col min="14051" max="14051" width="7.453125" style="4" customWidth="1"/>
    <col min="14052" max="14052" width="5.6328125" style="4" customWidth="1"/>
    <col min="14053" max="14053" width="15.36328125" style="4" customWidth="1"/>
    <col min="14054" max="14054" width="15.453125" style="4" customWidth="1"/>
    <col min="14055" max="14055" width="18.6328125" style="4" customWidth="1"/>
    <col min="14056" max="14056" width="11.1796875" style="4" customWidth="1"/>
    <col min="14057" max="14057" width="3.453125" style="4" customWidth="1"/>
    <col min="14058" max="14058" width="7.453125" style="4" customWidth="1"/>
    <col min="14059" max="14059" width="7.6328125" style="4" customWidth="1"/>
    <col min="14060" max="14060" width="5.81640625" style="4" customWidth="1"/>
    <col min="14061" max="14061" width="15.453125" style="4" customWidth="1"/>
    <col min="14062" max="14062" width="20.453125" style="4" customWidth="1"/>
    <col min="14063" max="14063" width="18.6328125" style="4" customWidth="1"/>
    <col min="14064" max="14064" width="12.453125" style="4" customWidth="1"/>
    <col min="14065" max="14065" width="9.6328125" style="4" customWidth="1"/>
    <col min="14066" max="14066" width="8.1796875" style="4" customWidth="1"/>
    <col min="14067" max="14067" width="7" style="4" customWidth="1"/>
    <col min="14068" max="14072" width="3.6328125" style="4" customWidth="1"/>
    <col min="14073" max="14272" width="9.1796875" style="4"/>
    <col min="14273" max="14273" width="3.453125" style="4" customWidth="1"/>
    <col min="14274" max="14274" width="57.81640625" style="4" customWidth="1"/>
    <col min="14275" max="14275" width="3.453125" style="4" customWidth="1"/>
    <col min="14276" max="14276" width="4.453125" style="4" customWidth="1"/>
    <col min="14277" max="14277" width="7.81640625" style="4" customWidth="1"/>
    <col min="14278" max="14278" width="15" style="4" customWidth="1"/>
    <col min="14279" max="14281" width="5.6328125" style="4" customWidth="1"/>
    <col min="14282" max="14282" width="7.453125" style="4" customWidth="1"/>
    <col min="14283" max="14283" width="7.36328125" style="4" customWidth="1"/>
    <col min="14284" max="14284" width="10.36328125" style="4" customWidth="1"/>
    <col min="14285" max="14285" width="10.1796875" style="4" customWidth="1"/>
    <col min="14286" max="14286" width="15.453125" style="4" customWidth="1"/>
    <col min="14287" max="14287" width="9.1796875" style="4" customWidth="1"/>
    <col min="14288" max="14291" width="4.36328125" style="4" customWidth="1"/>
    <col min="14292" max="14292" width="9" style="4" customWidth="1"/>
    <col min="14293" max="14293" width="3.453125" style="4" customWidth="1"/>
    <col min="14294" max="14294" width="11.81640625" style="4" customWidth="1"/>
    <col min="14295" max="14295" width="11.453125" style="4" customWidth="1"/>
    <col min="14296" max="14296" width="9.453125" style="4" customWidth="1"/>
    <col min="14297" max="14297" width="17.6328125" style="4" customWidth="1"/>
    <col min="14298" max="14298" width="18.6328125" style="4" customWidth="1"/>
    <col min="14299" max="14299" width="18.1796875" style="4" customWidth="1"/>
    <col min="14300" max="14301" width="13.36328125" style="4" customWidth="1"/>
    <col min="14302" max="14302" width="3.453125" style="4" customWidth="1"/>
    <col min="14303" max="14303" width="17.36328125" style="4" customWidth="1"/>
    <col min="14304" max="14304" width="7.6328125" style="4" customWidth="1"/>
    <col min="14305" max="14305" width="24.453125" style="4" customWidth="1"/>
    <col min="14306" max="14306" width="6.453125" style="4" customWidth="1"/>
    <col min="14307" max="14307" width="7.453125" style="4" customWidth="1"/>
    <col min="14308" max="14308" width="5.6328125" style="4" customWidth="1"/>
    <col min="14309" max="14309" width="15.36328125" style="4" customWidth="1"/>
    <col min="14310" max="14310" width="15.453125" style="4" customWidth="1"/>
    <col min="14311" max="14311" width="18.6328125" style="4" customWidth="1"/>
    <col min="14312" max="14312" width="11.1796875" style="4" customWidth="1"/>
    <col min="14313" max="14313" width="3.453125" style="4" customWidth="1"/>
    <col min="14314" max="14314" width="7.453125" style="4" customWidth="1"/>
    <col min="14315" max="14315" width="7.6328125" style="4" customWidth="1"/>
    <col min="14316" max="14316" width="5.81640625" style="4" customWidth="1"/>
    <col min="14317" max="14317" width="15.453125" style="4" customWidth="1"/>
    <col min="14318" max="14318" width="20.453125" style="4" customWidth="1"/>
    <col min="14319" max="14319" width="18.6328125" style="4" customWidth="1"/>
    <col min="14320" max="14320" width="12.453125" style="4" customWidth="1"/>
    <col min="14321" max="14321" width="9.6328125" style="4" customWidth="1"/>
    <col min="14322" max="14322" width="8.1796875" style="4" customWidth="1"/>
    <col min="14323" max="14323" width="7" style="4" customWidth="1"/>
    <col min="14324" max="14328" width="3.6328125" style="4" customWidth="1"/>
    <col min="14329" max="14528" width="9.1796875" style="4"/>
    <col min="14529" max="14529" width="3.453125" style="4" customWidth="1"/>
    <col min="14530" max="14530" width="57.81640625" style="4" customWidth="1"/>
    <col min="14531" max="14531" width="3.453125" style="4" customWidth="1"/>
    <col min="14532" max="14532" width="4.453125" style="4" customWidth="1"/>
    <col min="14533" max="14533" width="7.81640625" style="4" customWidth="1"/>
    <col min="14534" max="14534" width="15" style="4" customWidth="1"/>
    <col min="14535" max="14537" width="5.6328125" style="4" customWidth="1"/>
    <col min="14538" max="14538" width="7.453125" style="4" customWidth="1"/>
    <col min="14539" max="14539" width="7.36328125" style="4" customWidth="1"/>
    <col min="14540" max="14540" width="10.36328125" style="4" customWidth="1"/>
    <col min="14541" max="14541" width="10.1796875" style="4" customWidth="1"/>
    <col min="14542" max="14542" width="15.453125" style="4" customWidth="1"/>
    <col min="14543" max="14543" width="9.1796875" style="4" customWidth="1"/>
    <col min="14544" max="14547" width="4.36328125" style="4" customWidth="1"/>
    <col min="14548" max="14548" width="9" style="4" customWidth="1"/>
    <col min="14549" max="14549" width="3.453125" style="4" customWidth="1"/>
    <col min="14550" max="14550" width="11.81640625" style="4" customWidth="1"/>
    <col min="14551" max="14551" width="11.453125" style="4" customWidth="1"/>
    <col min="14552" max="14552" width="9.453125" style="4" customWidth="1"/>
    <col min="14553" max="14553" width="17.6328125" style="4" customWidth="1"/>
    <col min="14554" max="14554" width="18.6328125" style="4" customWidth="1"/>
    <col min="14555" max="14555" width="18.1796875" style="4" customWidth="1"/>
    <col min="14556" max="14557" width="13.36328125" style="4" customWidth="1"/>
    <col min="14558" max="14558" width="3.453125" style="4" customWidth="1"/>
    <col min="14559" max="14559" width="17.36328125" style="4" customWidth="1"/>
    <col min="14560" max="14560" width="7.6328125" style="4" customWidth="1"/>
    <col min="14561" max="14561" width="24.453125" style="4" customWidth="1"/>
    <col min="14562" max="14562" width="6.453125" style="4" customWidth="1"/>
    <col min="14563" max="14563" width="7.453125" style="4" customWidth="1"/>
    <col min="14564" max="14564" width="5.6328125" style="4" customWidth="1"/>
    <col min="14565" max="14565" width="15.36328125" style="4" customWidth="1"/>
    <col min="14566" max="14566" width="15.453125" style="4" customWidth="1"/>
    <col min="14567" max="14567" width="18.6328125" style="4" customWidth="1"/>
    <col min="14568" max="14568" width="11.1796875" style="4" customWidth="1"/>
    <col min="14569" max="14569" width="3.453125" style="4" customWidth="1"/>
    <col min="14570" max="14570" width="7.453125" style="4" customWidth="1"/>
    <col min="14571" max="14571" width="7.6328125" style="4" customWidth="1"/>
    <col min="14572" max="14572" width="5.81640625" style="4" customWidth="1"/>
    <col min="14573" max="14573" width="15.453125" style="4" customWidth="1"/>
    <col min="14574" max="14574" width="20.453125" style="4" customWidth="1"/>
    <col min="14575" max="14575" width="18.6328125" style="4" customWidth="1"/>
    <col min="14576" max="14576" width="12.453125" style="4" customWidth="1"/>
    <col min="14577" max="14577" width="9.6328125" style="4" customWidth="1"/>
    <col min="14578" max="14578" width="8.1796875" style="4" customWidth="1"/>
    <col min="14579" max="14579" width="7" style="4" customWidth="1"/>
    <col min="14580" max="14584" width="3.6328125" style="4" customWidth="1"/>
    <col min="14585" max="14784" width="9.1796875" style="4"/>
    <col min="14785" max="14785" width="3.453125" style="4" customWidth="1"/>
    <col min="14786" max="14786" width="57.81640625" style="4" customWidth="1"/>
    <col min="14787" max="14787" width="3.453125" style="4" customWidth="1"/>
    <col min="14788" max="14788" width="4.453125" style="4" customWidth="1"/>
    <col min="14789" max="14789" width="7.81640625" style="4" customWidth="1"/>
    <col min="14790" max="14790" width="15" style="4" customWidth="1"/>
    <col min="14791" max="14793" width="5.6328125" style="4" customWidth="1"/>
    <col min="14794" max="14794" width="7.453125" style="4" customWidth="1"/>
    <col min="14795" max="14795" width="7.36328125" style="4" customWidth="1"/>
    <col min="14796" max="14796" width="10.36328125" style="4" customWidth="1"/>
    <col min="14797" max="14797" width="10.1796875" style="4" customWidth="1"/>
    <col min="14798" max="14798" width="15.453125" style="4" customWidth="1"/>
    <col min="14799" max="14799" width="9.1796875" style="4" customWidth="1"/>
    <col min="14800" max="14803" width="4.36328125" style="4" customWidth="1"/>
    <col min="14804" max="14804" width="9" style="4" customWidth="1"/>
    <col min="14805" max="14805" width="3.453125" style="4" customWidth="1"/>
    <col min="14806" max="14806" width="11.81640625" style="4" customWidth="1"/>
    <col min="14807" max="14807" width="11.453125" style="4" customWidth="1"/>
    <col min="14808" max="14808" width="9.453125" style="4" customWidth="1"/>
    <col min="14809" max="14809" width="17.6328125" style="4" customWidth="1"/>
    <col min="14810" max="14810" width="18.6328125" style="4" customWidth="1"/>
    <col min="14811" max="14811" width="18.1796875" style="4" customWidth="1"/>
    <col min="14812" max="14813" width="13.36328125" style="4" customWidth="1"/>
    <col min="14814" max="14814" width="3.453125" style="4" customWidth="1"/>
    <col min="14815" max="14815" width="17.36328125" style="4" customWidth="1"/>
    <col min="14816" max="14816" width="7.6328125" style="4" customWidth="1"/>
    <col min="14817" max="14817" width="24.453125" style="4" customWidth="1"/>
    <col min="14818" max="14818" width="6.453125" style="4" customWidth="1"/>
    <col min="14819" max="14819" width="7.453125" style="4" customWidth="1"/>
    <col min="14820" max="14820" width="5.6328125" style="4" customWidth="1"/>
    <col min="14821" max="14821" width="15.36328125" style="4" customWidth="1"/>
    <col min="14822" max="14822" width="15.453125" style="4" customWidth="1"/>
    <col min="14823" max="14823" width="18.6328125" style="4" customWidth="1"/>
    <col min="14824" max="14824" width="11.1796875" style="4" customWidth="1"/>
    <col min="14825" max="14825" width="3.453125" style="4" customWidth="1"/>
    <col min="14826" max="14826" width="7.453125" style="4" customWidth="1"/>
    <col min="14827" max="14827" width="7.6328125" style="4" customWidth="1"/>
    <col min="14828" max="14828" width="5.81640625" style="4" customWidth="1"/>
    <col min="14829" max="14829" width="15.453125" style="4" customWidth="1"/>
    <col min="14830" max="14830" width="20.453125" style="4" customWidth="1"/>
    <col min="14831" max="14831" width="18.6328125" style="4" customWidth="1"/>
    <col min="14832" max="14832" width="12.453125" style="4" customWidth="1"/>
    <col min="14833" max="14833" width="9.6328125" style="4" customWidth="1"/>
    <col min="14834" max="14834" width="8.1796875" style="4" customWidth="1"/>
    <col min="14835" max="14835" width="7" style="4" customWidth="1"/>
    <col min="14836" max="14840" width="3.6328125" style="4" customWidth="1"/>
    <col min="14841" max="15040" width="9.1796875" style="4"/>
    <col min="15041" max="15041" width="3.453125" style="4" customWidth="1"/>
    <col min="15042" max="15042" width="57.81640625" style="4" customWidth="1"/>
    <col min="15043" max="15043" width="3.453125" style="4" customWidth="1"/>
    <col min="15044" max="15044" width="4.453125" style="4" customWidth="1"/>
    <col min="15045" max="15045" width="7.81640625" style="4" customWidth="1"/>
    <col min="15046" max="15046" width="15" style="4" customWidth="1"/>
    <col min="15047" max="15049" width="5.6328125" style="4" customWidth="1"/>
    <col min="15050" max="15050" width="7.453125" style="4" customWidth="1"/>
    <col min="15051" max="15051" width="7.36328125" style="4" customWidth="1"/>
    <col min="15052" max="15052" width="10.36328125" style="4" customWidth="1"/>
    <col min="15053" max="15053" width="10.1796875" style="4" customWidth="1"/>
    <col min="15054" max="15054" width="15.453125" style="4" customWidth="1"/>
    <col min="15055" max="15055" width="9.1796875" style="4" customWidth="1"/>
    <col min="15056" max="15059" width="4.36328125" style="4" customWidth="1"/>
    <col min="15060" max="15060" width="9" style="4" customWidth="1"/>
    <col min="15061" max="15061" width="3.453125" style="4" customWidth="1"/>
    <col min="15062" max="15062" width="11.81640625" style="4" customWidth="1"/>
    <col min="15063" max="15063" width="11.453125" style="4" customWidth="1"/>
    <col min="15064" max="15064" width="9.453125" style="4" customWidth="1"/>
    <col min="15065" max="15065" width="17.6328125" style="4" customWidth="1"/>
    <col min="15066" max="15066" width="18.6328125" style="4" customWidth="1"/>
    <col min="15067" max="15067" width="18.1796875" style="4" customWidth="1"/>
    <col min="15068" max="15069" width="13.36328125" style="4" customWidth="1"/>
    <col min="15070" max="15070" width="3.453125" style="4" customWidth="1"/>
    <col min="15071" max="15071" width="17.36328125" style="4" customWidth="1"/>
    <col min="15072" max="15072" width="7.6328125" style="4" customWidth="1"/>
    <col min="15073" max="15073" width="24.453125" style="4" customWidth="1"/>
    <col min="15074" max="15074" width="6.453125" style="4" customWidth="1"/>
    <col min="15075" max="15075" width="7.453125" style="4" customWidth="1"/>
    <col min="15076" max="15076" width="5.6328125" style="4" customWidth="1"/>
    <col min="15077" max="15077" width="15.36328125" style="4" customWidth="1"/>
    <col min="15078" max="15078" width="15.453125" style="4" customWidth="1"/>
    <col min="15079" max="15079" width="18.6328125" style="4" customWidth="1"/>
    <col min="15080" max="15080" width="11.1796875" style="4" customWidth="1"/>
    <col min="15081" max="15081" width="3.453125" style="4" customWidth="1"/>
    <col min="15082" max="15082" width="7.453125" style="4" customWidth="1"/>
    <col min="15083" max="15083" width="7.6328125" style="4" customWidth="1"/>
    <col min="15084" max="15084" width="5.81640625" style="4" customWidth="1"/>
    <col min="15085" max="15085" width="15.453125" style="4" customWidth="1"/>
    <col min="15086" max="15086" width="20.453125" style="4" customWidth="1"/>
    <col min="15087" max="15087" width="18.6328125" style="4" customWidth="1"/>
    <col min="15088" max="15088" width="12.453125" style="4" customWidth="1"/>
    <col min="15089" max="15089" width="9.6328125" style="4" customWidth="1"/>
    <col min="15090" max="15090" width="8.1796875" style="4" customWidth="1"/>
    <col min="15091" max="15091" width="7" style="4" customWidth="1"/>
    <col min="15092" max="15096" width="3.6328125" style="4" customWidth="1"/>
    <col min="15097" max="15296" width="9.1796875" style="4"/>
    <col min="15297" max="15297" width="3.453125" style="4" customWidth="1"/>
    <col min="15298" max="15298" width="57.81640625" style="4" customWidth="1"/>
    <col min="15299" max="15299" width="3.453125" style="4" customWidth="1"/>
    <col min="15300" max="15300" width="4.453125" style="4" customWidth="1"/>
    <col min="15301" max="15301" width="7.81640625" style="4" customWidth="1"/>
    <col min="15302" max="15302" width="15" style="4" customWidth="1"/>
    <col min="15303" max="15305" width="5.6328125" style="4" customWidth="1"/>
    <col min="15306" max="15306" width="7.453125" style="4" customWidth="1"/>
    <col min="15307" max="15307" width="7.36328125" style="4" customWidth="1"/>
    <col min="15308" max="15308" width="10.36328125" style="4" customWidth="1"/>
    <col min="15309" max="15309" width="10.1796875" style="4" customWidth="1"/>
    <col min="15310" max="15310" width="15.453125" style="4" customWidth="1"/>
    <col min="15311" max="15311" width="9.1796875" style="4" customWidth="1"/>
    <col min="15312" max="15315" width="4.36328125" style="4" customWidth="1"/>
    <col min="15316" max="15316" width="9" style="4" customWidth="1"/>
    <col min="15317" max="15317" width="3.453125" style="4" customWidth="1"/>
    <col min="15318" max="15318" width="11.81640625" style="4" customWidth="1"/>
    <col min="15319" max="15319" width="11.453125" style="4" customWidth="1"/>
    <col min="15320" max="15320" width="9.453125" style="4" customWidth="1"/>
    <col min="15321" max="15321" width="17.6328125" style="4" customWidth="1"/>
    <col min="15322" max="15322" width="18.6328125" style="4" customWidth="1"/>
    <col min="15323" max="15323" width="18.1796875" style="4" customWidth="1"/>
    <col min="15324" max="15325" width="13.36328125" style="4" customWidth="1"/>
    <col min="15326" max="15326" width="3.453125" style="4" customWidth="1"/>
    <col min="15327" max="15327" width="17.36328125" style="4" customWidth="1"/>
    <col min="15328" max="15328" width="7.6328125" style="4" customWidth="1"/>
    <col min="15329" max="15329" width="24.453125" style="4" customWidth="1"/>
    <col min="15330" max="15330" width="6.453125" style="4" customWidth="1"/>
    <col min="15331" max="15331" width="7.453125" style="4" customWidth="1"/>
    <col min="15332" max="15332" width="5.6328125" style="4" customWidth="1"/>
    <col min="15333" max="15333" width="15.36328125" style="4" customWidth="1"/>
    <col min="15334" max="15334" width="15.453125" style="4" customWidth="1"/>
    <col min="15335" max="15335" width="18.6328125" style="4" customWidth="1"/>
    <col min="15336" max="15336" width="11.1796875" style="4" customWidth="1"/>
    <col min="15337" max="15337" width="3.453125" style="4" customWidth="1"/>
    <col min="15338" max="15338" width="7.453125" style="4" customWidth="1"/>
    <col min="15339" max="15339" width="7.6328125" style="4" customWidth="1"/>
    <col min="15340" max="15340" width="5.81640625" style="4" customWidth="1"/>
    <col min="15341" max="15341" width="15.453125" style="4" customWidth="1"/>
    <col min="15342" max="15342" width="20.453125" style="4" customWidth="1"/>
    <col min="15343" max="15343" width="18.6328125" style="4" customWidth="1"/>
    <col min="15344" max="15344" width="12.453125" style="4" customWidth="1"/>
    <col min="15345" max="15345" width="9.6328125" style="4" customWidth="1"/>
    <col min="15346" max="15346" width="8.1796875" style="4" customWidth="1"/>
    <col min="15347" max="15347" width="7" style="4" customWidth="1"/>
    <col min="15348" max="15352" width="3.6328125" style="4" customWidth="1"/>
    <col min="15353" max="15552" width="9.1796875" style="4"/>
    <col min="15553" max="15553" width="3.453125" style="4" customWidth="1"/>
    <col min="15554" max="15554" width="57.81640625" style="4" customWidth="1"/>
    <col min="15555" max="15555" width="3.453125" style="4" customWidth="1"/>
    <col min="15556" max="15556" width="4.453125" style="4" customWidth="1"/>
    <col min="15557" max="15557" width="7.81640625" style="4" customWidth="1"/>
    <col min="15558" max="15558" width="15" style="4" customWidth="1"/>
    <col min="15559" max="15561" width="5.6328125" style="4" customWidth="1"/>
    <col min="15562" max="15562" width="7.453125" style="4" customWidth="1"/>
    <col min="15563" max="15563" width="7.36328125" style="4" customWidth="1"/>
    <col min="15564" max="15564" width="10.36328125" style="4" customWidth="1"/>
    <col min="15565" max="15565" width="10.1796875" style="4" customWidth="1"/>
    <col min="15566" max="15566" width="15.453125" style="4" customWidth="1"/>
    <col min="15567" max="15567" width="9.1796875" style="4" customWidth="1"/>
    <col min="15568" max="15571" width="4.36328125" style="4" customWidth="1"/>
    <col min="15572" max="15572" width="9" style="4" customWidth="1"/>
    <col min="15573" max="15573" width="3.453125" style="4" customWidth="1"/>
    <col min="15574" max="15574" width="11.81640625" style="4" customWidth="1"/>
    <col min="15575" max="15575" width="11.453125" style="4" customWidth="1"/>
    <col min="15576" max="15576" width="9.453125" style="4" customWidth="1"/>
    <col min="15577" max="15577" width="17.6328125" style="4" customWidth="1"/>
    <col min="15578" max="15578" width="18.6328125" style="4" customWidth="1"/>
    <col min="15579" max="15579" width="18.1796875" style="4" customWidth="1"/>
    <col min="15580" max="15581" width="13.36328125" style="4" customWidth="1"/>
    <col min="15582" max="15582" width="3.453125" style="4" customWidth="1"/>
    <col min="15583" max="15583" width="17.36328125" style="4" customWidth="1"/>
    <col min="15584" max="15584" width="7.6328125" style="4" customWidth="1"/>
    <col min="15585" max="15585" width="24.453125" style="4" customWidth="1"/>
    <col min="15586" max="15586" width="6.453125" style="4" customWidth="1"/>
    <col min="15587" max="15587" width="7.453125" style="4" customWidth="1"/>
    <col min="15588" max="15588" width="5.6328125" style="4" customWidth="1"/>
    <col min="15589" max="15589" width="15.36328125" style="4" customWidth="1"/>
    <col min="15590" max="15590" width="15.453125" style="4" customWidth="1"/>
    <col min="15591" max="15591" width="18.6328125" style="4" customWidth="1"/>
    <col min="15592" max="15592" width="11.1796875" style="4" customWidth="1"/>
    <col min="15593" max="15593" width="3.453125" style="4" customWidth="1"/>
    <col min="15594" max="15594" width="7.453125" style="4" customWidth="1"/>
    <col min="15595" max="15595" width="7.6328125" style="4" customWidth="1"/>
    <col min="15596" max="15596" width="5.81640625" style="4" customWidth="1"/>
    <col min="15597" max="15597" width="15.453125" style="4" customWidth="1"/>
    <col min="15598" max="15598" width="20.453125" style="4" customWidth="1"/>
    <col min="15599" max="15599" width="18.6328125" style="4" customWidth="1"/>
    <col min="15600" max="15600" width="12.453125" style="4" customWidth="1"/>
    <col min="15601" max="15601" width="9.6328125" style="4" customWidth="1"/>
    <col min="15602" max="15602" width="8.1796875" style="4" customWidth="1"/>
    <col min="15603" max="15603" width="7" style="4" customWidth="1"/>
    <col min="15604" max="15608" width="3.6328125" style="4" customWidth="1"/>
    <col min="15609" max="15808" width="9.1796875" style="4"/>
    <col min="15809" max="15809" width="3.453125" style="4" customWidth="1"/>
    <col min="15810" max="15810" width="57.81640625" style="4" customWidth="1"/>
    <col min="15811" max="15811" width="3.453125" style="4" customWidth="1"/>
    <col min="15812" max="15812" width="4.453125" style="4" customWidth="1"/>
    <col min="15813" max="15813" width="7.81640625" style="4" customWidth="1"/>
    <col min="15814" max="15814" width="15" style="4" customWidth="1"/>
    <col min="15815" max="15817" width="5.6328125" style="4" customWidth="1"/>
    <col min="15818" max="15818" width="7.453125" style="4" customWidth="1"/>
    <col min="15819" max="15819" width="7.36328125" style="4" customWidth="1"/>
    <col min="15820" max="15820" width="10.36328125" style="4" customWidth="1"/>
    <col min="15821" max="15821" width="10.1796875" style="4" customWidth="1"/>
    <col min="15822" max="15822" width="15.453125" style="4" customWidth="1"/>
    <col min="15823" max="15823" width="9.1796875" style="4" customWidth="1"/>
    <col min="15824" max="15827" width="4.36328125" style="4" customWidth="1"/>
    <col min="15828" max="15828" width="9" style="4" customWidth="1"/>
    <col min="15829" max="15829" width="3.453125" style="4" customWidth="1"/>
    <col min="15830" max="15830" width="11.81640625" style="4" customWidth="1"/>
    <col min="15831" max="15831" width="11.453125" style="4" customWidth="1"/>
    <col min="15832" max="15832" width="9.453125" style="4" customWidth="1"/>
    <col min="15833" max="15833" width="17.6328125" style="4" customWidth="1"/>
    <col min="15834" max="15834" width="18.6328125" style="4" customWidth="1"/>
    <col min="15835" max="15835" width="18.1796875" style="4" customWidth="1"/>
    <col min="15836" max="15837" width="13.36328125" style="4" customWidth="1"/>
    <col min="15838" max="15838" width="3.453125" style="4" customWidth="1"/>
    <col min="15839" max="15839" width="17.36328125" style="4" customWidth="1"/>
    <col min="15840" max="15840" width="7.6328125" style="4" customWidth="1"/>
    <col min="15841" max="15841" width="24.453125" style="4" customWidth="1"/>
    <col min="15842" max="15842" width="6.453125" style="4" customWidth="1"/>
    <col min="15843" max="15843" width="7.453125" style="4" customWidth="1"/>
    <col min="15844" max="15844" width="5.6328125" style="4" customWidth="1"/>
    <col min="15845" max="15845" width="15.36328125" style="4" customWidth="1"/>
    <col min="15846" max="15846" width="15.453125" style="4" customWidth="1"/>
    <col min="15847" max="15847" width="18.6328125" style="4" customWidth="1"/>
    <col min="15848" max="15848" width="11.1796875" style="4" customWidth="1"/>
    <col min="15849" max="15849" width="3.453125" style="4" customWidth="1"/>
    <col min="15850" max="15850" width="7.453125" style="4" customWidth="1"/>
    <col min="15851" max="15851" width="7.6328125" style="4" customWidth="1"/>
    <col min="15852" max="15852" width="5.81640625" style="4" customWidth="1"/>
    <col min="15853" max="15853" width="15.453125" style="4" customWidth="1"/>
    <col min="15854" max="15854" width="20.453125" style="4" customWidth="1"/>
    <col min="15855" max="15855" width="18.6328125" style="4" customWidth="1"/>
    <col min="15856" max="15856" width="12.453125" style="4" customWidth="1"/>
    <col min="15857" max="15857" width="9.6328125" style="4" customWidth="1"/>
    <col min="15858" max="15858" width="8.1796875" style="4" customWidth="1"/>
    <col min="15859" max="15859" width="7" style="4" customWidth="1"/>
    <col min="15860" max="15864" width="3.6328125" style="4" customWidth="1"/>
    <col min="15865" max="16064" width="9.1796875" style="4"/>
    <col min="16065" max="16065" width="3.453125" style="4" customWidth="1"/>
    <col min="16066" max="16066" width="57.81640625" style="4" customWidth="1"/>
    <col min="16067" max="16067" width="3.453125" style="4" customWidth="1"/>
    <col min="16068" max="16068" width="4.453125" style="4" customWidth="1"/>
    <col min="16069" max="16069" width="7.81640625" style="4" customWidth="1"/>
    <col min="16070" max="16070" width="15" style="4" customWidth="1"/>
    <col min="16071" max="16073" width="5.6328125" style="4" customWidth="1"/>
    <col min="16074" max="16074" width="7.453125" style="4" customWidth="1"/>
    <col min="16075" max="16075" width="7.36328125" style="4" customWidth="1"/>
    <col min="16076" max="16076" width="10.36328125" style="4" customWidth="1"/>
    <col min="16077" max="16077" width="10.1796875" style="4" customWidth="1"/>
    <col min="16078" max="16078" width="15.453125" style="4" customWidth="1"/>
    <col min="16079" max="16079" width="9.1796875" style="4" customWidth="1"/>
    <col min="16080" max="16083" width="4.36328125" style="4" customWidth="1"/>
    <col min="16084" max="16084" width="9" style="4" customWidth="1"/>
    <col min="16085" max="16085" width="3.453125" style="4" customWidth="1"/>
    <col min="16086" max="16086" width="11.81640625" style="4" customWidth="1"/>
    <col min="16087" max="16087" width="11.453125" style="4" customWidth="1"/>
    <col min="16088" max="16088" width="9.453125" style="4" customWidth="1"/>
    <col min="16089" max="16089" width="17.6328125" style="4" customWidth="1"/>
    <col min="16090" max="16090" width="18.6328125" style="4" customWidth="1"/>
    <col min="16091" max="16091" width="18.1796875" style="4" customWidth="1"/>
    <col min="16092" max="16093" width="13.36328125" style="4" customWidth="1"/>
    <col min="16094" max="16094" width="3.453125" style="4" customWidth="1"/>
    <col min="16095" max="16095" width="17.36328125" style="4" customWidth="1"/>
    <col min="16096" max="16096" width="7.6328125" style="4" customWidth="1"/>
    <col min="16097" max="16097" width="24.453125" style="4" customWidth="1"/>
    <col min="16098" max="16098" width="6.453125" style="4" customWidth="1"/>
    <col min="16099" max="16099" width="7.453125" style="4" customWidth="1"/>
    <col min="16100" max="16100" width="5.6328125" style="4" customWidth="1"/>
    <col min="16101" max="16101" width="15.36328125" style="4" customWidth="1"/>
    <col min="16102" max="16102" width="15.453125" style="4" customWidth="1"/>
    <col min="16103" max="16103" width="18.6328125" style="4" customWidth="1"/>
    <col min="16104" max="16104" width="11.1796875" style="4" customWidth="1"/>
    <col min="16105" max="16105" width="3.453125" style="4" customWidth="1"/>
    <col min="16106" max="16106" width="7.453125" style="4" customWidth="1"/>
    <col min="16107" max="16107" width="7.6328125" style="4" customWidth="1"/>
    <col min="16108" max="16108" width="5.81640625" style="4" customWidth="1"/>
    <col min="16109" max="16109" width="15.453125" style="4" customWidth="1"/>
    <col min="16110" max="16110" width="20.453125" style="4" customWidth="1"/>
    <col min="16111" max="16111" width="18.6328125" style="4" customWidth="1"/>
    <col min="16112" max="16112" width="12.453125" style="4" customWidth="1"/>
    <col min="16113" max="16113" width="9.6328125" style="4" customWidth="1"/>
    <col min="16114" max="16114" width="8.1796875" style="4" customWidth="1"/>
    <col min="16115" max="16115" width="7" style="4" customWidth="1"/>
    <col min="16116" max="16120" width="3.6328125" style="4" customWidth="1"/>
    <col min="16121" max="16384" width="9.1796875" style="4"/>
  </cols>
  <sheetData>
    <row r="1" spans="1:37">
      <c r="A1" s="40" t="s">
        <v>348</v>
      </c>
      <c r="V1" s="302"/>
      <c r="W1" s="302"/>
      <c r="X1" s="302"/>
      <c r="Z1" s="302"/>
    </row>
    <row r="2" spans="1:37">
      <c r="V2" s="302"/>
      <c r="W2" s="302"/>
      <c r="X2" s="302"/>
      <c r="Z2" s="302"/>
      <c r="AC2" s="4"/>
      <c r="AD2" s="36"/>
    </row>
    <row r="3" spans="1:37" ht="15.75" customHeight="1">
      <c r="A3" s="1089" t="s">
        <v>272</v>
      </c>
      <c r="B3" s="426"/>
      <c r="C3" s="426"/>
      <c r="D3" s="427"/>
      <c r="E3" s="427"/>
      <c r="F3" s="427"/>
      <c r="G3" s="427"/>
      <c r="H3" s="427"/>
      <c r="I3" s="427"/>
      <c r="J3" s="427"/>
      <c r="K3" s="427"/>
      <c r="L3" s="427"/>
      <c r="M3" s="427"/>
      <c r="N3" s="427"/>
      <c r="O3" s="425"/>
      <c r="P3" s="426" t="s">
        <v>301</v>
      </c>
      <c r="Q3" s="427"/>
      <c r="R3" s="427"/>
      <c r="S3" s="426"/>
      <c r="T3" s="428"/>
      <c r="U3" s="428"/>
      <c r="V3" s="429"/>
      <c r="W3" s="429"/>
      <c r="X3" s="429"/>
      <c r="Y3" s="425"/>
      <c r="Z3" s="426" t="s">
        <v>273</v>
      </c>
      <c r="AA3" s="428"/>
      <c r="AB3" s="428"/>
      <c r="AC3" s="428"/>
      <c r="AD3" s="430" t="s">
        <v>274</v>
      </c>
      <c r="AE3" s="428"/>
      <c r="AF3" s="428"/>
      <c r="AH3" s="306" t="s">
        <v>351</v>
      </c>
      <c r="AK3" s="303"/>
    </row>
    <row r="4" spans="1:37" ht="306.75" customHeight="1">
      <c r="A4" s="1354" t="s">
        <v>1530</v>
      </c>
      <c r="B4" s="1355"/>
      <c r="C4" s="1355"/>
      <c r="D4" s="1355"/>
      <c r="E4" s="1355"/>
      <c r="F4" s="1355"/>
      <c r="G4" s="1355"/>
      <c r="H4" s="1355"/>
      <c r="I4" s="1355"/>
      <c r="J4" s="1355"/>
      <c r="K4" s="1287"/>
      <c r="L4" s="1287"/>
      <c r="M4" s="15"/>
      <c r="N4" s="15"/>
      <c r="O4" s="425"/>
      <c r="P4" s="773" t="s">
        <v>586</v>
      </c>
      <c r="Q4" s="773" t="s">
        <v>586</v>
      </c>
      <c r="R4" s="773" t="s">
        <v>586</v>
      </c>
      <c r="S4" s="774" t="s">
        <v>1340</v>
      </c>
      <c r="T4" s="774" t="s">
        <v>1340</v>
      </c>
      <c r="U4" s="774" t="s">
        <v>1341</v>
      </c>
      <c r="V4" s="1341" t="s">
        <v>1342</v>
      </c>
      <c r="W4" s="1342"/>
      <c r="X4" s="1341" t="s">
        <v>719</v>
      </c>
      <c r="Y4" s="1342"/>
      <c r="Z4" s="774" t="s">
        <v>1340</v>
      </c>
      <c r="AA4" s="774" t="s">
        <v>1340</v>
      </c>
      <c r="AB4" s="1341" t="s">
        <v>1340</v>
      </c>
      <c r="AC4" s="1342"/>
      <c r="AD4" s="774" t="s">
        <v>1340</v>
      </c>
      <c r="AE4" s="774" t="s">
        <v>1340</v>
      </c>
      <c r="AF4" s="774" t="s">
        <v>1340</v>
      </c>
      <c r="AH4" s="879"/>
      <c r="AI4" s="879"/>
      <c r="AK4" s="303"/>
    </row>
    <row r="5" spans="1:37">
      <c r="A5" s="1090"/>
      <c r="B5" s="15"/>
      <c r="C5" s="15"/>
      <c r="D5" s="1011" t="s">
        <v>1452</v>
      </c>
      <c r="E5" s="751"/>
      <c r="F5" s="751"/>
      <c r="G5" s="751"/>
      <c r="H5" s="751"/>
      <c r="I5" s="750"/>
      <c r="J5" s="750"/>
      <c r="K5" s="133"/>
      <c r="L5" s="133"/>
      <c r="M5" s="133"/>
      <c r="N5" s="133"/>
      <c r="O5" s="425"/>
      <c r="P5" s="4"/>
      <c r="Q5" s="4"/>
      <c r="R5" s="4"/>
      <c r="S5" s="430"/>
      <c r="T5" s="428"/>
      <c r="U5" s="431"/>
      <c r="V5" s="430"/>
      <c r="W5" s="429"/>
      <c r="X5" s="432"/>
      <c r="Y5" s="425"/>
      <c r="Z5" s="430"/>
      <c r="AA5" s="428"/>
      <c r="AB5" s="428"/>
      <c r="AC5" s="428"/>
      <c r="AD5" s="430"/>
      <c r="AE5" s="428"/>
      <c r="AF5" s="428"/>
      <c r="AH5" s="879"/>
      <c r="AI5" s="879"/>
      <c r="AK5" s="303"/>
    </row>
    <row r="6" spans="1:37" s="207" customFormat="1" ht="15.75" customHeight="1">
      <c r="A6" s="1091"/>
      <c r="B6" s="433"/>
      <c r="D6" s="434" t="s">
        <v>688</v>
      </c>
      <c r="E6" s="434" t="s">
        <v>690</v>
      </c>
      <c r="F6" s="434" t="s">
        <v>691</v>
      </c>
      <c r="G6" s="434" t="s">
        <v>34</v>
      </c>
      <c r="H6" s="434" t="s">
        <v>36</v>
      </c>
      <c r="I6" s="434" t="s">
        <v>35</v>
      </c>
      <c r="J6" s="434" t="s">
        <v>208</v>
      </c>
      <c r="K6" s="1802" t="s">
        <v>1607</v>
      </c>
      <c r="L6" s="434"/>
      <c r="M6" s="434"/>
      <c r="N6" s="434"/>
      <c r="O6" s="433"/>
      <c r="P6" s="434" t="s">
        <v>37</v>
      </c>
      <c r="Q6" s="434" t="s">
        <v>39</v>
      </c>
      <c r="R6" s="434" t="s">
        <v>38</v>
      </c>
      <c r="S6" s="435" t="s">
        <v>345</v>
      </c>
      <c r="T6" s="435" t="s">
        <v>346</v>
      </c>
      <c r="U6" s="435" t="s">
        <v>40</v>
      </c>
      <c r="V6" s="436" t="s">
        <v>45</v>
      </c>
      <c r="W6" s="436"/>
      <c r="X6" s="436" t="s">
        <v>41</v>
      </c>
      <c r="Y6" s="433"/>
      <c r="Z6" s="436" t="s">
        <v>42</v>
      </c>
      <c r="AA6" s="435" t="s">
        <v>43</v>
      </c>
      <c r="AB6" s="435" t="s">
        <v>44</v>
      </c>
      <c r="AC6" s="435"/>
      <c r="AD6" s="435" t="s">
        <v>247</v>
      </c>
      <c r="AE6" s="435" t="s">
        <v>246</v>
      </c>
      <c r="AF6" s="435" t="s">
        <v>248</v>
      </c>
      <c r="AH6" s="880" t="s">
        <v>352</v>
      </c>
      <c r="AI6" s="880" t="s">
        <v>353</v>
      </c>
      <c r="AK6" s="237" t="s">
        <v>278</v>
      </c>
    </row>
    <row r="7" spans="1:37" ht="13.5" customHeight="1">
      <c r="C7" s="1363" t="s">
        <v>3</v>
      </c>
      <c r="D7" s="437" t="s">
        <v>689</v>
      </c>
      <c r="E7" s="1366" t="s">
        <v>694</v>
      </c>
      <c r="F7" s="752" t="s">
        <v>300</v>
      </c>
      <c r="G7" s="758" t="s">
        <v>697</v>
      </c>
      <c r="H7" s="758" t="s">
        <v>698</v>
      </c>
      <c r="I7" s="1368" t="s">
        <v>701</v>
      </c>
      <c r="J7" s="438">
        <f>1.03+0.01</f>
        <v>1.04</v>
      </c>
      <c r="L7" s="760"/>
      <c r="M7" s="760"/>
      <c r="N7" s="760"/>
      <c r="O7" s="1385" t="s">
        <v>3</v>
      </c>
      <c r="P7" s="439">
        <f>J7+0.01</f>
        <v>1.05</v>
      </c>
      <c r="Q7" s="440">
        <f t="shared" ref="Q7:V7" si="0">P7+0.01</f>
        <v>1.06</v>
      </c>
      <c r="R7" s="717">
        <f t="shared" si="0"/>
        <v>1.07</v>
      </c>
      <c r="S7" s="441">
        <f t="shared" si="0"/>
        <v>1.08</v>
      </c>
      <c r="T7" s="442">
        <f t="shared" si="0"/>
        <v>1.0900000000000001</v>
      </c>
      <c r="U7" s="440">
        <f t="shared" si="0"/>
        <v>1.1000000000000001</v>
      </c>
      <c r="V7" s="1353">
        <f t="shared" si="0"/>
        <v>1.1100000000000001</v>
      </c>
      <c r="W7" s="1352"/>
      <c r="X7" s="443">
        <f>V7+0.01</f>
        <v>1.1200000000000001</v>
      </c>
      <c r="Y7" s="1409" t="s">
        <v>3</v>
      </c>
      <c r="Z7" s="1093">
        <f>X7+0.01</f>
        <v>1.1300000000000001</v>
      </c>
      <c r="AA7" s="1093">
        <f>Z7+0.01</f>
        <v>1.1400000000000001</v>
      </c>
      <c r="AB7" s="1351">
        <f>AA7+0.01</f>
        <v>1.1500000000000001</v>
      </c>
      <c r="AC7" s="1352"/>
      <c r="AD7" s="444">
        <f>AB7+0.01</f>
        <v>1.1600000000000001</v>
      </c>
      <c r="AE7" s="444">
        <f>AD7+0.01</f>
        <v>1.1700000000000002</v>
      </c>
      <c r="AF7" s="444">
        <f>AE7+0.01</f>
        <v>1.1800000000000002</v>
      </c>
      <c r="AH7" s="881">
        <f>AF7+0.01</f>
        <v>1.1900000000000002</v>
      </c>
      <c r="AI7" s="881">
        <f>AH7+0.01</f>
        <v>1.2000000000000002</v>
      </c>
      <c r="AK7" s="300">
        <f>AI7+0.01</f>
        <v>1.2100000000000002</v>
      </c>
    </row>
    <row r="8" spans="1:37" ht="14.25" customHeight="1">
      <c r="C8" s="1364"/>
      <c r="D8" s="445"/>
      <c r="E8" s="1367"/>
      <c r="F8" s="451"/>
      <c r="G8" s="305"/>
      <c r="H8" s="305"/>
      <c r="I8" s="1369"/>
      <c r="J8" s="1371" t="s">
        <v>699</v>
      </c>
      <c r="K8" s="1805" t="s">
        <v>1608</v>
      </c>
      <c r="L8" s="759"/>
      <c r="M8" s="759"/>
      <c r="N8" s="767"/>
      <c r="O8" s="1386"/>
      <c r="P8" s="1384" t="s">
        <v>302</v>
      </c>
      <c r="Q8" s="1372" t="s">
        <v>687</v>
      </c>
      <c r="R8" s="1381" t="s">
        <v>5</v>
      </c>
      <c r="S8" s="1388" t="s">
        <v>341</v>
      </c>
      <c r="T8" s="1390" t="s">
        <v>342</v>
      </c>
      <c r="U8" s="1387" t="s">
        <v>1459</v>
      </c>
      <c r="V8" s="1381" t="s">
        <v>14</v>
      </c>
      <c r="W8" s="1399"/>
      <c r="X8" s="1343" t="s">
        <v>1566</v>
      </c>
      <c r="Y8" s="1410"/>
      <c r="Z8" s="1387" t="s">
        <v>1598</v>
      </c>
      <c r="AA8" s="1387" t="s">
        <v>529</v>
      </c>
      <c r="AB8" s="1346" t="s">
        <v>21</v>
      </c>
      <c r="AC8" s="1347"/>
      <c r="AD8" s="1397" t="s">
        <v>1567</v>
      </c>
      <c r="AE8" s="1395" t="s">
        <v>374</v>
      </c>
      <c r="AF8" s="1395" t="s">
        <v>1533</v>
      </c>
      <c r="AH8" s="1402" t="s">
        <v>349</v>
      </c>
      <c r="AI8" s="1402" t="s">
        <v>354</v>
      </c>
      <c r="AJ8" s="304"/>
      <c r="AK8" s="1392" t="s">
        <v>384</v>
      </c>
    </row>
    <row r="9" spans="1:37" ht="13.5" customHeight="1">
      <c r="C9" s="1364"/>
      <c r="D9" s="446"/>
      <c r="E9" s="1367"/>
      <c r="F9" s="447"/>
      <c r="G9" s="446"/>
      <c r="H9" s="446"/>
      <c r="I9" s="1369"/>
      <c r="J9" s="1372"/>
      <c r="K9" s="1805"/>
      <c r="L9" s="718"/>
      <c r="M9" s="718"/>
      <c r="N9" s="133"/>
      <c r="O9" s="1386"/>
      <c r="P9" s="1384"/>
      <c r="Q9" s="1372"/>
      <c r="R9" s="1381"/>
      <c r="S9" s="1389"/>
      <c r="T9" s="1391"/>
      <c r="U9" s="1387"/>
      <c r="V9" s="1400"/>
      <c r="W9" s="1399"/>
      <c r="X9" s="1344"/>
      <c r="Y9" s="1410"/>
      <c r="Z9" s="1408"/>
      <c r="AA9" s="1391"/>
      <c r="AB9" s="1348"/>
      <c r="AC9" s="1347"/>
      <c r="AD9" s="1398"/>
      <c r="AE9" s="1396"/>
      <c r="AF9" s="1396"/>
      <c r="AH9" s="1403"/>
      <c r="AI9" s="1403"/>
      <c r="AK9" s="1393"/>
    </row>
    <row r="10" spans="1:37" ht="13.5" customHeight="1">
      <c r="A10" s="1356" t="s">
        <v>1453</v>
      </c>
      <c r="C10" s="1364"/>
      <c r="D10" s="446"/>
      <c r="E10" s="1367"/>
      <c r="F10" s="447"/>
      <c r="G10" s="446"/>
      <c r="H10" s="446"/>
      <c r="I10" s="447" t="s">
        <v>704</v>
      </c>
      <c r="J10" s="1373"/>
      <c r="K10" s="1805"/>
      <c r="L10" s="722"/>
      <c r="M10" s="722"/>
      <c r="N10" s="133"/>
      <c r="O10" s="1386"/>
      <c r="P10" s="1384"/>
      <c r="Q10" s="1372"/>
      <c r="R10" s="1381"/>
      <c r="S10" s="1389"/>
      <c r="T10" s="1391"/>
      <c r="U10" s="1387"/>
      <c r="V10" s="1400"/>
      <c r="W10" s="1399"/>
      <c r="X10" s="1344"/>
      <c r="Y10" s="1410"/>
      <c r="Z10" s="1408"/>
      <c r="AA10" s="1391"/>
      <c r="AB10" s="1348"/>
      <c r="AC10" s="1347"/>
      <c r="AD10" s="1398"/>
      <c r="AE10" s="1396"/>
      <c r="AF10" s="1396"/>
      <c r="AH10" s="1403"/>
      <c r="AI10" s="1403"/>
      <c r="AK10" s="1393"/>
    </row>
    <row r="11" spans="1:37" ht="12.75" customHeight="1">
      <c r="A11" s="1357"/>
      <c r="C11" s="1364"/>
      <c r="D11" s="446"/>
      <c r="E11" s="446"/>
      <c r="F11" s="447"/>
      <c r="G11" s="446"/>
      <c r="H11" s="1370" t="s">
        <v>703</v>
      </c>
      <c r="I11" s="448" t="s">
        <v>705</v>
      </c>
      <c r="J11" s="1373"/>
      <c r="K11" s="1805"/>
      <c r="L11" s="722"/>
      <c r="M11" s="722"/>
      <c r="N11" s="133"/>
      <c r="O11" s="1386"/>
      <c r="P11" s="1384"/>
      <c r="Q11" s="1372"/>
      <c r="R11" s="1381"/>
      <c r="S11" s="1389"/>
      <c r="T11" s="1391"/>
      <c r="U11" s="1387"/>
      <c r="V11" s="1400"/>
      <c r="W11" s="1399"/>
      <c r="X11" s="1344"/>
      <c r="Y11" s="1410"/>
      <c r="Z11" s="1408"/>
      <c r="AA11" s="1391"/>
      <c r="AB11" s="1348"/>
      <c r="AC11" s="1347"/>
      <c r="AD11" s="1398"/>
      <c r="AE11" s="1396"/>
      <c r="AF11" s="1396"/>
      <c r="AH11" s="1403"/>
      <c r="AI11" s="1403"/>
      <c r="AK11" s="1393"/>
    </row>
    <row r="12" spans="1:37">
      <c r="A12" s="1357"/>
      <c r="C12" s="1364"/>
      <c r="D12" s="446"/>
      <c r="E12" s="446"/>
      <c r="F12" s="447"/>
      <c r="G12" s="446"/>
      <c r="H12" s="1367"/>
      <c r="I12" s="448" t="s">
        <v>706</v>
      </c>
      <c r="J12" s="449"/>
      <c r="K12" s="1804"/>
      <c r="L12" s="427"/>
      <c r="M12" s="427"/>
      <c r="N12" s="133"/>
      <c r="O12" s="1386"/>
      <c r="P12" s="1384"/>
      <c r="Q12" s="1372"/>
      <c r="R12" s="1382"/>
      <c r="S12" s="1389"/>
      <c r="T12" s="1391"/>
      <c r="U12" s="1346"/>
      <c r="V12" s="450"/>
      <c r="W12" s="451"/>
      <c r="X12" s="1344"/>
      <c r="Y12" s="1410"/>
      <c r="Z12" s="1408"/>
      <c r="AA12" s="1391"/>
      <c r="AB12" s="1348"/>
      <c r="AC12" s="1347"/>
      <c r="AD12" s="1398"/>
      <c r="AE12" s="1396"/>
      <c r="AF12" s="1396"/>
      <c r="AH12" s="1403"/>
      <c r="AI12" s="1403"/>
      <c r="AK12" s="1393"/>
    </row>
    <row r="13" spans="1:37" ht="15.75" customHeight="1">
      <c r="A13" s="1357"/>
      <c r="C13" s="1364"/>
      <c r="D13" s="445"/>
      <c r="E13" s="445"/>
      <c r="F13" s="451"/>
      <c r="G13" s="445" t="s">
        <v>15</v>
      </c>
      <c r="H13" s="1367"/>
      <c r="I13" s="447" t="s">
        <v>707</v>
      </c>
      <c r="J13" s="1370" t="s">
        <v>700</v>
      </c>
      <c r="K13" s="1803" t="s">
        <v>1606</v>
      </c>
      <c r="L13" s="448"/>
      <c r="M13" s="448"/>
      <c r="N13" s="434" t="s">
        <v>48</v>
      </c>
      <c r="O13" s="1386"/>
      <c r="P13" s="452"/>
      <c r="Q13" s="1372"/>
      <c r="R13" s="1382"/>
      <c r="S13" s="1389"/>
      <c r="T13" s="1264" t="s">
        <v>1585</v>
      </c>
      <c r="U13" s="1387"/>
      <c r="V13" s="450"/>
      <c r="W13" s="451"/>
      <c r="X13" s="1344"/>
      <c r="Y13" s="1410"/>
      <c r="Z13" s="1408"/>
      <c r="AA13" s="1408"/>
      <c r="AB13" s="1348"/>
      <c r="AC13" s="1347"/>
      <c r="AD13" s="1304" t="s">
        <v>339</v>
      </c>
      <c r="AE13" s="1272" t="s">
        <v>339</v>
      </c>
      <c r="AF13" s="1272" t="s">
        <v>340</v>
      </c>
      <c r="AH13" s="1403"/>
      <c r="AI13" s="1403"/>
      <c r="AK13" s="1393"/>
    </row>
    <row r="14" spans="1:37" ht="13.5" customHeight="1">
      <c r="A14" s="1357"/>
      <c r="C14" s="1364"/>
      <c r="D14" s="445"/>
      <c r="E14" s="445"/>
      <c r="F14" s="451"/>
      <c r="G14" s="445" t="s">
        <v>16</v>
      </c>
      <c r="H14" s="1367"/>
      <c r="I14" s="447" t="s">
        <v>708</v>
      </c>
      <c r="J14" s="1374"/>
      <c r="K14" s="1803"/>
      <c r="L14" s="1797"/>
      <c r="M14" s="769"/>
      <c r="N14" s="1380" t="s">
        <v>1306</v>
      </c>
      <c r="O14" s="1386"/>
      <c r="P14" s="454" t="str">
        <f>"1 Célibataire ►("&amp;S7&amp;")"</f>
        <v>1 Célibataire ►(1,08)</v>
      </c>
      <c r="Q14" s="455" t="s">
        <v>6</v>
      </c>
      <c r="R14" s="1382"/>
      <c r="S14" s="456"/>
      <c r="T14" s="1264" t="s">
        <v>1586</v>
      </c>
      <c r="U14" s="457" t="s">
        <v>6</v>
      </c>
      <c r="V14" s="1012" t="s">
        <v>17</v>
      </c>
      <c r="W14" s="1012" t="s">
        <v>1358</v>
      </c>
      <c r="X14" s="1345"/>
      <c r="Y14" s="1410"/>
      <c r="Z14" s="1408"/>
      <c r="AA14" s="1408"/>
      <c r="AB14" s="1349"/>
      <c r="AC14" s="1350"/>
      <c r="AD14" s="1304"/>
      <c r="AE14" s="1271"/>
      <c r="AF14" s="1274"/>
      <c r="AH14" s="1403"/>
      <c r="AI14" s="1403"/>
      <c r="AK14" s="1393"/>
    </row>
    <row r="15" spans="1:37" ht="13.5" customHeight="1">
      <c r="A15" s="1357"/>
      <c r="C15" s="1364"/>
      <c r="D15" s="446"/>
      <c r="E15" s="446"/>
      <c r="F15" s="447"/>
      <c r="G15" s="446"/>
      <c r="H15" s="1367"/>
      <c r="I15" s="447" t="s">
        <v>709</v>
      </c>
      <c r="J15" s="1374"/>
      <c r="K15" s="1803"/>
      <c r="L15" s="1797"/>
      <c r="M15" s="769"/>
      <c r="N15" s="1380"/>
      <c r="O15" s="1386"/>
      <c r="P15" s="454" t="s">
        <v>7</v>
      </c>
      <c r="Q15" s="1375" t="str">
        <f>"0 Non 
►("&amp;S7&amp;")"</f>
        <v>0 Non 
►(1,08)</v>
      </c>
      <c r="R15" s="1382"/>
      <c r="S15" s="459"/>
      <c r="T15" s="1264" t="s">
        <v>1587</v>
      </c>
      <c r="U15" s="1375" t="str">
        <f>"0 Non ►("&amp;Z7&amp;")"</f>
        <v>0 Non ►(1,13)</v>
      </c>
      <c r="V15" s="1012" t="s">
        <v>1204</v>
      </c>
      <c r="W15" s="1012" t="s">
        <v>1359</v>
      </c>
      <c r="X15" s="1345"/>
      <c r="Y15" s="1410"/>
      <c r="Z15" s="1408"/>
      <c r="AA15" s="1094" t="s">
        <v>371</v>
      </c>
      <c r="AB15" s="1349"/>
      <c r="AC15" s="1350"/>
      <c r="AD15" s="1304"/>
      <c r="AE15" s="1271"/>
      <c r="AF15" s="1274"/>
      <c r="AH15" s="882"/>
      <c r="AI15" s="883"/>
      <c r="AK15" s="1393"/>
    </row>
    <row r="16" spans="1:37" ht="14.25" customHeight="1">
      <c r="A16" s="1357"/>
      <c r="C16" s="1364"/>
      <c r="D16" s="446"/>
      <c r="E16" s="446"/>
      <c r="F16" s="447"/>
      <c r="G16" s="446"/>
      <c r="H16" s="1367"/>
      <c r="I16" s="447" t="s">
        <v>710</v>
      </c>
      <c r="J16" s="1375"/>
      <c r="K16" s="1803"/>
      <c r="L16" s="1798"/>
      <c r="M16" s="770"/>
      <c r="N16" s="1380"/>
      <c r="O16" s="1386"/>
      <c r="P16" s="454" t="s">
        <v>8</v>
      </c>
      <c r="Q16" s="1375"/>
      <c r="R16" s="1382"/>
      <c r="S16" s="460"/>
      <c r="T16" s="1265" t="s">
        <v>1588</v>
      </c>
      <c r="U16" s="1375"/>
      <c r="V16" s="1012" t="s">
        <v>1349</v>
      </c>
      <c r="W16" s="1012" t="s">
        <v>1360</v>
      </c>
      <c r="X16" s="1345"/>
      <c r="Y16" s="1410"/>
      <c r="Z16" s="1408"/>
      <c r="AA16" s="1094" t="s">
        <v>25</v>
      </c>
      <c r="AB16" s="1349"/>
      <c r="AC16" s="1350"/>
      <c r="AD16" s="1304"/>
      <c r="AE16" s="1271"/>
      <c r="AF16" s="1274"/>
      <c r="AH16" s="1401" t="s">
        <v>375</v>
      </c>
      <c r="AI16" s="1401"/>
      <c r="AK16" s="1393"/>
    </row>
    <row r="17" spans="1:37" ht="15.75" customHeight="1">
      <c r="A17" s="1357"/>
      <c r="C17" s="1364"/>
      <c r="D17" s="446"/>
      <c r="E17" s="446"/>
      <c r="F17" s="447"/>
      <c r="G17" s="446"/>
      <c r="H17" s="1367"/>
      <c r="I17" s="447" t="s">
        <v>711</v>
      </c>
      <c r="J17" s="1375"/>
      <c r="K17" s="1803"/>
      <c r="L17" s="1798"/>
      <c r="M17" s="770"/>
      <c r="N17" s="1380"/>
      <c r="O17" s="1386"/>
      <c r="P17" s="466"/>
      <c r="Q17" s="461"/>
      <c r="R17" s="1382"/>
      <c r="S17" s="462"/>
      <c r="T17" s="1266" t="s">
        <v>1589</v>
      </c>
      <c r="U17" s="463"/>
      <c r="V17" s="1012" t="s">
        <v>1350</v>
      </c>
      <c r="W17" s="1012" t="s">
        <v>1361</v>
      </c>
      <c r="X17" s="1345"/>
      <c r="Y17" s="1410"/>
      <c r="Z17" s="1408"/>
      <c r="AA17" s="1094" t="s">
        <v>26</v>
      </c>
      <c r="AB17" s="1228"/>
      <c r="AC17" s="1096"/>
      <c r="AD17" s="1304"/>
      <c r="AE17" s="1271"/>
      <c r="AF17" s="1274"/>
      <c r="AH17" s="1404"/>
      <c r="AI17" s="1401"/>
      <c r="AK17" s="1393"/>
    </row>
    <row r="18" spans="1:37" ht="26" customHeight="1">
      <c r="A18" s="1357"/>
      <c r="C18" s="1364"/>
      <c r="D18" s="446"/>
      <c r="E18" s="446"/>
      <c r="F18" s="447"/>
      <c r="G18" s="446"/>
      <c r="H18" s="1367"/>
      <c r="I18" s="754" t="s">
        <v>712</v>
      </c>
      <c r="J18" s="464"/>
      <c r="K18" s="1803"/>
      <c r="L18" s="1799"/>
      <c r="M18" s="771"/>
      <c r="N18" s="1380"/>
      <c r="O18" s="1386"/>
      <c r="P18" s="454" t="str">
        <f>"5 Veuf(ve) ►("&amp;S7&amp;")"</f>
        <v>5 Veuf(ve) ►(1,08)</v>
      </c>
      <c r="Q18" s="461"/>
      <c r="R18" s="1382"/>
      <c r="S18" s="462"/>
      <c r="T18" s="1267" t="s">
        <v>1590</v>
      </c>
      <c r="V18" s="1012" t="s">
        <v>1351</v>
      </c>
      <c r="W18" s="1012" t="s">
        <v>1454</v>
      </c>
      <c r="X18" s="463"/>
      <c r="Y18" s="1410"/>
      <c r="Z18" s="1408"/>
      <c r="AA18" s="1094" t="s">
        <v>27</v>
      </c>
      <c r="AB18" s="1095"/>
      <c r="AC18" s="1270" t="s">
        <v>1563</v>
      </c>
      <c r="AD18" s="1305"/>
      <c r="AE18" s="1273"/>
      <c r="AF18" s="1273"/>
      <c r="AH18" s="1404"/>
      <c r="AI18" s="1401"/>
      <c r="AK18" s="1393"/>
    </row>
    <row r="19" spans="1:37" ht="15.75" customHeight="1">
      <c r="A19" s="1358"/>
      <c r="C19" s="1364"/>
      <c r="D19" s="446"/>
      <c r="E19" s="446"/>
      <c r="F19" s="447"/>
      <c r="G19" s="446"/>
      <c r="H19" s="446"/>
      <c r="I19" s="448" t="s">
        <v>46</v>
      </c>
      <c r="J19" s="719"/>
      <c r="K19" s="1806" t="s">
        <v>1609</v>
      </c>
      <c r="L19" s="1800"/>
      <c r="M19" s="772"/>
      <c r="N19" s="1380"/>
      <c r="O19" s="1386"/>
      <c r="P19" s="454" t="str">
        <f>"6 Divorcé ►("&amp;S7&amp;")"</f>
        <v>6 Divorcé ►(1,08)</v>
      </c>
      <c r="Q19" s="461"/>
      <c r="R19" s="1382"/>
      <c r="S19" s="462"/>
      <c r="T19" s="1262" t="s">
        <v>1591</v>
      </c>
      <c r="V19" s="1012" t="s">
        <v>1352</v>
      </c>
      <c r="W19" s="1012" t="s">
        <v>1455</v>
      </c>
      <c r="X19" s="463"/>
      <c r="Y19" s="1410"/>
      <c r="Z19" s="1229"/>
      <c r="AA19" s="1406" t="s">
        <v>31</v>
      </c>
      <c r="AB19" s="1095"/>
      <c r="AC19" s="1270" t="s">
        <v>1564</v>
      </c>
      <c r="AD19" s="1304" t="s">
        <v>244</v>
      </c>
      <c r="AE19" s="1271" t="s">
        <v>244</v>
      </c>
      <c r="AF19" s="1271" t="s">
        <v>244</v>
      </c>
      <c r="AH19" s="1404"/>
      <c r="AI19" s="1401"/>
      <c r="AK19" s="1393"/>
    </row>
    <row r="20" spans="1:37" ht="16.5" customHeight="1">
      <c r="A20" s="1359" t="s">
        <v>1605</v>
      </c>
      <c r="C20" s="1364"/>
      <c r="D20" s="446"/>
      <c r="E20" s="446"/>
      <c r="F20" s="447"/>
      <c r="G20" s="446"/>
      <c r="H20" s="446"/>
      <c r="I20" s="447" t="s">
        <v>47</v>
      </c>
      <c r="J20" s="446"/>
      <c r="K20" s="1806"/>
      <c r="L20" s="1801"/>
      <c r="M20" s="757"/>
      <c r="N20" s="768" t="s">
        <v>10</v>
      </c>
      <c r="O20" s="1386"/>
      <c r="P20" s="454" t="str">
        <f>"7 Séparé(e)"</f>
        <v>7 Séparé(e)</v>
      </c>
      <c r="Q20" s="461"/>
      <c r="R20" s="1382"/>
      <c r="S20" s="462" t="s">
        <v>99</v>
      </c>
      <c r="T20" s="1262" t="s">
        <v>1592</v>
      </c>
      <c r="V20" s="1012" t="s">
        <v>1353</v>
      </c>
      <c r="W20" s="1012" t="s">
        <v>1456</v>
      </c>
      <c r="X20" s="463"/>
      <c r="Y20" s="1410"/>
      <c r="Z20" s="1099" t="s">
        <v>6</v>
      </c>
      <c r="AA20" s="1407"/>
      <c r="AB20" s="1095"/>
      <c r="AC20" s="1270" t="s">
        <v>24</v>
      </c>
      <c r="AD20" s="1304" t="s">
        <v>372</v>
      </c>
      <c r="AE20" s="1271" t="s">
        <v>372</v>
      </c>
      <c r="AF20" s="1271" t="s">
        <v>372</v>
      </c>
      <c r="AH20" s="1404"/>
      <c r="AI20" s="1401"/>
      <c r="AK20" s="1393"/>
    </row>
    <row r="21" spans="1:37" ht="13.5" customHeight="1">
      <c r="A21" s="1360"/>
      <c r="C21" s="1364"/>
      <c r="D21" s="446"/>
      <c r="E21" s="446"/>
      <c r="F21" s="447"/>
      <c r="G21" s="446"/>
      <c r="H21" s="446"/>
      <c r="I21" s="447" t="s">
        <v>370</v>
      </c>
      <c r="J21" s="446"/>
      <c r="K21" s="1806"/>
      <c r="L21" s="1801"/>
      <c r="M21" s="757"/>
      <c r="N21" s="768"/>
      <c r="O21" s="1386"/>
      <c r="P21" s="466"/>
      <c r="Q21" s="461"/>
      <c r="R21" s="1382"/>
      <c r="S21" s="462" t="s">
        <v>344</v>
      </c>
      <c r="T21" s="1262" t="s">
        <v>1593</v>
      </c>
      <c r="V21" s="1012" t="s">
        <v>1354</v>
      </c>
      <c r="W21" s="1012" t="s">
        <v>1457</v>
      </c>
      <c r="X21" s="463"/>
      <c r="Y21" s="1410"/>
      <c r="Z21" s="1405" t="s">
        <v>19</v>
      </c>
      <c r="AA21" s="1094" t="s">
        <v>28</v>
      </c>
      <c r="AB21" s="1100"/>
      <c r="AC21" s="1097"/>
      <c r="AD21" s="1304" t="s">
        <v>373</v>
      </c>
      <c r="AE21" s="1271" t="s">
        <v>373</v>
      </c>
      <c r="AF21" s="1271" t="s">
        <v>373</v>
      </c>
      <c r="AH21" s="1404"/>
      <c r="AI21" s="1401"/>
      <c r="AK21" s="1393"/>
    </row>
    <row r="22" spans="1:37" ht="15.75" customHeight="1">
      <c r="A22" s="1360"/>
      <c r="C22" s="1364"/>
      <c r="D22" s="446"/>
      <c r="E22" s="446"/>
      <c r="F22" s="447"/>
      <c r="G22" s="446"/>
      <c r="H22" s="446"/>
      <c r="I22" s="447" t="s">
        <v>713</v>
      </c>
      <c r="J22" s="446"/>
      <c r="K22" s="447"/>
      <c r="L22" s="447"/>
      <c r="M22" s="447"/>
      <c r="N22" s="133"/>
      <c r="O22" s="1386"/>
      <c r="P22" s="467"/>
      <c r="Q22" s="468"/>
      <c r="R22" s="1382"/>
      <c r="S22" s="462"/>
      <c r="T22" s="1262" t="s">
        <v>1594</v>
      </c>
      <c r="V22" s="1012" t="s">
        <v>1355</v>
      </c>
      <c r="W22" s="1012" t="s">
        <v>1458</v>
      </c>
      <c r="X22" s="469"/>
      <c r="Y22" s="1410"/>
      <c r="Z22" s="1405"/>
      <c r="AA22" s="1094" t="s">
        <v>29</v>
      </c>
      <c r="AB22" s="1100"/>
      <c r="AC22" s="1097"/>
      <c r="AD22" s="1304" t="s">
        <v>245</v>
      </c>
      <c r="AE22" s="1271" t="s">
        <v>245</v>
      </c>
      <c r="AF22" s="1271" t="s">
        <v>245</v>
      </c>
      <c r="AH22" s="1404"/>
      <c r="AI22" s="1401"/>
      <c r="AK22" s="1393"/>
    </row>
    <row r="23" spans="1:37" ht="13.5" customHeight="1">
      <c r="A23" s="1360"/>
      <c r="C23" s="1364"/>
      <c r="D23" s="446"/>
      <c r="E23" s="446"/>
      <c r="F23" s="447"/>
      <c r="G23" s="446"/>
      <c r="H23" s="446"/>
      <c r="I23" s="755" t="s">
        <v>714</v>
      </c>
      <c r="J23" s="470"/>
      <c r="K23" s="755"/>
      <c r="L23" s="755"/>
      <c r="M23" s="755"/>
      <c r="N23" s="755"/>
      <c r="O23" s="1386"/>
      <c r="P23" s="467"/>
      <c r="Q23" s="468"/>
      <c r="R23" s="1382"/>
      <c r="S23" s="462"/>
      <c r="T23" s="1267" t="s">
        <v>1595</v>
      </c>
      <c r="V23" s="1012" t="s">
        <v>1356</v>
      </c>
      <c r="W23" s="1012" t="s">
        <v>1362</v>
      </c>
      <c r="X23" s="720" t="s">
        <v>6</v>
      </c>
      <c r="Y23" s="1410"/>
      <c r="Z23" s="1101"/>
      <c r="AA23" s="1094" t="s">
        <v>347</v>
      </c>
      <c r="AB23" s="1100"/>
      <c r="AC23" s="1102"/>
      <c r="AD23" s="465"/>
      <c r="AE23" s="465"/>
      <c r="AF23" s="465"/>
      <c r="AH23" s="1404"/>
      <c r="AI23" s="1401"/>
      <c r="AK23" s="1393"/>
    </row>
    <row r="24" spans="1:37" ht="20.25" customHeight="1">
      <c r="A24" s="1360"/>
      <c r="C24" s="1364"/>
      <c r="D24" s="446"/>
      <c r="E24" s="446"/>
      <c r="F24" s="447"/>
      <c r="G24" s="446"/>
      <c r="H24" s="446"/>
      <c r="I24" s="755" t="s">
        <v>715</v>
      </c>
      <c r="J24" s="470"/>
      <c r="K24" s="755"/>
      <c r="L24" s="755"/>
      <c r="M24" s="755"/>
      <c r="N24" s="755"/>
      <c r="O24" s="1386"/>
      <c r="P24" s="472"/>
      <c r="Q24" s="473"/>
      <c r="R24" s="1382"/>
      <c r="S24" s="462"/>
      <c r="T24" s="1262" t="s">
        <v>1596</v>
      </c>
      <c r="U24" s="474"/>
      <c r="V24" s="1012" t="s">
        <v>1357</v>
      </c>
      <c r="W24" s="1013" t="s">
        <v>20</v>
      </c>
      <c r="X24" s="474" t="str">
        <f>"0 Non 
►("&amp;Z7&amp;")"</f>
        <v>0 Non 
►(1,13)</v>
      </c>
      <c r="Y24" s="1410"/>
      <c r="Z24" s="1098"/>
      <c r="AA24" s="1094" t="s">
        <v>30</v>
      </c>
      <c r="AB24" s="1100"/>
      <c r="AC24" s="1102"/>
      <c r="AD24" s="458"/>
      <c r="AE24" s="475"/>
      <c r="AF24" s="475"/>
      <c r="AH24" s="883" t="s">
        <v>99</v>
      </c>
      <c r="AI24" s="884"/>
      <c r="AK24" s="1393"/>
    </row>
    <row r="25" spans="1:37" ht="16.5" customHeight="1">
      <c r="A25" s="1360"/>
      <c r="C25" s="1364"/>
      <c r="D25" s="446"/>
      <c r="E25" s="446"/>
      <c r="F25" s="447"/>
      <c r="G25" s="446"/>
      <c r="H25" s="446"/>
      <c r="I25" s="755" t="s">
        <v>716</v>
      </c>
      <c r="J25" s="470"/>
      <c r="K25" s="755"/>
      <c r="L25" s="755"/>
      <c r="M25" s="755"/>
      <c r="N25" s="755"/>
      <c r="O25" s="1386"/>
      <c r="P25" s="472"/>
      <c r="Q25" s="473"/>
      <c r="R25" s="1382"/>
      <c r="S25" s="462"/>
      <c r="T25" s="1268" t="s">
        <v>1597</v>
      </c>
      <c r="U25" s="474"/>
      <c r="V25" s="1014"/>
      <c r="W25" s="1015"/>
      <c r="X25" s="474"/>
      <c r="Y25" s="1410"/>
      <c r="Z25" s="1098"/>
      <c r="AA25" s="1094" t="s">
        <v>279</v>
      </c>
      <c r="AB25" s="1100"/>
      <c r="AC25" s="1102"/>
      <c r="AD25" s="458"/>
      <c r="AE25" s="475"/>
      <c r="AF25" s="475"/>
      <c r="AH25" s="883" t="s">
        <v>721</v>
      </c>
      <c r="AI25" s="884"/>
      <c r="AK25" s="1393"/>
    </row>
    <row r="26" spans="1:37" ht="15" customHeight="1">
      <c r="A26" s="1361"/>
      <c r="C26" s="1364"/>
      <c r="D26" s="446"/>
      <c r="E26" s="446"/>
      <c r="F26" s="447"/>
      <c r="G26" s="446"/>
      <c r="H26" s="446"/>
      <c r="I26" s="756" t="s">
        <v>717</v>
      </c>
      <c r="J26" s="477"/>
      <c r="K26" s="763"/>
      <c r="L26" s="763"/>
      <c r="M26" s="763"/>
      <c r="N26" s="763"/>
      <c r="O26" s="1386"/>
      <c r="P26" s="472"/>
      <c r="Q26" s="473"/>
      <c r="R26" s="1382"/>
      <c r="S26" s="462"/>
      <c r="T26" s="1269" t="s">
        <v>1532</v>
      </c>
      <c r="U26" s="474"/>
      <c r="V26" s="478"/>
      <c r="W26" s="476"/>
      <c r="X26" s="474"/>
      <c r="Y26" s="1410"/>
      <c r="Z26" s="1098"/>
      <c r="AA26" s="1103" t="s">
        <v>723</v>
      </c>
      <c r="AB26" s="1100"/>
      <c r="AC26" s="1102"/>
      <c r="AD26" s="458"/>
      <c r="AE26" s="475"/>
      <c r="AF26" s="475"/>
      <c r="AH26" s="883"/>
      <c r="AI26" s="884"/>
      <c r="AK26" s="1393"/>
    </row>
    <row r="27" spans="1:37" ht="15" customHeight="1">
      <c r="A27" s="1361"/>
      <c r="C27" s="1364"/>
      <c r="D27" s="446"/>
      <c r="E27" s="446"/>
      <c r="F27" s="447"/>
      <c r="G27" s="446"/>
      <c r="H27" s="446"/>
      <c r="I27" s="756"/>
      <c r="J27" s="477"/>
      <c r="K27" s="763"/>
      <c r="L27" s="763"/>
      <c r="M27" s="763"/>
      <c r="N27" s="763"/>
      <c r="O27" s="1386"/>
      <c r="P27" s="472"/>
      <c r="Q27" s="473"/>
      <c r="R27" s="1382"/>
      <c r="S27" s="462"/>
      <c r="T27" s="721"/>
      <c r="U27" s="474"/>
      <c r="V27" s="478"/>
      <c r="W27" s="476"/>
      <c r="X27" s="474"/>
      <c r="Y27" s="1410"/>
      <c r="Z27" s="1098"/>
      <c r="AA27" s="1103" t="s">
        <v>722</v>
      </c>
      <c r="AB27" s="1100"/>
      <c r="AC27" s="1102"/>
      <c r="AD27" s="458"/>
      <c r="AE27" s="475"/>
      <c r="AF27" s="475"/>
      <c r="AH27" s="883"/>
      <c r="AI27" s="884"/>
      <c r="AK27" s="1393"/>
    </row>
    <row r="28" spans="1:37" ht="13.5" customHeight="1">
      <c r="A28" s="1361"/>
      <c r="C28" s="1364"/>
      <c r="D28" s="446"/>
      <c r="E28" s="446"/>
      <c r="F28" s="447"/>
      <c r="G28" s="479"/>
      <c r="H28" s="479"/>
      <c r="I28" s="447" t="s">
        <v>718</v>
      </c>
      <c r="J28" s="479"/>
      <c r="K28" s="447"/>
      <c r="L28" s="447"/>
      <c r="M28" s="447"/>
      <c r="N28" s="447"/>
      <c r="O28" s="1386"/>
      <c r="P28" s="480"/>
      <c r="Q28" s="481"/>
      <c r="R28" s="1383"/>
      <c r="S28" s="482"/>
      <c r="T28" s="471"/>
      <c r="U28" s="483"/>
      <c r="V28" s="481"/>
      <c r="W28" s="484"/>
      <c r="X28" s="483"/>
      <c r="Y28" s="1410"/>
      <c r="Z28" s="1098"/>
      <c r="AA28" s="1104" t="s">
        <v>724</v>
      </c>
      <c r="AB28" s="1100"/>
      <c r="AC28" s="1102"/>
      <c r="AD28" s="485"/>
      <c r="AE28" s="453"/>
      <c r="AF28" s="453"/>
      <c r="AH28" s="885"/>
      <c r="AI28" s="886"/>
      <c r="AK28" s="1394"/>
    </row>
    <row r="29" spans="1:37" ht="14.25" customHeight="1" thickBot="1">
      <c r="A29" s="1362"/>
      <c r="C29" s="1365"/>
      <c r="D29" s="487" t="s">
        <v>692</v>
      </c>
      <c r="E29" s="753" t="s">
        <v>693</v>
      </c>
      <c r="F29" s="488" t="s">
        <v>695</v>
      </c>
      <c r="G29" s="753" t="s">
        <v>10</v>
      </c>
      <c r="H29" s="753" t="s">
        <v>702</v>
      </c>
      <c r="I29" s="488"/>
      <c r="J29" s="487" t="s">
        <v>94</v>
      </c>
      <c r="K29" s="764"/>
      <c r="L29" s="764"/>
      <c r="M29" s="764"/>
      <c r="N29" s="764"/>
      <c r="O29" s="1386"/>
      <c r="P29" s="490" t="s">
        <v>10</v>
      </c>
      <c r="Q29" s="491" t="s">
        <v>10</v>
      </c>
      <c r="R29" s="492" t="s">
        <v>720</v>
      </c>
      <c r="S29" s="493" t="s">
        <v>10</v>
      </c>
      <c r="T29" s="494" t="s">
        <v>343</v>
      </c>
      <c r="U29" s="492" t="s">
        <v>10</v>
      </c>
      <c r="V29" s="1378" t="s">
        <v>10</v>
      </c>
      <c r="W29" s="1379"/>
      <c r="X29" s="486" t="s">
        <v>10</v>
      </c>
      <c r="Y29" s="1410"/>
      <c r="Z29" s="495" t="s">
        <v>10</v>
      </c>
      <c r="AA29" s="495" t="s">
        <v>10</v>
      </c>
      <c r="AB29" s="495" t="s">
        <v>32</v>
      </c>
      <c r="AC29" s="489" t="s">
        <v>33</v>
      </c>
      <c r="AD29" s="495" t="s">
        <v>10</v>
      </c>
      <c r="AE29" s="496" t="s">
        <v>10</v>
      </c>
      <c r="AF29" s="496" t="s">
        <v>10</v>
      </c>
      <c r="AH29" s="887" t="s">
        <v>10</v>
      </c>
      <c r="AI29" s="888" t="s">
        <v>720</v>
      </c>
      <c r="AK29" s="775" t="s">
        <v>720</v>
      </c>
    </row>
    <row r="30" spans="1:37" ht="29.25" customHeight="1" thickTop="1">
      <c r="A30" s="1250" t="s">
        <v>1307</v>
      </c>
      <c r="C30" s="497">
        <v>1</v>
      </c>
      <c r="D30" s="499"/>
      <c r="E30" s="765"/>
      <c r="F30" s="765"/>
      <c r="G30" s="499"/>
      <c r="H30" s="765"/>
      <c r="I30" s="765"/>
      <c r="J30" s="765"/>
      <c r="K30" s="16"/>
      <c r="L30" s="16"/>
      <c r="M30" s="16"/>
      <c r="N30" s="16"/>
      <c r="O30" s="761">
        <v>1</v>
      </c>
      <c r="P30" s="502"/>
      <c r="Q30" s="498"/>
      <c r="R30" s="498"/>
      <c r="S30" s="503"/>
      <c r="T30" s="504"/>
      <c r="U30" s="498"/>
      <c r="V30" s="1376"/>
      <c r="W30" s="1377"/>
      <c r="X30" s="505"/>
      <c r="Y30" s="501">
        <v>1</v>
      </c>
      <c r="Z30" s="505"/>
      <c r="AA30" s="505"/>
      <c r="AB30" s="505"/>
      <c r="AC30" s="506"/>
      <c r="AD30" s="507"/>
      <c r="AE30" s="508"/>
      <c r="AF30" s="508"/>
      <c r="AH30" s="889"/>
      <c r="AI30" s="889"/>
      <c r="AK30" s="423"/>
    </row>
    <row r="31" spans="1:37" ht="29.25" customHeight="1">
      <c r="A31" s="1263" t="s">
        <v>1531</v>
      </c>
      <c r="C31" s="509">
        <v>2</v>
      </c>
      <c r="D31" s="766"/>
      <c r="E31" s="510"/>
      <c r="F31" s="510"/>
      <c r="G31" s="510"/>
      <c r="H31" s="510"/>
      <c r="I31" s="510"/>
      <c r="J31" s="510"/>
      <c r="K31" s="16"/>
      <c r="L31" s="16"/>
      <c r="M31" s="16"/>
      <c r="N31" s="16"/>
      <c r="O31" s="762">
        <v>2</v>
      </c>
      <c r="P31" s="513"/>
      <c r="Q31" s="511"/>
      <c r="R31" s="511"/>
      <c r="S31" s="503"/>
      <c r="T31" s="504"/>
      <c r="U31" s="511"/>
      <c r="V31" s="1376"/>
      <c r="W31" s="1377"/>
      <c r="X31" s="505"/>
      <c r="Y31" s="512">
        <v>2</v>
      </c>
      <c r="Z31" s="505"/>
      <c r="AA31" s="505"/>
      <c r="AB31" s="505"/>
      <c r="AC31" s="506"/>
      <c r="AD31" s="507"/>
      <c r="AE31" s="508"/>
      <c r="AF31" s="508"/>
      <c r="AH31" s="879"/>
      <c r="AI31" s="879"/>
      <c r="AK31" s="4"/>
    </row>
    <row r="32" spans="1:37" ht="29.25" customHeight="1">
      <c r="A32" s="1263" t="s">
        <v>1308</v>
      </c>
      <c r="C32" s="514">
        <v>3</v>
      </c>
      <c r="D32" s="499"/>
      <c r="E32" s="765"/>
      <c r="F32" s="765"/>
      <c r="G32" s="765"/>
      <c r="H32" s="765"/>
      <c r="I32" s="765"/>
      <c r="J32" s="765"/>
      <c r="K32" s="16"/>
      <c r="L32" s="16"/>
      <c r="M32" s="16"/>
      <c r="N32" s="16"/>
      <c r="O32" s="761">
        <v>3</v>
      </c>
      <c r="P32" s="515"/>
      <c r="Q32" s="500"/>
      <c r="R32" s="500"/>
      <c r="S32" s="503"/>
      <c r="T32" s="504"/>
      <c r="U32" s="500"/>
      <c r="V32" s="1376"/>
      <c r="W32" s="1377"/>
      <c r="X32" s="505"/>
      <c r="Y32" s="501">
        <v>3</v>
      </c>
      <c r="Z32" s="505"/>
      <c r="AA32" s="505"/>
      <c r="AB32" s="505"/>
      <c r="AC32" s="506"/>
      <c r="AD32" s="507"/>
      <c r="AE32" s="508"/>
      <c r="AF32" s="508"/>
      <c r="AK32" s="4"/>
    </row>
    <row r="33" spans="1:37" ht="29.25" customHeight="1">
      <c r="C33" s="514">
        <v>4</v>
      </c>
      <c r="D33" s="499" t="s">
        <v>696</v>
      </c>
      <c r="E33" s="765"/>
      <c r="F33" s="765"/>
      <c r="G33" s="765"/>
      <c r="H33" s="765"/>
      <c r="I33" s="765"/>
      <c r="J33" s="765"/>
      <c r="K33" s="16"/>
      <c r="L33" s="16"/>
      <c r="M33" s="16"/>
      <c r="N33" s="16"/>
      <c r="O33" s="761">
        <v>4</v>
      </c>
      <c r="P33" s="515"/>
      <c r="Q33" s="500"/>
      <c r="R33" s="500"/>
      <c r="S33" s="503"/>
      <c r="T33" s="504"/>
      <c r="U33" s="500"/>
      <c r="V33" s="1376"/>
      <c r="W33" s="1377"/>
      <c r="X33" s="508"/>
      <c r="Y33" s="501">
        <v>4</v>
      </c>
      <c r="Z33" s="508"/>
      <c r="AA33" s="508"/>
      <c r="AB33" s="505"/>
      <c r="AC33" s="506"/>
      <c r="AD33" s="507"/>
      <c r="AE33" s="508"/>
      <c r="AF33" s="508"/>
      <c r="AK33" s="4"/>
    </row>
    <row r="35" spans="1:37">
      <c r="A35" s="1092"/>
    </row>
  </sheetData>
  <mergeCells count="49">
    <mergeCell ref="K8:K11"/>
    <mergeCell ref="K13:K18"/>
    <mergeCell ref="K19:K21"/>
    <mergeCell ref="AK8:AK28"/>
    <mergeCell ref="AF8:AF12"/>
    <mergeCell ref="AE8:AE12"/>
    <mergeCell ref="AD8:AD12"/>
    <mergeCell ref="V8:W11"/>
    <mergeCell ref="AI16:AI23"/>
    <mergeCell ref="AI8:AI14"/>
    <mergeCell ref="AH8:AH14"/>
    <mergeCell ref="AH16:AH23"/>
    <mergeCell ref="Z21:Z22"/>
    <mergeCell ref="AA19:AA20"/>
    <mergeCell ref="Z8:Z18"/>
    <mergeCell ref="AA8:AA14"/>
    <mergeCell ref="Y7:Y29"/>
    <mergeCell ref="V32:W32"/>
    <mergeCell ref="V33:W33"/>
    <mergeCell ref="V29:W29"/>
    <mergeCell ref="V30:W30"/>
    <mergeCell ref="N14:N19"/>
    <mergeCell ref="R8:R28"/>
    <mergeCell ref="P8:P12"/>
    <mergeCell ref="Q8:Q13"/>
    <mergeCell ref="Q15:Q16"/>
    <mergeCell ref="O7:O29"/>
    <mergeCell ref="U15:U16"/>
    <mergeCell ref="U8:U13"/>
    <mergeCell ref="S8:S13"/>
    <mergeCell ref="T8:T12"/>
    <mergeCell ref="V31:W31"/>
    <mergeCell ref="A4:J4"/>
    <mergeCell ref="A10:A19"/>
    <mergeCell ref="A20:A29"/>
    <mergeCell ref="C7:C29"/>
    <mergeCell ref="E7:E10"/>
    <mergeCell ref="I7:I9"/>
    <mergeCell ref="H11:H18"/>
    <mergeCell ref="J8:J11"/>
    <mergeCell ref="J13:J15"/>
    <mergeCell ref="J16:J17"/>
    <mergeCell ref="V4:W4"/>
    <mergeCell ref="X4:Y4"/>
    <mergeCell ref="X8:X17"/>
    <mergeCell ref="AB4:AC4"/>
    <mergeCell ref="AB8:AC16"/>
    <mergeCell ref="AB7:AC7"/>
    <mergeCell ref="V7:W7"/>
  </mergeCells>
  <pageMargins left="0.314" right="0.314" top="0.11799999999999999" bottom="0.27500000000000002" header="0.157" footer="0.11799999999999999"/>
  <pageSetup paperSize="9" scale="64" firstPageNumber="3" orientation="landscape" useFirstPageNumber="1" r:id="rId1"/>
  <headerFooter>
    <oddFooter>&amp;C&amp;P</oddFooter>
  </headerFooter>
  <colBreaks count="2" manualBreakCount="2">
    <brk id="14" max="33" man="1"/>
    <brk id="24" max="33" man="1"/>
  </colBreak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1A7FB"/>
  </sheetPr>
  <dimension ref="A1:O55"/>
  <sheetViews>
    <sheetView view="pageBreakPreview" topLeftCell="A41" zoomScale="93" zoomScaleSheetLayoutView="50" workbookViewId="0">
      <selection activeCell="C33" sqref="C33"/>
    </sheetView>
  </sheetViews>
  <sheetFormatPr baseColWidth="10" defaultColWidth="2.6328125" defaultRowHeight="18"/>
  <cols>
    <col min="1" max="1" width="22.81640625" style="535" customWidth="1"/>
    <col min="2" max="2" width="43.1796875" style="566" customWidth="1"/>
    <col min="3" max="3" width="20.6328125" style="567" customWidth="1"/>
    <col min="4" max="4" width="24.453125" style="568" customWidth="1"/>
    <col min="5" max="6" width="20.6328125" style="568" customWidth="1"/>
    <col min="7" max="7" width="30.1796875" style="568" customWidth="1"/>
    <col min="8" max="8" width="25.1796875" style="568" customWidth="1"/>
    <col min="9" max="9" width="28.453125" style="568" customWidth="1"/>
    <col min="10" max="10" width="20.6328125" style="568" customWidth="1"/>
    <col min="11" max="11" width="20.6328125" style="525" customWidth="1"/>
    <col min="12" max="12" width="20.6328125" style="159" customWidth="1"/>
    <col min="13" max="15" width="20.6328125" style="518" customWidth="1"/>
    <col min="16" max="16384" width="2.6328125" style="157"/>
  </cols>
  <sheetData>
    <row r="1" spans="1:15" s="109" customFormat="1" ht="18.5">
      <c r="A1" s="528"/>
      <c r="B1" s="529" t="s">
        <v>1565</v>
      </c>
      <c r="C1" s="530"/>
      <c r="D1" s="530"/>
      <c r="E1" s="530"/>
      <c r="F1" s="530"/>
      <c r="G1" s="531"/>
      <c r="H1" s="531"/>
      <c r="I1" s="531"/>
      <c r="J1" s="531"/>
      <c r="K1" s="516"/>
      <c r="L1" s="159"/>
      <c r="M1" s="108"/>
      <c r="N1" s="108"/>
      <c r="O1" s="108"/>
    </row>
    <row r="2" spans="1:15" s="109" customFormat="1" ht="12.75" customHeight="1">
      <c r="A2" s="528"/>
      <c r="B2" s="532" t="s">
        <v>1309</v>
      </c>
      <c r="C2" s="533"/>
      <c r="D2" s="534"/>
      <c r="E2" s="534"/>
      <c r="F2" s="534"/>
      <c r="G2" s="534"/>
      <c r="H2" s="534"/>
      <c r="I2" s="534"/>
      <c r="J2" s="534"/>
      <c r="K2" s="517"/>
      <c r="L2" s="159"/>
      <c r="M2" s="108"/>
      <c r="N2" s="108"/>
      <c r="O2" s="108"/>
    </row>
    <row r="3" spans="1:15" s="109" customFormat="1" ht="12.75" customHeight="1">
      <c r="A3" s="528"/>
      <c r="B3" s="532"/>
      <c r="C3" s="533"/>
      <c r="D3" s="534"/>
      <c r="E3" s="534"/>
      <c r="F3" s="534"/>
      <c r="G3" s="534"/>
      <c r="H3" s="534"/>
      <c r="I3" s="534"/>
      <c r="J3" s="534"/>
      <c r="K3" s="517"/>
      <c r="L3" s="159"/>
      <c r="M3" s="108"/>
      <c r="N3" s="108"/>
      <c r="O3" s="108"/>
    </row>
    <row r="4" spans="1:15" ht="19.5" customHeight="1">
      <c r="B4" s="536" t="s">
        <v>389</v>
      </c>
      <c r="C4" s="537" t="s">
        <v>390</v>
      </c>
      <c r="D4" s="538" t="s">
        <v>395</v>
      </c>
      <c r="E4" s="538" t="s">
        <v>396</v>
      </c>
      <c r="F4" s="538" t="s">
        <v>393</v>
      </c>
      <c r="G4" s="538" t="s">
        <v>394</v>
      </c>
      <c r="H4" s="538" t="s">
        <v>397</v>
      </c>
      <c r="I4" s="538" t="s">
        <v>391</v>
      </c>
      <c r="J4" s="538" t="s">
        <v>392</v>
      </c>
      <c r="K4" s="253"/>
      <c r="L4" s="254"/>
      <c r="M4" s="253"/>
    </row>
    <row r="5" spans="1:15" s="20" customFormat="1" ht="19.5" customHeight="1">
      <c r="A5" s="539"/>
      <c r="B5" s="540">
        <v>2.0099999999999998</v>
      </c>
      <c r="C5" s="540">
        <f t="shared" ref="C5:I5" si="0">B5+0.01</f>
        <v>2.0199999999999996</v>
      </c>
      <c r="D5" s="540">
        <f t="shared" si="0"/>
        <v>2.0299999999999994</v>
      </c>
      <c r="E5" s="541">
        <f t="shared" si="0"/>
        <v>2.0399999999999991</v>
      </c>
      <c r="F5" s="540">
        <f t="shared" si="0"/>
        <v>2.0499999999999989</v>
      </c>
      <c r="G5" s="540">
        <f t="shared" si="0"/>
        <v>2.0599999999999987</v>
      </c>
      <c r="H5" s="540">
        <f t="shared" si="0"/>
        <v>2.0699999999999985</v>
      </c>
      <c r="I5" s="542">
        <f t="shared" si="0"/>
        <v>2.0799999999999983</v>
      </c>
      <c r="J5" s="543">
        <f>I5+0.01</f>
        <v>2.0899999999999981</v>
      </c>
      <c r="K5" s="519"/>
      <c r="L5" s="519"/>
      <c r="M5" s="519"/>
      <c r="N5" s="160"/>
      <c r="O5" s="160"/>
    </row>
    <row r="6" spans="1:15" s="371" customFormat="1" ht="12.75" customHeight="1">
      <c r="A6" s="1016"/>
      <c r="B6" s="1422" t="s">
        <v>1462</v>
      </c>
      <c r="C6" s="1422" t="s">
        <v>200</v>
      </c>
      <c r="D6" s="1422" t="s">
        <v>1460</v>
      </c>
      <c r="E6" s="1422" t="s">
        <v>200</v>
      </c>
      <c r="F6" s="1422" t="s">
        <v>1463</v>
      </c>
      <c r="G6" s="1422" t="s">
        <v>200</v>
      </c>
      <c r="H6" s="1422" t="s">
        <v>1461</v>
      </c>
      <c r="I6" s="1434" t="s">
        <v>1464</v>
      </c>
      <c r="J6" s="1435" t="s">
        <v>200</v>
      </c>
      <c r="K6" s="1419"/>
      <c r="L6" s="1017"/>
      <c r="M6" s="1419"/>
      <c r="N6" s="1017"/>
      <c r="O6" s="1017"/>
    </row>
    <row r="7" spans="1:15" s="371" customFormat="1" ht="12.75" customHeight="1">
      <c r="A7" s="1016"/>
      <c r="B7" s="1437"/>
      <c r="C7" s="1423"/>
      <c r="D7" s="1437"/>
      <c r="E7" s="1423"/>
      <c r="F7" s="1423"/>
      <c r="G7" s="1423"/>
      <c r="H7" s="1422"/>
      <c r="I7" s="1434"/>
      <c r="J7" s="1436"/>
      <c r="K7" s="1428"/>
      <c r="L7" s="1017"/>
      <c r="M7" s="1419"/>
      <c r="N7" s="1017"/>
      <c r="O7" s="1017"/>
    </row>
    <row r="8" spans="1:15" s="371" customFormat="1" ht="12.75" customHeight="1">
      <c r="A8" s="1016"/>
      <c r="B8" s="1437"/>
      <c r="C8" s="1423"/>
      <c r="D8" s="1437"/>
      <c r="E8" s="1423"/>
      <c r="F8" s="1423"/>
      <c r="G8" s="1423"/>
      <c r="H8" s="1422"/>
      <c r="I8" s="1434"/>
      <c r="J8" s="1436"/>
      <c r="K8" s="1428"/>
      <c r="L8" s="1017"/>
      <c r="M8" s="1419"/>
      <c r="N8" s="1017"/>
      <c r="O8" s="1017"/>
    </row>
    <row r="9" spans="1:15" s="371" customFormat="1" ht="12.75" customHeight="1">
      <c r="A9" s="1016"/>
      <c r="B9" s="1437"/>
      <c r="C9" s="1423"/>
      <c r="D9" s="1437"/>
      <c r="E9" s="1423"/>
      <c r="F9" s="1423"/>
      <c r="G9" s="1423"/>
      <c r="H9" s="1422"/>
      <c r="I9" s="1434"/>
      <c r="J9" s="1436"/>
      <c r="K9" s="1428"/>
      <c r="L9" s="1017"/>
      <c r="M9" s="1419"/>
      <c r="N9" s="1017"/>
      <c r="O9" s="1017"/>
    </row>
    <row r="10" spans="1:15" s="371" customFormat="1" ht="12.75" customHeight="1">
      <c r="A10" s="1016"/>
      <c r="B10" s="1437"/>
      <c r="C10" s="1423"/>
      <c r="D10" s="1437"/>
      <c r="E10" s="1423"/>
      <c r="F10" s="1423"/>
      <c r="G10" s="1423"/>
      <c r="H10" s="1422"/>
      <c r="I10" s="1434"/>
      <c r="J10" s="1436"/>
      <c r="K10" s="1428"/>
      <c r="L10" s="1017"/>
      <c r="M10" s="1419"/>
      <c r="N10" s="1017"/>
      <c r="O10" s="1017"/>
    </row>
    <row r="11" spans="1:15" s="371" customFormat="1" ht="12.75" customHeight="1">
      <c r="A11" s="1016"/>
      <c r="B11" s="1437"/>
      <c r="C11" s="1423"/>
      <c r="D11" s="1437"/>
      <c r="E11" s="1423"/>
      <c r="F11" s="1423"/>
      <c r="G11" s="1423"/>
      <c r="H11" s="1422"/>
      <c r="I11" s="1434"/>
      <c r="J11" s="1436"/>
      <c r="K11" s="1428"/>
      <c r="L11" s="1017"/>
      <c r="M11" s="1419"/>
      <c r="N11" s="1017"/>
      <c r="O11" s="1017"/>
    </row>
    <row r="12" spans="1:15" s="371" customFormat="1" ht="12.75" customHeight="1">
      <c r="A12" s="1016"/>
      <c r="B12" s="1437"/>
      <c r="C12" s="1423"/>
      <c r="D12" s="1437"/>
      <c r="E12" s="1423"/>
      <c r="F12" s="1423"/>
      <c r="G12" s="1423"/>
      <c r="H12" s="1422"/>
      <c r="I12" s="1434"/>
      <c r="J12" s="1436"/>
      <c r="K12" s="1428"/>
      <c r="L12" s="1017"/>
      <c r="M12" s="1419"/>
      <c r="N12" s="1017"/>
      <c r="O12" s="1017"/>
    </row>
    <row r="13" spans="1:15" s="371" customFormat="1" ht="12.75" customHeight="1">
      <c r="A13" s="1016"/>
      <c r="B13" s="1437"/>
      <c r="C13" s="1423"/>
      <c r="D13" s="1437"/>
      <c r="E13" s="1423"/>
      <c r="F13" s="1423"/>
      <c r="G13" s="1423"/>
      <c r="H13" s="1422"/>
      <c r="I13" s="1434"/>
      <c r="J13" s="1436"/>
      <c r="K13" s="1428"/>
      <c r="L13" s="1017"/>
      <c r="M13" s="1419"/>
      <c r="N13" s="1017"/>
      <c r="O13" s="1017"/>
    </row>
    <row r="14" spans="1:15" s="371" customFormat="1" ht="12.75" customHeight="1">
      <c r="A14" s="1016"/>
      <c r="B14" s="1437"/>
      <c r="C14" s="1423"/>
      <c r="D14" s="1437"/>
      <c r="E14" s="1423"/>
      <c r="F14" s="1423"/>
      <c r="G14" s="1423"/>
      <c r="H14" s="1422"/>
      <c r="I14" s="1434"/>
      <c r="J14" s="1436"/>
      <c r="K14" s="1428"/>
      <c r="L14" s="1017"/>
      <c r="M14" s="1419"/>
      <c r="N14" s="1017"/>
      <c r="O14" s="1017"/>
    </row>
    <row r="15" spans="1:15" s="371" customFormat="1" ht="12.75" customHeight="1">
      <c r="A15" s="1016"/>
      <c r="B15" s="1437"/>
      <c r="C15" s="1423"/>
      <c r="D15" s="1437"/>
      <c r="E15" s="1423"/>
      <c r="F15" s="1423"/>
      <c r="G15" s="1423"/>
      <c r="H15" s="1422"/>
      <c r="I15" s="1434"/>
      <c r="J15" s="1436"/>
      <c r="K15" s="1428"/>
      <c r="L15" s="1017"/>
      <c r="M15" s="1419"/>
      <c r="N15" s="1017"/>
      <c r="O15" s="1017"/>
    </row>
    <row r="16" spans="1:15" s="371" customFormat="1" ht="12.75" customHeight="1">
      <c r="A16" s="1016"/>
      <c r="B16" s="1437"/>
      <c r="C16" s="1423"/>
      <c r="D16" s="1437"/>
      <c r="E16" s="1423"/>
      <c r="F16" s="1423"/>
      <c r="G16" s="1423"/>
      <c r="H16" s="1422"/>
      <c r="I16" s="1434"/>
      <c r="J16" s="1436"/>
      <c r="K16" s="1428"/>
      <c r="L16" s="1017"/>
      <c r="M16" s="1419"/>
      <c r="N16" s="1017"/>
      <c r="O16" s="1017"/>
    </row>
    <row r="17" spans="1:15" s="371" customFormat="1" ht="12.75" customHeight="1">
      <c r="A17" s="1016"/>
      <c r="B17" s="1437"/>
      <c r="C17" s="1423"/>
      <c r="D17" s="1437"/>
      <c r="E17" s="1423"/>
      <c r="F17" s="1423"/>
      <c r="G17" s="1423"/>
      <c r="H17" s="1422"/>
      <c r="I17" s="1434"/>
      <c r="J17" s="1436"/>
      <c r="K17" s="1428"/>
      <c r="L17" s="1017"/>
      <c r="M17" s="1419"/>
      <c r="N17" s="1017"/>
      <c r="O17" s="1017"/>
    </row>
    <row r="18" spans="1:15" s="371" customFormat="1" ht="132.75" customHeight="1">
      <c r="A18" s="1016"/>
      <c r="B18" s="1437"/>
      <c r="C18" s="1423"/>
      <c r="D18" s="1437"/>
      <c r="E18" s="1423"/>
      <c r="F18" s="1423"/>
      <c r="G18" s="1423"/>
      <c r="H18" s="1422"/>
      <c r="I18" s="1434"/>
      <c r="J18" s="1436"/>
      <c r="K18" s="1428"/>
      <c r="L18" s="1017"/>
      <c r="M18" s="1419"/>
      <c r="N18" s="1017"/>
      <c r="O18" s="1017"/>
    </row>
    <row r="19" spans="1:15" s="371" customFormat="1" ht="15.75" customHeight="1">
      <c r="A19" s="1016"/>
      <c r="B19" s="1018"/>
      <c r="C19" s="1018"/>
      <c r="D19" s="1019"/>
      <c r="E19" s="1018"/>
      <c r="F19" s="1020"/>
      <c r="G19" s="1018"/>
      <c r="H19" s="1018"/>
      <c r="I19" s="1021"/>
      <c r="J19" s="1022"/>
      <c r="K19" s="1017"/>
      <c r="L19" s="1017"/>
      <c r="M19" s="1023"/>
      <c r="N19" s="1017"/>
      <c r="O19" s="1017"/>
    </row>
    <row r="20" spans="1:15" s="20" customFormat="1" ht="15.75" customHeight="1">
      <c r="A20" s="539"/>
      <c r="B20" s="544" t="s">
        <v>617</v>
      </c>
      <c r="C20" s="544" t="s">
        <v>199</v>
      </c>
      <c r="D20" s="544" t="s">
        <v>618</v>
      </c>
      <c r="E20" s="544" t="s">
        <v>199</v>
      </c>
      <c r="F20" s="544" t="s">
        <v>619</v>
      </c>
      <c r="G20" s="544" t="s">
        <v>199</v>
      </c>
      <c r="H20" s="544"/>
      <c r="I20" s="545" t="s">
        <v>407</v>
      </c>
      <c r="J20" s="546" t="s">
        <v>199</v>
      </c>
      <c r="K20" s="160"/>
      <c r="L20" s="160"/>
      <c r="M20" s="520"/>
      <c r="N20" s="160"/>
      <c r="O20" s="160"/>
    </row>
    <row r="21" spans="1:15" s="20" customFormat="1" ht="15.75" customHeight="1">
      <c r="A21" s="539"/>
      <c r="B21" s="544" t="s">
        <v>198</v>
      </c>
      <c r="C21" s="544" t="s">
        <v>198</v>
      </c>
      <c r="D21" s="544" t="s">
        <v>198</v>
      </c>
      <c r="E21" s="544" t="s">
        <v>198</v>
      </c>
      <c r="F21" s="544" t="s">
        <v>198</v>
      </c>
      <c r="G21" s="544" t="s">
        <v>398</v>
      </c>
      <c r="H21" s="544"/>
      <c r="I21" s="545" t="s">
        <v>198</v>
      </c>
      <c r="J21" s="546" t="s">
        <v>198</v>
      </c>
      <c r="K21" s="160"/>
      <c r="L21" s="160"/>
      <c r="M21" s="521"/>
      <c r="N21" s="160"/>
      <c r="O21" s="160"/>
    </row>
    <row r="22" spans="1:15" s="20" customFormat="1" ht="15.75" customHeight="1">
      <c r="A22" s="539"/>
      <c r="B22" s="547"/>
      <c r="C22" s="539"/>
      <c r="D22" s="544"/>
      <c r="E22" s="548"/>
      <c r="F22" s="549"/>
      <c r="G22" s="547"/>
      <c r="H22" s="547"/>
      <c r="I22" s="550"/>
      <c r="J22" s="551"/>
      <c r="K22" s="160"/>
      <c r="L22" s="160"/>
      <c r="M22" s="522"/>
      <c r="N22" s="160"/>
      <c r="O22" s="160"/>
    </row>
    <row r="23" spans="1:15" s="26" customFormat="1" ht="12.75" customHeight="1">
      <c r="A23" s="552"/>
      <c r="B23" s="553" t="s">
        <v>10</v>
      </c>
      <c r="C23" s="553" t="s">
        <v>10</v>
      </c>
      <c r="D23" s="553" t="s">
        <v>10</v>
      </c>
      <c r="E23" s="554" t="s">
        <v>10</v>
      </c>
      <c r="F23" s="555" t="s">
        <v>10</v>
      </c>
      <c r="G23" s="555" t="s">
        <v>10</v>
      </c>
      <c r="H23" s="555" t="s">
        <v>1</v>
      </c>
      <c r="I23" s="556" t="s">
        <v>10</v>
      </c>
      <c r="J23" s="557" t="s">
        <v>10</v>
      </c>
      <c r="K23" s="523"/>
      <c r="L23" s="523"/>
      <c r="M23" s="524"/>
      <c r="N23" s="523"/>
      <c r="O23" s="523"/>
    </row>
    <row r="24" spans="1:15" s="160" customFormat="1" ht="17" customHeight="1">
      <c r="A24" s="558" t="s">
        <v>1301</v>
      </c>
      <c r="B24" s="559"/>
      <c r="C24" s="559"/>
      <c r="D24" s="559"/>
      <c r="E24" s="560"/>
      <c r="F24" s="559"/>
      <c r="G24" s="559"/>
      <c r="H24" s="559"/>
      <c r="I24" s="561"/>
      <c r="J24" s="562"/>
      <c r="K24" s="333"/>
      <c r="L24" s="333"/>
      <c r="M24" s="333"/>
    </row>
    <row r="25" spans="1:15">
      <c r="A25" s="563" t="s">
        <v>1250</v>
      </c>
      <c r="B25" s="564"/>
      <c r="C25" s="559"/>
      <c r="D25" s="559"/>
      <c r="E25" s="560"/>
      <c r="F25" s="559"/>
      <c r="G25" s="559"/>
      <c r="H25" s="559"/>
      <c r="I25" s="561"/>
      <c r="J25" s="562"/>
    </row>
    <row r="26" spans="1:15">
      <c r="A26" s="535" t="s">
        <v>18</v>
      </c>
      <c r="B26" s="565"/>
      <c r="C26" s="565"/>
      <c r="D26" s="565"/>
      <c r="E26" s="565"/>
      <c r="F26" s="565"/>
      <c r="G26" s="565"/>
      <c r="H26" s="565"/>
      <c r="I26" s="565"/>
      <c r="J26" s="565"/>
    </row>
    <row r="27" spans="1:15">
      <c r="H27" s="535"/>
      <c r="J27" s="556" t="s">
        <v>10</v>
      </c>
    </row>
    <row r="28" spans="1:15">
      <c r="B28" s="906" t="s">
        <v>644</v>
      </c>
      <c r="C28" s="570"/>
      <c r="D28" s="569"/>
      <c r="E28" s="570"/>
      <c r="F28" s="570"/>
      <c r="G28" s="570"/>
      <c r="H28" s="571"/>
      <c r="I28" s="907"/>
      <c r="J28" s="908"/>
    </row>
    <row r="29" spans="1:15">
      <c r="B29" s="532"/>
      <c r="C29" s="528"/>
      <c r="D29" s="528"/>
      <c r="E29" s="531"/>
      <c r="F29" s="528"/>
      <c r="G29" s="531"/>
      <c r="H29" s="531"/>
      <c r="I29" s="531"/>
      <c r="J29" s="539"/>
    </row>
    <row r="30" spans="1:15">
      <c r="B30" s="532" t="s">
        <v>1601</v>
      </c>
      <c r="C30" s="533"/>
      <c r="D30" s="533"/>
      <c r="E30" s="534"/>
      <c r="F30" s="533"/>
      <c r="G30" s="534"/>
      <c r="H30" s="534"/>
      <c r="I30" s="534"/>
      <c r="J30" s="539"/>
    </row>
    <row r="31" spans="1:15">
      <c r="B31" s="572" t="s">
        <v>412</v>
      </c>
      <c r="C31" s="533"/>
      <c r="D31" s="533"/>
      <c r="E31" s="534"/>
      <c r="F31" s="533"/>
      <c r="G31" s="534"/>
      <c r="H31" s="534"/>
      <c r="I31" s="534"/>
      <c r="J31" s="539"/>
    </row>
    <row r="32" spans="1:15">
      <c r="B32" s="572"/>
      <c r="C32" s="533"/>
      <c r="D32" s="533"/>
      <c r="E32" s="534"/>
      <c r="F32" s="533"/>
      <c r="G32" s="534"/>
      <c r="H32" s="534"/>
      <c r="I32" s="534"/>
      <c r="J32" s="539"/>
    </row>
    <row r="33" spans="1:12" ht="27" customHeight="1">
      <c r="B33" s="573" t="s">
        <v>399</v>
      </c>
      <c r="D33" s="954" t="s">
        <v>405</v>
      </c>
      <c r="E33" s="954" t="s">
        <v>406</v>
      </c>
      <c r="F33" s="954" t="s">
        <v>444</v>
      </c>
      <c r="G33" s="954" t="s">
        <v>408</v>
      </c>
      <c r="H33" s="954" t="s">
        <v>409</v>
      </c>
      <c r="I33" s="954" t="s">
        <v>410</v>
      </c>
      <c r="J33" s="955" t="s">
        <v>411</v>
      </c>
      <c r="K33" s="526"/>
      <c r="L33" s="526"/>
    </row>
    <row r="34" spans="1:12">
      <c r="B34" s="574">
        <f>J5+0.01</f>
        <v>2.0999999999999979</v>
      </c>
      <c r="D34" s="574">
        <f>B34+0.01</f>
        <v>2.1099999999999977</v>
      </c>
      <c r="E34" s="575">
        <f t="shared" ref="E34:I34" si="1">D34+0.01</f>
        <v>2.1199999999999974</v>
      </c>
      <c r="F34" s="574">
        <f t="shared" si="1"/>
        <v>2.1299999999999972</v>
      </c>
      <c r="G34" s="574">
        <f t="shared" si="1"/>
        <v>2.139999999999997</v>
      </c>
      <c r="H34" s="574">
        <f t="shared" si="1"/>
        <v>2.1499999999999968</v>
      </c>
      <c r="I34" s="576">
        <f t="shared" si="1"/>
        <v>2.1599999999999966</v>
      </c>
      <c r="J34" s="576">
        <f>I34+0.01</f>
        <v>2.1699999999999964</v>
      </c>
      <c r="K34" s="527"/>
      <c r="L34" s="519"/>
    </row>
    <row r="35" spans="1:12" ht="17.25" customHeight="1">
      <c r="B35" s="1411" t="s">
        <v>1569</v>
      </c>
      <c r="D35" s="1411" t="s">
        <v>400</v>
      </c>
      <c r="E35" s="1413" t="s">
        <v>1223</v>
      </c>
      <c r="F35" s="1415" t="s">
        <v>1224</v>
      </c>
      <c r="G35" s="1432" t="s">
        <v>1225</v>
      </c>
      <c r="H35" s="1417" t="s">
        <v>1568</v>
      </c>
      <c r="I35" s="1429" t="s">
        <v>510</v>
      </c>
      <c r="J35" s="1424" t="s">
        <v>384</v>
      </c>
      <c r="K35" s="1426"/>
      <c r="L35" s="1420"/>
    </row>
    <row r="36" spans="1:12">
      <c r="B36" s="1412"/>
      <c r="D36" s="1431"/>
      <c r="E36" s="1414"/>
      <c r="F36" s="1416"/>
      <c r="G36" s="1433"/>
      <c r="H36" s="1418"/>
      <c r="I36" s="1430"/>
      <c r="J36" s="1425"/>
      <c r="K36" s="1427"/>
      <c r="L36" s="1421"/>
    </row>
    <row r="37" spans="1:12">
      <c r="B37" s="1412"/>
      <c r="D37" s="577"/>
      <c r="E37" s="1414"/>
      <c r="F37" s="1416"/>
      <c r="G37" s="1433"/>
      <c r="H37" s="1418"/>
      <c r="I37" s="1430"/>
      <c r="J37" s="1425"/>
      <c r="K37" s="1427"/>
      <c r="L37" s="1421"/>
    </row>
    <row r="38" spans="1:12" ht="36">
      <c r="B38" s="1412"/>
      <c r="D38" s="577" t="s">
        <v>401</v>
      </c>
      <c r="E38" s="1414"/>
      <c r="F38" s="1416"/>
      <c r="G38" s="1433"/>
      <c r="H38" s="1418"/>
      <c r="I38" s="1430"/>
      <c r="J38" s="1425"/>
      <c r="K38" s="1427"/>
      <c r="L38" s="1421"/>
    </row>
    <row r="39" spans="1:12">
      <c r="B39" s="1412"/>
      <c r="D39" s="577" t="s">
        <v>402</v>
      </c>
      <c r="E39" s="1414"/>
      <c r="F39" s="1416"/>
      <c r="G39" s="1433"/>
      <c r="H39" s="1418"/>
      <c r="I39" s="1430"/>
      <c r="J39" s="1425"/>
      <c r="K39" s="1427"/>
      <c r="L39" s="1421"/>
    </row>
    <row r="40" spans="1:12">
      <c r="B40" s="1412"/>
      <c r="D40" s="578" t="s">
        <v>403</v>
      </c>
      <c r="E40" s="1414"/>
      <c r="F40" s="1416"/>
      <c r="G40" s="579"/>
      <c r="H40" s="1418"/>
      <c r="I40" s="1430"/>
      <c r="J40" s="1425"/>
      <c r="K40" s="1427"/>
      <c r="L40" s="1421"/>
    </row>
    <row r="41" spans="1:12">
      <c r="B41" s="1412"/>
      <c r="D41" s="577" t="s">
        <v>404</v>
      </c>
      <c r="E41" s="1414"/>
      <c r="F41" s="1416"/>
      <c r="G41" s="539"/>
      <c r="H41" s="1418"/>
      <c r="I41" s="1430"/>
      <c r="J41" s="1425"/>
      <c r="K41" s="1427"/>
      <c r="L41" s="1421"/>
    </row>
    <row r="42" spans="1:12" ht="18.5">
      <c r="B42" s="1412"/>
      <c r="D42" s="546" t="s">
        <v>509</v>
      </c>
      <c r="E42" s="1414"/>
      <c r="F42" s="1416"/>
      <c r="G42" s="535"/>
      <c r="H42" s="956"/>
      <c r="I42" s="1430"/>
      <c r="J42" s="1425"/>
      <c r="K42" s="1427"/>
      <c r="L42" s="1421"/>
    </row>
    <row r="43" spans="1:12" ht="62.25" customHeight="1">
      <c r="B43" s="1412"/>
      <c r="D43" s="580"/>
      <c r="E43" s="1414"/>
      <c r="F43" s="1416"/>
      <c r="G43" s="581"/>
      <c r="H43" s="956"/>
      <c r="I43" s="1430"/>
      <c r="J43" s="1425"/>
      <c r="K43" s="1427"/>
      <c r="L43" s="1421"/>
    </row>
    <row r="44" spans="1:12">
      <c r="B44" s="582" t="s">
        <v>202</v>
      </c>
      <c r="D44" s="582" t="s">
        <v>10</v>
      </c>
      <c r="E44" s="583" t="s">
        <v>11</v>
      </c>
      <c r="F44" s="584" t="s">
        <v>201</v>
      </c>
      <c r="G44" s="585" t="s">
        <v>10</v>
      </c>
      <c r="H44" s="1306" t="s">
        <v>1364</v>
      </c>
      <c r="I44" s="1307" t="s">
        <v>1364</v>
      </c>
      <c r="J44" s="586" t="s">
        <v>209</v>
      </c>
      <c r="K44" s="523"/>
      <c r="L44" s="523"/>
    </row>
    <row r="45" spans="1:12">
      <c r="A45" s="563" t="s">
        <v>1134</v>
      </c>
      <c r="B45" s="587"/>
      <c r="D45" s="587"/>
      <c r="E45" s="588"/>
      <c r="F45" s="589"/>
      <c r="G45" s="590"/>
      <c r="H45" s="591"/>
      <c r="I45" s="591"/>
      <c r="J45" s="592"/>
      <c r="K45" s="160"/>
      <c r="L45" s="160"/>
    </row>
    <row r="46" spans="1:12">
      <c r="B46" s="587"/>
      <c r="D46" s="587"/>
      <c r="E46" s="588"/>
      <c r="F46" s="589"/>
      <c r="G46" s="590"/>
      <c r="H46" s="591"/>
      <c r="I46" s="591"/>
      <c r="J46" s="539"/>
      <c r="K46" s="159"/>
    </row>
    <row r="47" spans="1:12">
      <c r="B47" s="587"/>
      <c r="D47" s="587"/>
      <c r="E47" s="588"/>
      <c r="F47" s="589"/>
      <c r="G47" s="590"/>
      <c r="H47" s="591"/>
      <c r="I47" s="591"/>
      <c r="J47" s="539"/>
      <c r="K47" s="159"/>
      <c r="L47" s="518"/>
    </row>
    <row r="48" spans="1:12">
      <c r="B48" s="587"/>
      <c r="D48" s="587"/>
      <c r="E48" s="588"/>
      <c r="F48" s="589"/>
      <c r="G48" s="590"/>
      <c r="H48" s="591"/>
      <c r="I48" s="591"/>
      <c r="J48" s="539"/>
    </row>
    <row r="49" spans="1:10">
      <c r="J49" s="567"/>
    </row>
    <row r="50" spans="1:10">
      <c r="A50" s="563" t="s">
        <v>1135</v>
      </c>
      <c r="B50" s="587"/>
      <c r="D50" s="587"/>
      <c r="E50" s="588"/>
      <c r="F50" s="589"/>
      <c r="G50" s="590"/>
      <c r="H50" s="591"/>
      <c r="I50" s="591"/>
      <c r="J50" s="539"/>
    </row>
    <row r="51" spans="1:10">
      <c r="B51" s="587"/>
      <c r="D51" s="587"/>
      <c r="E51" s="588"/>
      <c r="F51" s="589"/>
      <c r="G51" s="590"/>
      <c r="H51" s="591"/>
      <c r="I51" s="591"/>
      <c r="J51" s="539"/>
    </row>
    <row r="52" spans="1:10">
      <c r="B52" s="587"/>
      <c r="D52" s="587"/>
      <c r="E52" s="588"/>
      <c r="F52" s="589"/>
      <c r="G52" s="590"/>
      <c r="H52" s="591"/>
      <c r="I52" s="591"/>
      <c r="J52" s="539"/>
    </row>
    <row r="53" spans="1:10">
      <c r="B53" s="587"/>
      <c r="D53" s="587"/>
      <c r="E53" s="588"/>
      <c r="F53" s="589"/>
      <c r="G53" s="590"/>
      <c r="H53" s="591"/>
      <c r="I53" s="591"/>
      <c r="J53" s="539"/>
    </row>
    <row r="54" spans="1:10">
      <c r="J54" s="567"/>
    </row>
    <row r="55" spans="1:10">
      <c r="J55" s="567"/>
    </row>
  </sheetData>
  <sheetProtection selectLockedCells="1" selectUnlockedCells="1"/>
  <mergeCells count="21">
    <mergeCell ref="B6:B18"/>
    <mergeCell ref="D6:D18"/>
    <mergeCell ref="E6:E18"/>
    <mergeCell ref="F6:F18"/>
    <mergeCell ref="G6:G18"/>
    <mergeCell ref="B35:B43"/>
    <mergeCell ref="E35:E43"/>
    <mergeCell ref="F35:F43"/>
    <mergeCell ref="H35:H41"/>
    <mergeCell ref="M6:M18"/>
    <mergeCell ref="L35:L43"/>
    <mergeCell ref="C6:C18"/>
    <mergeCell ref="J35:J43"/>
    <mergeCell ref="K35:K43"/>
    <mergeCell ref="K6:K18"/>
    <mergeCell ref="I35:I43"/>
    <mergeCell ref="D35:D36"/>
    <mergeCell ref="G35:G39"/>
    <mergeCell ref="H6:H18"/>
    <mergeCell ref="I6:I18"/>
    <mergeCell ref="J6:J18"/>
  </mergeCells>
  <pageMargins left="0.25" right="0.25" top="0.75" bottom="0.75" header="0.3" footer="0.3"/>
  <pageSetup paperSize="9" scale="55" firstPageNumber="9" orientation="landscape" useFirstPageNumber="1" r:id="rId1"/>
  <headerFooter alignWithMargins="0">
    <oddFooter>&amp;C&amp;P</oddFooter>
  </headerFooter>
  <rowBreaks count="1" manualBreakCount="1">
    <brk id="26" max="9" man="1"/>
  </row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1A7FB"/>
  </sheetPr>
  <dimension ref="A1:G115"/>
  <sheetViews>
    <sheetView view="pageBreakPreview" topLeftCell="A38" zoomScale="83" zoomScaleNormal="150" zoomScaleSheetLayoutView="110" zoomScalePageLayoutView="150" workbookViewId="0">
      <selection sqref="A1:A1048576"/>
    </sheetView>
  </sheetViews>
  <sheetFormatPr baseColWidth="10" defaultColWidth="9.1796875" defaultRowHeight="12"/>
  <cols>
    <col min="1" max="1" width="9.1796875" style="173"/>
    <col min="2" max="2" width="23.453125" style="173" customWidth="1"/>
    <col min="3" max="3" width="11" style="173" customWidth="1"/>
    <col min="4" max="4" width="4.81640625" style="173" customWidth="1"/>
    <col min="5" max="5" width="1.6328125" style="173" bestFit="1" customWidth="1"/>
    <col min="6" max="6" width="27.453125" style="173" customWidth="1"/>
    <col min="7" max="7" width="13.6328125" style="782" customWidth="1"/>
    <col min="8" max="16384" width="9.1796875" style="173"/>
  </cols>
  <sheetData>
    <row r="1" spans="1:7" s="334" customFormat="1" ht="15.5">
      <c r="A1" s="238" t="s">
        <v>1343</v>
      </c>
      <c r="B1" s="16"/>
      <c r="C1" s="16"/>
      <c r="D1" s="16"/>
      <c r="E1" s="16"/>
      <c r="F1" s="16"/>
      <c r="G1" s="781"/>
    </row>
    <row r="2" spans="1:7" s="334" customFormat="1" ht="15.5">
      <c r="A2" s="238"/>
      <c r="B2" s="16"/>
      <c r="C2" s="16"/>
      <c r="D2" s="16"/>
      <c r="E2" s="16"/>
      <c r="F2" s="335"/>
      <c r="G2" s="781"/>
    </row>
    <row r="3" spans="1:7">
      <c r="A3" s="337">
        <v>3.01</v>
      </c>
      <c r="B3" s="338" t="s">
        <v>773</v>
      </c>
      <c r="C3" s="339"/>
      <c r="D3" s="339"/>
      <c r="E3" s="339"/>
      <c r="F3" s="340">
        <f>A10+0.01</f>
        <v>3.0299999999999994</v>
      </c>
    </row>
    <row r="4" spans="1:7" ht="13.5" customHeight="1">
      <c r="A4" s="1438" t="s">
        <v>1507</v>
      </c>
      <c r="B4" s="1448"/>
      <c r="C4" s="1448"/>
      <c r="D4" s="1449"/>
      <c r="E4" s="36"/>
      <c r="F4" s="1447" t="s">
        <v>413</v>
      </c>
    </row>
    <row r="5" spans="1:7" ht="36.75" customHeight="1">
      <c r="A5" s="1382"/>
      <c r="B5" s="1450"/>
      <c r="C5" s="1450"/>
      <c r="D5" s="1451"/>
      <c r="E5" s="36"/>
      <c r="F5" s="1367"/>
    </row>
    <row r="6" spans="1:7">
      <c r="A6" s="1382"/>
      <c r="B6" s="1450"/>
      <c r="C6" s="1450"/>
      <c r="D6" s="1451"/>
      <c r="E6" s="36"/>
      <c r="F6" s="330" t="s">
        <v>414</v>
      </c>
    </row>
    <row r="7" spans="1:7" ht="13.5" customHeight="1">
      <c r="A7" s="1382"/>
      <c r="B7" s="1450"/>
      <c r="C7" s="1450"/>
      <c r="D7" s="1451"/>
      <c r="E7" s="36">
        <v>1</v>
      </c>
      <c r="F7" s="779"/>
      <c r="G7" s="782" t="s">
        <v>728</v>
      </c>
    </row>
    <row r="8" spans="1:7" ht="13.5" customHeight="1">
      <c r="A8" s="1383"/>
      <c r="B8" s="1452"/>
      <c r="C8" s="1452"/>
      <c r="D8" s="1453"/>
      <c r="E8" s="36">
        <v>2</v>
      </c>
      <c r="F8" s="776"/>
      <c r="G8" s="782" t="s">
        <v>729</v>
      </c>
    </row>
    <row r="9" spans="1:7" ht="13.5" customHeight="1">
      <c r="A9" s="341" t="s">
        <v>415</v>
      </c>
      <c r="B9" s="342"/>
      <c r="C9" s="343" t="s">
        <v>416</v>
      </c>
      <c r="D9" s="235"/>
      <c r="E9" s="36">
        <v>3</v>
      </c>
      <c r="F9" s="776"/>
      <c r="G9" s="782" t="s">
        <v>730</v>
      </c>
    </row>
    <row r="10" spans="1:7" ht="58.5" customHeight="1">
      <c r="A10" s="340">
        <f>A3+0.01</f>
        <v>3.0199999999999996</v>
      </c>
      <c r="B10" s="361" t="s">
        <v>1465</v>
      </c>
      <c r="C10" s="345" t="s">
        <v>180</v>
      </c>
      <c r="D10" s="37"/>
      <c r="E10" s="36">
        <v>4</v>
      </c>
      <c r="F10" s="776"/>
      <c r="G10" s="782" t="s">
        <v>731</v>
      </c>
    </row>
    <row r="11" spans="1:7" ht="14.5">
      <c r="A11" s="1024"/>
      <c r="B11" s="1025"/>
      <c r="C11" s="1025"/>
      <c r="D11" s="1025"/>
      <c r="E11" s="36">
        <v>5</v>
      </c>
      <c r="F11" s="776"/>
      <c r="G11" s="782" t="s">
        <v>732</v>
      </c>
    </row>
    <row r="12" spans="1:7">
      <c r="D12" s="343"/>
      <c r="E12" s="36"/>
      <c r="F12" s="335"/>
    </row>
    <row r="13" spans="1:7">
      <c r="A13" s="337">
        <f>A3+0.04</f>
        <v>3.05</v>
      </c>
      <c r="B13" s="1026" t="s">
        <v>774</v>
      </c>
      <c r="C13" s="339"/>
      <c r="D13" s="339"/>
      <c r="E13" s="339"/>
      <c r="F13" s="340">
        <f>A20+0.01</f>
        <v>3.0699999999999994</v>
      </c>
    </row>
    <row r="14" spans="1:7" ht="13.5" customHeight="1">
      <c r="A14" s="1438" t="s">
        <v>1466</v>
      </c>
      <c r="B14" s="1439"/>
      <c r="C14" s="1439"/>
      <c r="D14" s="1440"/>
      <c r="E14" s="36"/>
      <c r="F14" s="1447" t="s">
        <v>413</v>
      </c>
    </row>
    <row r="15" spans="1:7" ht="13.5" customHeight="1">
      <c r="A15" s="1441"/>
      <c r="B15" s="1442"/>
      <c r="C15" s="1442"/>
      <c r="D15" s="1443"/>
      <c r="E15" s="36"/>
      <c r="F15" s="1367"/>
    </row>
    <row r="16" spans="1:7" ht="13.5" customHeight="1">
      <c r="A16" s="1441"/>
      <c r="B16" s="1442"/>
      <c r="C16" s="1442"/>
      <c r="D16" s="1443"/>
      <c r="E16" s="36"/>
      <c r="F16" s="330" t="s">
        <v>414</v>
      </c>
    </row>
    <row r="17" spans="1:7" ht="13.5" customHeight="1">
      <c r="A17" s="1441"/>
      <c r="B17" s="1442"/>
      <c r="C17" s="1442"/>
      <c r="D17" s="1443"/>
      <c r="E17" s="36">
        <v>1</v>
      </c>
      <c r="F17" s="779"/>
      <c r="G17" s="782" t="s">
        <v>733</v>
      </c>
    </row>
    <row r="18" spans="1:7" ht="13.5" customHeight="1">
      <c r="A18" s="1444"/>
      <c r="B18" s="1445"/>
      <c r="C18" s="1445"/>
      <c r="D18" s="1446"/>
      <c r="E18" s="36">
        <v>2</v>
      </c>
      <c r="F18" s="776"/>
      <c r="G18" s="782" t="s">
        <v>734</v>
      </c>
    </row>
    <row r="19" spans="1:7" ht="14.5">
      <c r="A19" s="341" t="s">
        <v>417</v>
      </c>
      <c r="B19" s="1027"/>
      <c r="C19" s="343" t="s">
        <v>416</v>
      </c>
      <c r="D19" s="235"/>
      <c r="E19" s="36">
        <v>3</v>
      </c>
      <c r="F19" s="776"/>
      <c r="G19" s="782" t="s">
        <v>735</v>
      </c>
    </row>
    <row r="20" spans="1:7" ht="46.5">
      <c r="A20" s="340">
        <f>A13+0.01</f>
        <v>3.0599999999999996</v>
      </c>
      <c r="B20" s="361" t="s">
        <v>1130</v>
      </c>
      <c r="C20" s="345" t="s">
        <v>180</v>
      </c>
      <c r="D20" s="37"/>
      <c r="E20" s="36">
        <v>4</v>
      </c>
      <c r="F20" s="776"/>
      <c r="G20" s="782" t="s">
        <v>736</v>
      </c>
    </row>
    <row r="21" spans="1:7" ht="14.5">
      <c r="A21" s="1024"/>
      <c r="B21" s="1025"/>
      <c r="C21" s="1025"/>
      <c r="D21" s="1025"/>
      <c r="E21" s="36">
        <v>5</v>
      </c>
      <c r="F21" s="776"/>
      <c r="G21" s="782" t="s">
        <v>737</v>
      </c>
    </row>
    <row r="22" spans="1:7">
      <c r="F22" s="335"/>
    </row>
    <row r="23" spans="1:7">
      <c r="A23" s="337">
        <f>A13+0.04</f>
        <v>3.09</v>
      </c>
      <c r="B23" s="1026" t="s">
        <v>775</v>
      </c>
      <c r="C23" s="339"/>
      <c r="D23" s="339"/>
      <c r="E23" s="339"/>
      <c r="F23" s="340">
        <f>A30+0.01</f>
        <v>3.1099999999999994</v>
      </c>
    </row>
    <row r="24" spans="1:7" ht="13.5" customHeight="1">
      <c r="A24" s="1438" t="s">
        <v>1467</v>
      </c>
      <c r="B24" s="1439"/>
      <c r="C24" s="1439"/>
      <c r="D24" s="1440"/>
      <c r="E24" s="36"/>
      <c r="F24" s="1447" t="s">
        <v>413</v>
      </c>
    </row>
    <row r="25" spans="1:7" ht="39.75" customHeight="1">
      <c r="A25" s="1441"/>
      <c r="B25" s="1442"/>
      <c r="C25" s="1442"/>
      <c r="D25" s="1443"/>
      <c r="E25" s="36"/>
      <c r="F25" s="1367"/>
    </row>
    <row r="26" spans="1:7" ht="13.5" customHeight="1">
      <c r="A26" s="1441"/>
      <c r="B26" s="1442"/>
      <c r="C26" s="1442"/>
      <c r="D26" s="1443"/>
      <c r="E26" s="36"/>
      <c r="F26" s="330" t="s">
        <v>414</v>
      </c>
    </row>
    <row r="27" spans="1:7" ht="13.5" customHeight="1">
      <c r="A27" s="1441"/>
      <c r="B27" s="1442"/>
      <c r="C27" s="1442"/>
      <c r="D27" s="1443"/>
      <c r="E27" s="36">
        <v>1</v>
      </c>
      <c r="F27" s="779"/>
      <c r="G27" s="782" t="s">
        <v>738</v>
      </c>
    </row>
    <row r="28" spans="1:7" ht="13.5" customHeight="1">
      <c r="A28" s="1444"/>
      <c r="B28" s="1445"/>
      <c r="C28" s="1445"/>
      <c r="D28" s="1446"/>
      <c r="E28" s="36">
        <v>2</v>
      </c>
      <c r="F28" s="776"/>
      <c r="G28" s="782" t="s">
        <v>739</v>
      </c>
    </row>
    <row r="29" spans="1:7" ht="14.5">
      <c r="A29" s="341" t="s">
        <v>418</v>
      </c>
      <c r="B29" s="1027"/>
      <c r="C29" s="343" t="s">
        <v>416</v>
      </c>
      <c r="D29" s="235"/>
      <c r="E29" s="36">
        <v>3</v>
      </c>
      <c r="F29" s="776"/>
      <c r="G29" s="782" t="s">
        <v>740</v>
      </c>
    </row>
    <row r="30" spans="1:7" ht="46.5">
      <c r="A30" s="340">
        <f>A20+0.04</f>
        <v>3.0999999999999996</v>
      </c>
      <c r="B30" s="361" t="s">
        <v>1131</v>
      </c>
      <c r="C30" s="345" t="s">
        <v>180</v>
      </c>
      <c r="D30" s="37"/>
      <c r="E30" s="36">
        <v>4</v>
      </c>
      <c r="F30" s="776"/>
      <c r="G30" s="782" t="s">
        <v>741</v>
      </c>
    </row>
    <row r="31" spans="1:7" ht="14.5">
      <c r="A31" s="777"/>
      <c r="B31" s="778"/>
      <c r="C31" s="778"/>
      <c r="D31" s="778"/>
      <c r="E31" s="36">
        <v>5</v>
      </c>
      <c r="F31" s="776"/>
      <c r="G31" s="782" t="s">
        <v>742</v>
      </c>
    </row>
    <row r="32" spans="1:7" s="36" customFormat="1" ht="14.5">
      <c r="A32" s="360"/>
      <c r="B32" s="360"/>
      <c r="C32" s="360"/>
      <c r="D32" s="360"/>
      <c r="F32" s="208"/>
      <c r="G32" s="783"/>
    </row>
    <row r="33" spans="1:7" s="36" customFormat="1" ht="14.5">
      <c r="A33" s="360"/>
      <c r="B33" s="360"/>
      <c r="C33" s="360"/>
      <c r="D33" s="360"/>
      <c r="F33" s="208"/>
      <c r="G33" s="783"/>
    </row>
    <row r="34" spans="1:7" s="36" customFormat="1" ht="14.5">
      <c r="A34" s="360"/>
      <c r="B34" s="360"/>
      <c r="C34" s="360"/>
      <c r="D34" s="360"/>
      <c r="F34" s="208"/>
      <c r="G34" s="783"/>
    </row>
    <row r="35" spans="1:7" s="36" customFormat="1" ht="14.5">
      <c r="A35" s="360"/>
      <c r="B35" s="360"/>
      <c r="C35" s="360"/>
      <c r="D35" s="360"/>
      <c r="F35" s="208"/>
      <c r="G35" s="783"/>
    </row>
    <row r="36" spans="1:7" s="36" customFormat="1" ht="14.5">
      <c r="A36" s="360"/>
      <c r="B36" s="360"/>
      <c r="C36" s="360"/>
      <c r="D36" s="360"/>
      <c r="F36" s="208"/>
      <c r="G36" s="783"/>
    </row>
    <row r="37" spans="1:7" s="36" customFormat="1" ht="14.5">
      <c r="A37" s="360"/>
      <c r="B37" s="360"/>
      <c r="C37" s="360"/>
      <c r="D37" s="360"/>
      <c r="F37" s="208"/>
      <c r="G37" s="783"/>
    </row>
    <row r="38" spans="1:7" s="36" customFormat="1" ht="14.5">
      <c r="A38" s="360"/>
      <c r="B38" s="360"/>
      <c r="C38" s="360"/>
      <c r="D38" s="360"/>
      <c r="F38" s="208"/>
      <c r="G38" s="783"/>
    </row>
    <row r="39" spans="1:7" s="36" customFormat="1" ht="14.5">
      <c r="A39" s="360"/>
      <c r="B39" s="360"/>
      <c r="C39" s="360"/>
      <c r="D39" s="360"/>
      <c r="F39" s="208"/>
      <c r="G39" s="783"/>
    </row>
    <row r="40" spans="1:7" s="36" customFormat="1" ht="14.5">
      <c r="A40" s="360"/>
      <c r="B40" s="360"/>
      <c r="C40" s="360"/>
      <c r="D40" s="360"/>
      <c r="F40" s="208"/>
      <c r="G40" s="783"/>
    </row>
    <row r="41" spans="1:7" ht="14.5">
      <c r="A41" s="360"/>
      <c r="B41" s="360"/>
      <c r="C41" s="360"/>
      <c r="D41" s="360"/>
      <c r="E41" s="36"/>
      <c r="F41" s="364"/>
    </row>
    <row r="42" spans="1:7">
      <c r="F42" s="335"/>
    </row>
    <row r="43" spans="1:7">
      <c r="A43" s="337">
        <f>A23+0.04</f>
        <v>3.13</v>
      </c>
      <c r="B43" s="338" t="s">
        <v>776</v>
      </c>
      <c r="C43" s="339"/>
      <c r="D43" s="339"/>
      <c r="E43" s="339"/>
      <c r="F43" s="340">
        <f>A50+0.01</f>
        <v>3.1499999999999995</v>
      </c>
    </row>
    <row r="44" spans="1:7" ht="13.5" customHeight="1">
      <c r="A44" s="1438" t="s">
        <v>1504</v>
      </c>
      <c r="B44" s="1439"/>
      <c r="C44" s="1439"/>
      <c r="D44" s="1440"/>
      <c r="E44" s="36"/>
      <c r="F44" s="1447" t="s">
        <v>413</v>
      </c>
    </row>
    <row r="45" spans="1:7" ht="33.75" customHeight="1">
      <c r="A45" s="1441"/>
      <c r="B45" s="1442"/>
      <c r="C45" s="1442"/>
      <c r="D45" s="1443"/>
      <c r="E45" s="36"/>
      <c r="F45" s="1367"/>
    </row>
    <row r="46" spans="1:7" ht="13.5" customHeight="1">
      <c r="A46" s="1441"/>
      <c r="B46" s="1442"/>
      <c r="C46" s="1442"/>
      <c r="D46" s="1443"/>
      <c r="E46" s="36"/>
      <c r="F46" s="330" t="s">
        <v>414</v>
      </c>
    </row>
    <row r="47" spans="1:7" ht="13.5" customHeight="1">
      <c r="A47" s="1441"/>
      <c r="B47" s="1442"/>
      <c r="C47" s="1442"/>
      <c r="D47" s="1443"/>
      <c r="E47" s="36">
        <v>1</v>
      </c>
      <c r="F47" s="779"/>
      <c r="G47" s="782" t="s">
        <v>743</v>
      </c>
    </row>
    <row r="48" spans="1:7" ht="13.5" customHeight="1">
      <c r="A48" s="1444"/>
      <c r="B48" s="1445"/>
      <c r="C48" s="1445"/>
      <c r="D48" s="1446"/>
      <c r="E48" s="36">
        <v>2</v>
      </c>
      <c r="F48" s="776"/>
      <c r="G48" s="782" t="s">
        <v>744</v>
      </c>
    </row>
    <row r="49" spans="1:7" ht="14.5">
      <c r="A49" s="341" t="s">
        <v>419</v>
      </c>
      <c r="B49" s="342"/>
      <c r="C49" s="343" t="s">
        <v>416</v>
      </c>
      <c r="D49" s="235"/>
      <c r="E49" s="36">
        <v>3</v>
      </c>
      <c r="F49" s="776"/>
      <c r="G49" s="782" t="s">
        <v>745</v>
      </c>
    </row>
    <row r="50" spans="1:7" ht="35">
      <c r="A50" s="340">
        <f>A43+0.01</f>
        <v>3.1399999999999997</v>
      </c>
      <c r="B50" s="361" t="s">
        <v>1127</v>
      </c>
      <c r="C50" s="345" t="s">
        <v>180</v>
      </c>
      <c r="D50" s="37"/>
      <c r="E50" s="36">
        <v>4</v>
      </c>
      <c r="F50" s="776"/>
      <c r="G50" s="782" t="s">
        <v>746</v>
      </c>
    </row>
    <row r="51" spans="1:7" ht="14.5">
      <c r="A51" s="777"/>
      <c r="B51" s="778"/>
      <c r="C51" s="778"/>
      <c r="D51" s="778"/>
      <c r="E51" s="36">
        <v>5</v>
      </c>
      <c r="F51" s="776"/>
      <c r="G51" s="782" t="s">
        <v>747</v>
      </c>
    </row>
    <row r="52" spans="1:7" ht="14.5">
      <c r="A52" s="329"/>
      <c r="B52" s="329"/>
      <c r="C52" s="329"/>
      <c r="D52" s="329"/>
      <c r="E52" s="36"/>
      <c r="F52" s="208"/>
    </row>
    <row r="53" spans="1:7" ht="14.5">
      <c r="A53" s="329"/>
      <c r="B53" s="329"/>
      <c r="C53" s="329"/>
      <c r="D53" s="329"/>
      <c r="E53" s="36"/>
      <c r="F53" s="208"/>
    </row>
    <row r="54" spans="1:7">
      <c r="F54" s="335"/>
    </row>
    <row r="55" spans="1:7">
      <c r="A55" s="337">
        <f>A43+0.04</f>
        <v>3.17</v>
      </c>
      <c r="B55" s="338" t="s">
        <v>777</v>
      </c>
      <c r="C55" s="339"/>
      <c r="D55" s="339"/>
      <c r="E55" s="339"/>
      <c r="F55" s="340">
        <f>A62+0.01</f>
        <v>3.1899999999999995</v>
      </c>
    </row>
    <row r="56" spans="1:7" ht="13.5" customHeight="1">
      <c r="A56" s="1438" t="s">
        <v>1505</v>
      </c>
      <c r="B56" s="1439"/>
      <c r="C56" s="1439"/>
      <c r="D56" s="1440"/>
      <c r="E56" s="36"/>
      <c r="F56" s="1447" t="s">
        <v>413</v>
      </c>
    </row>
    <row r="57" spans="1:7" ht="29.25" customHeight="1">
      <c r="A57" s="1441"/>
      <c r="B57" s="1442"/>
      <c r="C57" s="1442"/>
      <c r="D57" s="1443"/>
      <c r="E57" s="36"/>
      <c r="F57" s="1367"/>
    </row>
    <row r="58" spans="1:7" ht="13.5" customHeight="1">
      <c r="A58" s="1441"/>
      <c r="B58" s="1442"/>
      <c r="C58" s="1442"/>
      <c r="D58" s="1443"/>
      <c r="E58" s="36"/>
      <c r="F58" s="330" t="s">
        <v>414</v>
      </c>
    </row>
    <row r="59" spans="1:7" ht="13.5" customHeight="1">
      <c r="A59" s="1441"/>
      <c r="B59" s="1442"/>
      <c r="C59" s="1442"/>
      <c r="D59" s="1443"/>
      <c r="E59" s="36">
        <v>1</v>
      </c>
      <c r="F59" s="779"/>
      <c r="G59" s="782" t="s">
        <v>748</v>
      </c>
    </row>
    <row r="60" spans="1:7" ht="13.5" customHeight="1">
      <c r="A60" s="1444"/>
      <c r="B60" s="1445"/>
      <c r="C60" s="1445"/>
      <c r="D60" s="1446"/>
      <c r="E60" s="36">
        <v>2</v>
      </c>
      <c r="F60" s="776"/>
      <c r="G60" s="782" t="s">
        <v>749</v>
      </c>
    </row>
    <row r="61" spans="1:7" ht="14.5">
      <c r="A61" s="341" t="s">
        <v>420</v>
      </c>
      <c r="B61" s="342"/>
      <c r="C61" s="343" t="s">
        <v>416</v>
      </c>
      <c r="D61" s="235"/>
      <c r="E61" s="36">
        <v>3</v>
      </c>
      <c r="F61" s="776"/>
      <c r="G61" s="782" t="s">
        <v>750</v>
      </c>
    </row>
    <row r="62" spans="1:7" ht="46.5">
      <c r="A62" s="340">
        <f>A55+0.01</f>
        <v>3.1799999999999997</v>
      </c>
      <c r="B62" s="361" t="s">
        <v>1128</v>
      </c>
      <c r="C62" s="345" t="s">
        <v>180</v>
      </c>
      <c r="D62" s="37"/>
      <c r="E62" s="36">
        <v>4</v>
      </c>
      <c r="F62" s="776"/>
      <c r="G62" s="782" t="s">
        <v>751</v>
      </c>
    </row>
    <row r="63" spans="1:7" ht="14.5">
      <c r="A63" s="777"/>
      <c r="B63" s="778"/>
      <c r="C63" s="778"/>
      <c r="D63" s="778"/>
      <c r="E63" s="36">
        <v>5</v>
      </c>
      <c r="F63" s="776"/>
      <c r="G63" s="782" t="s">
        <v>752</v>
      </c>
    </row>
    <row r="64" spans="1:7" ht="14.5">
      <c r="A64" s="329"/>
      <c r="B64" s="329"/>
      <c r="C64" s="329"/>
      <c r="D64" s="329"/>
      <c r="E64" s="36"/>
      <c r="F64" s="208"/>
    </row>
    <row r="65" spans="1:7">
      <c r="F65" s="335"/>
    </row>
    <row r="66" spans="1:7">
      <c r="A66" s="337">
        <f>A55+0.04</f>
        <v>3.21</v>
      </c>
      <c r="B66" s="338" t="s">
        <v>778</v>
      </c>
      <c r="C66" s="339"/>
      <c r="D66" s="339"/>
      <c r="E66" s="339"/>
      <c r="F66" s="340">
        <f>A73+0.01</f>
        <v>3.2299999999999995</v>
      </c>
    </row>
    <row r="67" spans="1:7" ht="13.5" customHeight="1">
      <c r="A67" s="1438" t="s">
        <v>1363</v>
      </c>
      <c r="B67" s="1448"/>
      <c r="C67" s="1448"/>
      <c r="D67" s="1449"/>
      <c r="E67" s="36"/>
      <c r="F67" s="1447" t="s">
        <v>413</v>
      </c>
    </row>
    <row r="68" spans="1:7" ht="37.5" customHeight="1">
      <c r="A68" s="1382"/>
      <c r="B68" s="1450"/>
      <c r="C68" s="1450"/>
      <c r="D68" s="1451"/>
      <c r="E68" s="36"/>
      <c r="F68" s="1367"/>
    </row>
    <row r="69" spans="1:7" ht="13.5" customHeight="1">
      <c r="A69" s="1382"/>
      <c r="B69" s="1450"/>
      <c r="C69" s="1450"/>
      <c r="D69" s="1451"/>
      <c r="E69" s="36"/>
      <c r="F69" s="330" t="s">
        <v>414</v>
      </c>
    </row>
    <row r="70" spans="1:7" ht="13.5" customHeight="1">
      <c r="A70" s="1382"/>
      <c r="B70" s="1450"/>
      <c r="C70" s="1450"/>
      <c r="D70" s="1451"/>
      <c r="E70" s="36">
        <v>1</v>
      </c>
      <c r="F70" s="779"/>
      <c r="G70" s="782" t="s">
        <v>753</v>
      </c>
    </row>
    <row r="71" spans="1:7" ht="13.5" customHeight="1">
      <c r="A71" s="1383"/>
      <c r="B71" s="1452"/>
      <c r="C71" s="1452"/>
      <c r="D71" s="1453"/>
      <c r="E71" s="36">
        <v>2</v>
      </c>
      <c r="F71" s="776"/>
      <c r="G71" s="782" t="s">
        <v>754</v>
      </c>
    </row>
    <row r="72" spans="1:7" ht="14.5">
      <c r="A72" s="341" t="s">
        <v>421</v>
      </c>
      <c r="B72" s="342"/>
      <c r="C72" s="343" t="s">
        <v>416</v>
      </c>
      <c r="D72" s="235"/>
      <c r="E72" s="36">
        <v>3</v>
      </c>
      <c r="F72" s="776"/>
      <c r="G72" s="782" t="s">
        <v>755</v>
      </c>
    </row>
    <row r="73" spans="1:7" ht="35">
      <c r="A73" s="340">
        <f>A66+0.01</f>
        <v>3.2199999999999998</v>
      </c>
      <c r="B73" s="361" t="s">
        <v>1129</v>
      </c>
      <c r="C73" s="345" t="s">
        <v>180</v>
      </c>
      <c r="D73" s="37"/>
      <c r="E73" s="36">
        <v>4</v>
      </c>
      <c r="F73" s="776"/>
      <c r="G73" s="782" t="s">
        <v>756</v>
      </c>
    </row>
    <row r="74" spans="1:7" ht="14.5">
      <c r="A74" s="777"/>
      <c r="B74" s="778"/>
      <c r="C74" s="778"/>
      <c r="D74" s="778"/>
      <c r="E74" s="36">
        <v>5</v>
      </c>
      <c r="F74" s="776"/>
      <c r="G74" s="782" t="s">
        <v>757</v>
      </c>
    </row>
    <row r="81" spans="1:7">
      <c r="F81" s="335"/>
    </row>
    <row r="82" spans="1:7">
      <c r="A82" s="337">
        <f>A66+0.04</f>
        <v>3.25</v>
      </c>
      <c r="B82" s="338" t="s">
        <v>779</v>
      </c>
      <c r="C82" s="339"/>
      <c r="D82" s="339"/>
      <c r="E82" s="339"/>
      <c r="F82" s="340">
        <f>A89+0.01</f>
        <v>3.2699999999999996</v>
      </c>
    </row>
    <row r="83" spans="1:7" ht="13.5" customHeight="1">
      <c r="A83" s="1438" t="s">
        <v>1503</v>
      </c>
      <c r="B83" s="1439"/>
      <c r="C83" s="1439"/>
      <c r="D83" s="1440"/>
      <c r="E83" s="36"/>
      <c r="F83" s="1447" t="s">
        <v>413</v>
      </c>
    </row>
    <row r="84" spans="1:7" ht="13.5" customHeight="1">
      <c r="A84" s="1441"/>
      <c r="B84" s="1442"/>
      <c r="C84" s="1442"/>
      <c r="D84" s="1443"/>
      <c r="E84" s="36"/>
      <c r="F84" s="1367"/>
    </row>
    <row r="85" spans="1:7" ht="13.5" customHeight="1">
      <c r="A85" s="1441"/>
      <c r="B85" s="1442"/>
      <c r="C85" s="1442"/>
      <c r="D85" s="1443"/>
      <c r="E85" s="36"/>
      <c r="F85" s="330" t="s">
        <v>414</v>
      </c>
    </row>
    <row r="86" spans="1:7" ht="13.5" customHeight="1">
      <c r="A86" s="1441"/>
      <c r="B86" s="1442"/>
      <c r="C86" s="1442"/>
      <c r="D86" s="1443"/>
      <c r="E86" s="36">
        <v>1</v>
      </c>
      <c r="F86" s="779"/>
      <c r="G86" s="782" t="s">
        <v>758</v>
      </c>
    </row>
    <row r="87" spans="1:7" ht="13.5" customHeight="1">
      <c r="A87" s="1444"/>
      <c r="B87" s="1445"/>
      <c r="C87" s="1445"/>
      <c r="D87" s="1446"/>
      <c r="E87" s="36">
        <v>2</v>
      </c>
      <c r="F87" s="776"/>
      <c r="G87" s="782" t="s">
        <v>759</v>
      </c>
    </row>
    <row r="88" spans="1:7" ht="14.5">
      <c r="A88" s="341" t="s">
        <v>422</v>
      </c>
      <c r="B88" s="342"/>
      <c r="C88" s="343" t="s">
        <v>416</v>
      </c>
      <c r="D88" s="235"/>
      <c r="E88" s="36">
        <v>3</v>
      </c>
      <c r="F88" s="776"/>
      <c r="G88" s="782" t="s">
        <v>760</v>
      </c>
    </row>
    <row r="89" spans="1:7" ht="35">
      <c r="A89" s="340">
        <f>A82+0.01</f>
        <v>3.26</v>
      </c>
      <c r="B89" s="361" t="s">
        <v>782</v>
      </c>
      <c r="C89" s="345" t="s">
        <v>180</v>
      </c>
      <c r="D89" s="37"/>
      <c r="E89" s="36">
        <v>4</v>
      </c>
      <c r="F89" s="776"/>
      <c r="G89" s="782" t="s">
        <v>761</v>
      </c>
    </row>
    <row r="90" spans="1:7" ht="14.5">
      <c r="A90" s="778"/>
      <c r="B90" s="778"/>
      <c r="C90" s="778"/>
      <c r="D90" s="778"/>
      <c r="E90" s="36">
        <v>5</v>
      </c>
      <c r="F90" s="776"/>
      <c r="G90" s="782" t="s">
        <v>762</v>
      </c>
    </row>
    <row r="91" spans="1:7">
      <c r="F91" s="335"/>
    </row>
    <row r="92" spans="1:7">
      <c r="A92" s="337">
        <f>A82+0.04</f>
        <v>3.29</v>
      </c>
      <c r="B92" s="338" t="s">
        <v>780</v>
      </c>
      <c r="C92" s="339"/>
      <c r="D92" s="339"/>
      <c r="E92" s="339"/>
      <c r="F92" s="340">
        <f>A99+0.01</f>
        <v>3.3099999999999996</v>
      </c>
    </row>
    <row r="93" spans="1:7" ht="13.5" customHeight="1">
      <c r="A93" s="1438" t="s">
        <v>1310</v>
      </c>
      <c r="B93" s="1448"/>
      <c r="C93" s="1448"/>
      <c r="D93" s="1449"/>
      <c r="E93" s="36"/>
      <c r="F93" s="1447" t="s">
        <v>413</v>
      </c>
    </row>
    <row r="94" spans="1:7" ht="13.5" customHeight="1">
      <c r="A94" s="1382"/>
      <c r="B94" s="1450"/>
      <c r="C94" s="1450"/>
      <c r="D94" s="1451"/>
      <c r="E94" s="36"/>
      <c r="F94" s="1367"/>
    </row>
    <row r="95" spans="1:7" ht="13.5" customHeight="1">
      <c r="A95" s="1382"/>
      <c r="B95" s="1450"/>
      <c r="C95" s="1450"/>
      <c r="D95" s="1451"/>
      <c r="E95" s="36"/>
      <c r="F95" s="330" t="s">
        <v>414</v>
      </c>
    </row>
    <row r="96" spans="1:7" ht="13.5" customHeight="1">
      <c r="A96" s="1382"/>
      <c r="B96" s="1450"/>
      <c r="C96" s="1450"/>
      <c r="D96" s="1451"/>
      <c r="E96" s="36">
        <v>1</v>
      </c>
      <c r="F96" s="779"/>
      <c r="G96" s="782" t="s">
        <v>763</v>
      </c>
    </row>
    <row r="97" spans="1:7" ht="13.5" customHeight="1">
      <c r="A97" s="1383"/>
      <c r="B97" s="1452"/>
      <c r="C97" s="1452"/>
      <c r="D97" s="1453"/>
      <c r="E97" s="36">
        <v>2</v>
      </c>
      <c r="F97" s="776"/>
      <c r="G97" s="782" t="s">
        <v>764</v>
      </c>
    </row>
    <row r="98" spans="1:7" ht="14.5">
      <c r="A98" s="341" t="s">
        <v>423</v>
      </c>
      <c r="B98" s="342"/>
      <c r="C98" s="343" t="s">
        <v>416</v>
      </c>
      <c r="D98" s="235"/>
      <c r="E98" s="36">
        <v>3</v>
      </c>
      <c r="F98" s="776"/>
      <c r="G98" s="782" t="s">
        <v>765</v>
      </c>
    </row>
    <row r="99" spans="1:7">
      <c r="A99" s="340">
        <f>A92+0.01</f>
        <v>3.3</v>
      </c>
      <c r="B99" s="784" t="s">
        <v>783</v>
      </c>
      <c r="C99" s="345" t="s">
        <v>180</v>
      </c>
      <c r="D99" s="37"/>
      <c r="E99" s="36">
        <v>4</v>
      </c>
      <c r="F99" s="776"/>
      <c r="G99" s="782" t="s">
        <v>766</v>
      </c>
    </row>
    <row r="100" spans="1:7" ht="14.5">
      <c r="A100" s="777"/>
      <c r="B100" s="778"/>
      <c r="C100" s="778"/>
      <c r="D100" s="778"/>
      <c r="E100" s="36">
        <v>5</v>
      </c>
      <c r="F100" s="776"/>
      <c r="G100" s="782" t="s">
        <v>767</v>
      </c>
    </row>
    <row r="101" spans="1:7" ht="14.5">
      <c r="A101" s="329"/>
      <c r="B101" s="329"/>
      <c r="C101" s="329"/>
      <c r="D101" s="329"/>
      <c r="E101" s="36"/>
      <c r="F101" s="208"/>
    </row>
    <row r="102" spans="1:7" ht="14.5">
      <c r="A102" s="360"/>
      <c r="B102" s="360"/>
      <c r="C102" s="329"/>
      <c r="D102" s="329"/>
      <c r="E102" s="36"/>
      <c r="F102" s="208"/>
    </row>
    <row r="103" spans="1:7">
      <c r="A103" s="337">
        <f>A92+0.04</f>
        <v>3.33</v>
      </c>
      <c r="B103" s="338" t="s">
        <v>781</v>
      </c>
      <c r="C103" s="339"/>
      <c r="D103" s="339"/>
      <c r="E103" s="339"/>
      <c r="F103" s="340">
        <f>A103+0.02</f>
        <v>3.35</v>
      </c>
    </row>
    <row r="104" spans="1:7" ht="13.5" customHeight="1">
      <c r="A104" s="1454" t="s">
        <v>1311</v>
      </c>
      <c r="B104" s="1455"/>
      <c r="C104" s="1455"/>
      <c r="D104" s="1456"/>
      <c r="E104" s="36"/>
      <c r="F104" s="1463" t="s">
        <v>413</v>
      </c>
    </row>
    <row r="105" spans="1:7" ht="13.5" customHeight="1">
      <c r="A105" s="1457"/>
      <c r="B105" s="1458"/>
      <c r="C105" s="1458"/>
      <c r="D105" s="1459"/>
      <c r="E105" s="36"/>
      <c r="F105" s="1464"/>
    </row>
    <row r="106" spans="1:7" ht="13.5" customHeight="1">
      <c r="A106" s="1457"/>
      <c r="B106" s="1458"/>
      <c r="C106" s="1458"/>
      <c r="D106" s="1459"/>
      <c r="E106" s="36"/>
      <c r="F106" s="780" t="s">
        <v>414</v>
      </c>
      <c r="G106" s="782" t="s">
        <v>768</v>
      </c>
    </row>
    <row r="107" spans="1:7" ht="13.5" customHeight="1">
      <c r="A107" s="1457"/>
      <c r="B107" s="1458"/>
      <c r="C107" s="1458"/>
      <c r="D107" s="1459"/>
      <c r="E107" s="36">
        <v>1</v>
      </c>
      <c r="F107" s="779"/>
      <c r="G107" s="782" t="s">
        <v>769</v>
      </c>
    </row>
    <row r="108" spans="1:7" ht="13.5" customHeight="1">
      <c r="A108" s="1460"/>
      <c r="B108" s="1461"/>
      <c r="C108" s="1461"/>
      <c r="D108" s="1462"/>
      <c r="E108" s="36">
        <v>2</v>
      </c>
      <c r="F108" s="776"/>
      <c r="G108" s="782" t="s">
        <v>770</v>
      </c>
    </row>
    <row r="109" spans="1:7" ht="13.5" customHeight="1">
      <c r="A109" s="341" t="s">
        <v>424</v>
      </c>
      <c r="B109" s="342"/>
      <c r="C109" s="343" t="s">
        <v>416</v>
      </c>
      <c r="D109" s="235"/>
      <c r="E109" s="36">
        <v>3</v>
      </c>
      <c r="F109" s="776"/>
      <c r="G109" s="782" t="s">
        <v>771</v>
      </c>
    </row>
    <row r="110" spans="1:7" ht="26.25" customHeight="1">
      <c r="A110" s="340"/>
      <c r="B110" s="361" t="s">
        <v>425</v>
      </c>
      <c r="C110" s="345" t="s">
        <v>180</v>
      </c>
      <c r="D110" s="37"/>
      <c r="E110" s="36">
        <v>4</v>
      </c>
      <c r="F110" s="776"/>
      <c r="G110" s="782" t="s">
        <v>772</v>
      </c>
    </row>
    <row r="111" spans="1:7" ht="14.5">
      <c r="A111" s="778"/>
      <c r="B111" s="778"/>
      <c r="C111" s="778"/>
      <c r="D111" s="778"/>
      <c r="E111" s="36">
        <v>5</v>
      </c>
      <c r="F111" s="776"/>
    </row>
    <row r="112" spans="1:7">
      <c r="D112" s="343"/>
    </row>
    <row r="113" spans="1:6">
      <c r="A113" s="346" t="s">
        <v>725</v>
      </c>
      <c r="B113" s="339"/>
      <c r="C113" s="339"/>
      <c r="D113" s="339"/>
      <c r="E113" s="339"/>
      <c r="F113" s="339"/>
    </row>
    <row r="114" spans="1:6">
      <c r="A114" s="236" t="s">
        <v>426</v>
      </c>
      <c r="B114" s="36"/>
      <c r="C114" s="36"/>
      <c r="D114" s="36"/>
      <c r="E114" s="36"/>
      <c r="F114" s="36"/>
    </row>
    <row r="115" spans="1:6" ht="30" customHeight="1">
      <c r="A115" s="347">
        <f>A103+0.04</f>
        <v>3.37</v>
      </c>
      <c r="B115" s="361" t="s">
        <v>726</v>
      </c>
      <c r="C115" s="344" t="s">
        <v>727</v>
      </c>
      <c r="D115" s="37"/>
      <c r="F115" s="336" t="s">
        <v>431</v>
      </c>
    </row>
  </sheetData>
  <mergeCells count="18">
    <mergeCell ref="A44:D48"/>
    <mergeCell ref="F44:F45"/>
    <mergeCell ref="A56:D60"/>
    <mergeCell ref="F56:F57"/>
    <mergeCell ref="A67:D71"/>
    <mergeCell ref="F67:F68"/>
    <mergeCell ref="A4:D8"/>
    <mergeCell ref="F4:F5"/>
    <mergeCell ref="A14:D18"/>
    <mergeCell ref="F14:F15"/>
    <mergeCell ref="A24:D28"/>
    <mergeCell ref="F24:F25"/>
    <mergeCell ref="A83:D87"/>
    <mergeCell ref="F83:F84"/>
    <mergeCell ref="A93:D97"/>
    <mergeCell ref="F93:F94"/>
    <mergeCell ref="A104:D108"/>
    <mergeCell ref="F104:F105"/>
  </mergeCells>
  <pageMargins left="0.7" right="0.7" top="0.75" bottom="0.75" header="0.3" footer="0.3"/>
  <pageSetup paperSize="9" scale="95" orientation="portrait" r:id="rId1"/>
  <rowBreaks count="2" manualBreakCount="2">
    <brk id="41" max="16383" man="1"/>
    <brk id="80" max="16383"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1A7FB"/>
    <pageSetUpPr fitToPage="1"/>
  </sheetPr>
  <dimension ref="A1:AT32"/>
  <sheetViews>
    <sheetView view="pageBreakPreview" topLeftCell="N20" zoomScale="150" zoomScaleNormal="150" zoomScaleSheetLayoutView="80" zoomScalePageLayoutView="150" workbookViewId="0">
      <selection activeCell="H1" sqref="H1"/>
    </sheetView>
  </sheetViews>
  <sheetFormatPr baseColWidth="10" defaultColWidth="11.453125" defaultRowHeight="18.75" customHeight="1"/>
  <cols>
    <col min="1" max="1" width="4" style="594" customWidth="1"/>
    <col min="2" max="2" width="9.81640625" style="594" customWidth="1"/>
    <col min="3" max="3" width="9.1796875" style="594" customWidth="1"/>
    <col min="4" max="4" width="8.1796875" style="594" customWidth="1"/>
    <col min="5" max="5" width="8.453125" style="594" customWidth="1"/>
    <col min="6" max="6" width="12.453125" style="595" customWidth="1"/>
    <col min="7" max="7" width="13.1796875" style="596" customWidth="1"/>
    <col min="8" max="8" width="21.81640625" style="595" bestFit="1" customWidth="1"/>
    <col min="9" max="9" width="19.1796875" style="595" customWidth="1"/>
    <col min="10" max="10" width="11.6328125" style="594" customWidth="1"/>
    <col min="11" max="11" width="24.453125" style="594" customWidth="1"/>
    <col min="12" max="12" width="10.453125" style="595" customWidth="1"/>
    <col min="13" max="13" width="17.36328125" style="595" customWidth="1"/>
    <col min="14" max="14" width="19.36328125" style="595" customWidth="1"/>
    <col min="15" max="15" width="12.1796875" style="594" customWidth="1"/>
    <col min="16" max="16" width="9.36328125" style="594" customWidth="1"/>
    <col min="17" max="17" width="13.1796875" style="594" customWidth="1"/>
    <col min="18" max="259" width="11.453125" style="594"/>
    <col min="260" max="260" width="4" style="594" customWidth="1"/>
    <col min="261" max="261" width="9.81640625" style="594" customWidth="1"/>
    <col min="262" max="262" width="9.1796875" style="594" customWidth="1"/>
    <col min="263" max="263" width="6.6328125" style="594" customWidth="1"/>
    <col min="264" max="264" width="6.453125" style="594" customWidth="1"/>
    <col min="265" max="265" width="9.453125" style="594" customWidth="1"/>
    <col min="266" max="266" width="24.453125" style="594" customWidth="1"/>
    <col min="267" max="267" width="8" style="594" customWidth="1"/>
    <col min="268" max="268" width="10.453125" style="594" customWidth="1"/>
    <col min="269" max="269" width="17.36328125" style="594" customWidth="1"/>
    <col min="270" max="270" width="19.36328125" style="594" customWidth="1"/>
    <col min="271" max="271" width="12.1796875" style="594" customWidth="1"/>
    <col min="272" max="272" width="9.36328125" style="594" customWidth="1"/>
    <col min="273" max="273" width="7.1796875" style="594" customWidth="1"/>
    <col min="274" max="515" width="11.453125" style="594"/>
    <col min="516" max="516" width="4" style="594" customWidth="1"/>
    <col min="517" max="517" width="9.81640625" style="594" customWidth="1"/>
    <col min="518" max="518" width="9.1796875" style="594" customWidth="1"/>
    <col min="519" max="519" width="6.6328125" style="594" customWidth="1"/>
    <col min="520" max="520" width="6.453125" style="594" customWidth="1"/>
    <col min="521" max="521" width="9.453125" style="594" customWidth="1"/>
    <col min="522" max="522" width="24.453125" style="594" customWidth="1"/>
    <col min="523" max="523" width="8" style="594" customWidth="1"/>
    <col min="524" max="524" width="10.453125" style="594" customWidth="1"/>
    <col min="525" max="525" width="17.36328125" style="594" customWidth="1"/>
    <col min="526" max="526" width="19.36328125" style="594" customWidth="1"/>
    <col min="527" max="527" width="12.1796875" style="594" customWidth="1"/>
    <col min="528" max="528" width="9.36328125" style="594" customWidth="1"/>
    <col min="529" max="529" width="7.1796875" style="594" customWidth="1"/>
    <col min="530" max="771" width="11.453125" style="594"/>
    <col min="772" max="772" width="4" style="594" customWidth="1"/>
    <col min="773" max="773" width="9.81640625" style="594" customWidth="1"/>
    <col min="774" max="774" width="9.1796875" style="594" customWidth="1"/>
    <col min="775" max="775" width="6.6328125" style="594" customWidth="1"/>
    <col min="776" max="776" width="6.453125" style="594" customWidth="1"/>
    <col min="777" max="777" width="9.453125" style="594" customWidth="1"/>
    <col min="778" max="778" width="24.453125" style="594" customWidth="1"/>
    <col min="779" max="779" width="8" style="594" customWidth="1"/>
    <col min="780" max="780" width="10.453125" style="594" customWidth="1"/>
    <col min="781" max="781" width="17.36328125" style="594" customWidth="1"/>
    <col min="782" max="782" width="19.36328125" style="594" customWidth="1"/>
    <col min="783" max="783" width="12.1796875" style="594" customWidth="1"/>
    <col min="784" max="784" width="9.36328125" style="594" customWidth="1"/>
    <col min="785" max="785" width="7.1796875" style="594" customWidth="1"/>
    <col min="786" max="1027" width="11.453125" style="594"/>
    <col min="1028" max="1028" width="4" style="594" customWidth="1"/>
    <col min="1029" max="1029" width="9.81640625" style="594" customWidth="1"/>
    <col min="1030" max="1030" width="9.1796875" style="594" customWidth="1"/>
    <col min="1031" max="1031" width="6.6328125" style="594" customWidth="1"/>
    <col min="1032" max="1032" width="6.453125" style="594" customWidth="1"/>
    <col min="1033" max="1033" width="9.453125" style="594" customWidth="1"/>
    <col min="1034" max="1034" width="24.453125" style="594" customWidth="1"/>
    <col min="1035" max="1035" width="8" style="594" customWidth="1"/>
    <col min="1036" max="1036" width="10.453125" style="594" customWidth="1"/>
    <col min="1037" max="1037" width="17.36328125" style="594" customWidth="1"/>
    <col min="1038" max="1038" width="19.36328125" style="594" customWidth="1"/>
    <col min="1039" max="1039" width="12.1796875" style="594" customWidth="1"/>
    <col min="1040" max="1040" width="9.36328125" style="594" customWidth="1"/>
    <col min="1041" max="1041" width="7.1796875" style="594" customWidth="1"/>
    <col min="1042" max="1283" width="11.453125" style="594"/>
    <col min="1284" max="1284" width="4" style="594" customWidth="1"/>
    <col min="1285" max="1285" width="9.81640625" style="594" customWidth="1"/>
    <col min="1286" max="1286" width="9.1796875" style="594" customWidth="1"/>
    <col min="1287" max="1287" width="6.6328125" style="594" customWidth="1"/>
    <col min="1288" max="1288" width="6.453125" style="594" customWidth="1"/>
    <col min="1289" max="1289" width="9.453125" style="594" customWidth="1"/>
    <col min="1290" max="1290" width="24.453125" style="594" customWidth="1"/>
    <col min="1291" max="1291" width="8" style="594" customWidth="1"/>
    <col min="1292" max="1292" width="10.453125" style="594" customWidth="1"/>
    <col min="1293" max="1293" width="17.36328125" style="594" customWidth="1"/>
    <col min="1294" max="1294" width="19.36328125" style="594" customWidth="1"/>
    <col min="1295" max="1295" width="12.1796875" style="594" customWidth="1"/>
    <col min="1296" max="1296" width="9.36328125" style="594" customWidth="1"/>
    <col min="1297" max="1297" width="7.1796875" style="594" customWidth="1"/>
    <col min="1298" max="1539" width="11.453125" style="594"/>
    <col min="1540" max="1540" width="4" style="594" customWidth="1"/>
    <col min="1541" max="1541" width="9.81640625" style="594" customWidth="1"/>
    <col min="1542" max="1542" width="9.1796875" style="594" customWidth="1"/>
    <col min="1543" max="1543" width="6.6328125" style="594" customWidth="1"/>
    <col min="1544" max="1544" width="6.453125" style="594" customWidth="1"/>
    <col min="1545" max="1545" width="9.453125" style="594" customWidth="1"/>
    <col min="1546" max="1546" width="24.453125" style="594" customWidth="1"/>
    <col min="1547" max="1547" width="8" style="594" customWidth="1"/>
    <col min="1548" max="1548" width="10.453125" style="594" customWidth="1"/>
    <col min="1549" max="1549" width="17.36328125" style="594" customWidth="1"/>
    <col min="1550" max="1550" width="19.36328125" style="594" customWidth="1"/>
    <col min="1551" max="1551" width="12.1796875" style="594" customWidth="1"/>
    <col min="1552" max="1552" width="9.36328125" style="594" customWidth="1"/>
    <col min="1553" max="1553" width="7.1796875" style="594" customWidth="1"/>
    <col min="1554" max="1795" width="11.453125" style="594"/>
    <col min="1796" max="1796" width="4" style="594" customWidth="1"/>
    <col min="1797" max="1797" width="9.81640625" style="594" customWidth="1"/>
    <col min="1798" max="1798" width="9.1796875" style="594" customWidth="1"/>
    <col min="1799" max="1799" width="6.6328125" style="594" customWidth="1"/>
    <col min="1800" max="1800" width="6.453125" style="594" customWidth="1"/>
    <col min="1801" max="1801" width="9.453125" style="594" customWidth="1"/>
    <col min="1802" max="1802" width="24.453125" style="594" customWidth="1"/>
    <col min="1803" max="1803" width="8" style="594" customWidth="1"/>
    <col min="1804" max="1804" width="10.453125" style="594" customWidth="1"/>
    <col min="1805" max="1805" width="17.36328125" style="594" customWidth="1"/>
    <col min="1806" max="1806" width="19.36328125" style="594" customWidth="1"/>
    <col min="1807" max="1807" width="12.1796875" style="594" customWidth="1"/>
    <col min="1808" max="1808" width="9.36328125" style="594" customWidth="1"/>
    <col min="1809" max="1809" width="7.1796875" style="594" customWidth="1"/>
    <col min="1810" max="2051" width="11.453125" style="594"/>
    <col min="2052" max="2052" width="4" style="594" customWidth="1"/>
    <col min="2053" max="2053" width="9.81640625" style="594" customWidth="1"/>
    <col min="2054" max="2054" width="9.1796875" style="594" customWidth="1"/>
    <col min="2055" max="2055" width="6.6328125" style="594" customWidth="1"/>
    <col min="2056" max="2056" width="6.453125" style="594" customWidth="1"/>
    <col min="2057" max="2057" width="9.453125" style="594" customWidth="1"/>
    <col min="2058" max="2058" width="24.453125" style="594" customWidth="1"/>
    <col min="2059" max="2059" width="8" style="594" customWidth="1"/>
    <col min="2060" max="2060" width="10.453125" style="594" customWidth="1"/>
    <col min="2061" max="2061" width="17.36328125" style="594" customWidth="1"/>
    <col min="2062" max="2062" width="19.36328125" style="594" customWidth="1"/>
    <col min="2063" max="2063" width="12.1796875" style="594" customWidth="1"/>
    <col min="2064" max="2064" width="9.36328125" style="594" customWidth="1"/>
    <col min="2065" max="2065" width="7.1796875" style="594" customWidth="1"/>
    <col min="2066" max="2307" width="11.453125" style="594"/>
    <col min="2308" max="2308" width="4" style="594" customWidth="1"/>
    <col min="2309" max="2309" width="9.81640625" style="594" customWidth="1"/>
    <col min="2310" max="2310" width="9.1796875" style="594" customWidth="1"/>
    <col min="2311" max="2311" width="6.6328125" style="594" customWidth="1"/>
    <col min="2312" max="2312" width="6.453125" style="594" customWidth="1"/>
    <col min="2313" max="2313" width="9.453125" style="594" customWidth="1"/>
    <col min="2314" max="2314" width="24.453125" style="594" customWidth="1"/>
    <col min="2315" max="2315" width="8" style="594" customWidth="1"/>
    <col min="2316" max="2316" width="10.453125" style="594" customWidth="1"/>
    <col min="2317" max="2317" width="17.36328125" style="594" customWidth="1"/>
    <col min="2318" max="2318" width="19.36328125" style="594" customWidth="1"/>
    <col min="2319" max="2319" width="12.1796875" style="594" customWidth="1"/>
    <col min="2320" max="2320" width="9.36328125" style="594" customWidth="1"/>
    <col min="2321" max="2321" width="7.1796875" style="594" customWidth="1"/>
    <col min="2322" max="2563" width="11.453125" style="594"/>
    <col min="2564" max="2564" width="4" style="594" customWidth="1"/>
    <col min="2565" max="2565" width="9.81640625" style="594" customWidth="1"/>
    <col min="2566" max="2566" width="9.1796875" style="594" customWidth="1"/>
    <col min="2567" max="2567" width="6.6328125" style="594" customWidth="1"/>
    <col min="2568" max="2568" width="6.453125" style="594" customWidth="1"/>
    <col min="2569" max="2569" width="9.453125" style="594" customWidth="1"/>
    <col min="2570" max="2570" width="24.453125" style="594" customWidth="1"/>
    <col min="2571" max="2571" width="8" style="594" customWidth="1"/>
    <col min="2572" max="2572" width="10.453125" style="594" customWidth="1"/>
    <col min="2573" max="2573" width="17.36328125" style="594" customWidth="1"/>
    <col min="2574" max="2574" width="19.36328125" style="594" customWidth="1"/>
    <col min="2575" max="2575" width="12.1796875" style="594" customWidth="1"/>
    <col min="2576" max="2576" width="9.36328125" style="594" customWidth="1"/>
    <col min="2577" max="2577" width="7.1796875" style="594" customWidth="1"/>
    <col min="2578" max="2819" width="11.453125" style="594"/>
    <col min="2820" max="2820" width="4" style="594" customWidth="1"/>
    <col min="2821" max="2821" width="9.81640625" style="594" customWidth="1"/>
    <col min="2822" max="2822" width="9.1796875" style="594" customWidth="1"/>
    <col min="2823" max="2823" width="6.6328125" style="594" customWidth="1"/>
    <col min="2824" max="2824" width="6.453125" style="594" customWidth="1"/>
    <col min="2825" max="2825" width="9.453125" style="594" customWidth="1"/>
    <col min="2826" max="2826" width="24.453125" style="594" customWidth="1"/>
    <col min="2827" max="2827" width="8" style="594" customWidth="1"/>
    <col min="2828" max="2828" width="10.453125" style="594" customWidth="1"/>
    <col min="2829" max="2829" width="17.36328125" style="594" customWidth="1"/>
    <col min="2830" max="2830" width="19.36328125" style="594" customWidth="1"/>
    <col min="2831" max="2831" width="12.1796875" style="594" customWidth="1"/>
    <col min="2832" max="2832" width="9.36328125" style="594" customWidth="1"/>
    <col min="2833" max="2833" width="7.1796875" style="594" customWidth="1"/>
    <col min="2834" max="3075" width="11.453125" style="594"/>
    <col min="3076" max="3076" width="4" style="594" customWidth="1"/>
    <col min="3077" max="3077" width="9.81640625" style="594" customWidth="1"/>
    <col min="3078" max="3078" width="9.1796875" style="594" customWidth="1"/>
    <col min="3079" max="3079" width="6.6328125" style="594" customWidth="1"/>
    <col min="3080" max="3080" width="6.453125" style="594" customWidth="1"/>
    <col min="3081" max="3081" width="9.453125" style="594" customWidth="1"/>
    <col min="3082" max="3082" width="24.453125" style="594" customWidth="1"/>
    <col min="3083" max="3083" width="8" style="594" customWidth="1"/>
    <col min="3084" max="3084" width="10.453125" style="594" customWidth="1"/>
    <col min="3085" max="3085" width="17.36328125" style="594" customWidth="1"/>
    <col min="3086" max="3086" width="19.36328125" style="594" customWidth="1"/>
    <col min="3087" max="3087" width="12.1796875" style="594" customWidth="1"/>
    <col min="3088" max="3088" width="9.36328125" style="594" customWidth="1"/>
    <col min="3089" max="3089" width="7.1796875" style="594" customWidth="1"/>
    <col min="3090" max="3331" width="11.453125" style="594"/>
    <col min="3332" max="3332" width="4" style="594" customWidth="1"/>
    <col min="3333" max="3333" width="9.81640625" style="594" customWidth="1"/>
    <col min="3334" max="3334" width="9.1796875" style="594" customWidth="1"/>
    <col min="3335" max="3335" width="6.6328125" style="594" customWidth="1"/>
    <col min="3336" max="3336" width="6.453125" style="594" customWidth="1"/>
    <col min="3337" max="3337" width="9.453125" style="594" customWidth="1"/>
    <col min="3338" max="3338" width="24.453125" style="594" customWidth="1"/>
    <col min="3339" max="3339" width="8" style="594" customWidth="1"/>
    <col min="3340" max="3340" width="10.453125" style="594" customWidth="1"/>
    <col min="3341" max="3341" width="17.36328125" style="594" customWidth="1"/>
    <col min="3342" max="3342" width="19.36328125" style="594" customWidth="1"/>
    <col min="3343" max="3343" width="12.1796875" style="594" customWidth="1"/>
    <col min="3344" max="3344" width="9.36328125" style="594" customWidth="1"/>
    <col min="3345" max="3345" width="7.1796875" style="594" customWidth="1"/>
    <col min="3346" max="3587" width="11.453125" style="594"/>
    <col min="3588" max="3588" width="4" style="594" customWidth="1"/>
    <col min="3589" max="3589" width="9.81640625" style="594" customWidth="1"/>
    <col min="3590" max="3590" width="9.1796875" style="594" customWidth="1"/>
    <col min="3591" max="3591" width="6.6328125" style="594" customWidth="1"/>
    <col min="3592" max="3592" width="6.453125" style="594" customWidth="1"/>
    <col min="3593" max="3593" width="9.453125" style="594" customWidth="1"/>
    <col min="3594" max="3594" width="24.453125" style="594" customWidth="1"/>
    <col min="3595" max="3595" width="8" style="594" customWidth="1"/>
    <col min="3596" max="3596" width="10.453125" style="594" customWidth="1"/>
    <col min="3597" max="3597" width="17.36328125" style="594" customWidth="1"/>
    <col min="3598" max="3598" width="19.36328125" style="594" customWidth="1"/>
    <col min="3599" max="3599" width="12.1796875" style="594" customWidth="1"/>
    <col min="3600" max="3600" width="9.36328125" style="594" customWidth="1"/>
    <col min="3601" max="3601" width="7.1796875" style="594" customWidth="1"/>
    <col min="3602" max="3843" width="11.453125" style="594"/>
    <col min="3844" max="3844" width="4" style="594" customWidth="1"/>
    <col min="3845" max="3845" width="9.81640625" style="594" customWidth="1"/>
    <col min="3846" max="3846" width="9.1796875" style="594" customWidth="1"/>
    <col min="3847" max="3847" width="6.6328125" style="594" customWidth="1"/>
    <col min="3848" max="3848" width="6.453125" style="594" customWidth="1"/>
    <col min="3849" max="3849" width="9.453125" style="594" customWidth="1"/>
    <col min="3850" max="3850" width="24.453125" style="594" customWidth="1"/>
    <col min="3851" max="3851" width="8" style="594" customWidth="1"/>
    <col min="3852" max="3852" width="10.453125" style="594" customWidth="1"/>
    <col min="3853" max="3853" width="17.36328125" style="594" customWidth="1"/>
    <col min="3854" max="3854" width="19.36328125" style="594" customWidth="1"/>
    <col min="3855" max="3855" width="12.1796875" style="594" customWidth="1"/>
    <col min="3856" max="3856" width="9.36328125" style="594" customWidth="1"/>
    <col min="3857" max="3857" width="7.1796875" style="594" customWidth="1"/>
    <col min="3858" max="4099" width="11.453125" style="594"/>
    <col min="4100" max="4100" width="4" style="594" customWidth="1"/>
    <col min="4101" max="4101" width="9.81640625" style="594" customWidth="1"/>
    <col min="4102" max="4102" width="9.1796875" style="594" customWidth="1"/>
    <col min="4103" max="4103" width="6.6328125" style="594" customWidth="1"/>
    <col min="4104" max="4104" width="6.453125" style="594" customWidth="1"/>
    <col min="4105" max="4105" width="9.453125" style="594" customWidth="1"/>
    <col min="4106" max="4106" width="24.453125" style="594" customWidth="1"/>
    <col min="4107" max="4107" width="8" style="594" customWidth="1"/>
    <col min="4108" max="4108" width="10.453125" style="594" customWidth="1"/>
    <col min="4109" max="4109" width="17.36328125" style="594" customWidth="1"/>
    <col min="4110" max="4110" width="19.36328125" style="594" customWidth="1"/>
    <col min="4111" max="4111" width="12.1796875" style="594" customWidth="1"/>
    <col min="4112" max="4112" width="9.36328125" style="594" customWidth="1"/>
    <col min="4113" max="4113" width="7.1796875" style="594" customWidth="1"/>
    <col min="4114" max="4355" width="11.453125" style="594"/>
    <col min="4356" max="4356" width="4" style="594" customWidth="1"/>
    <col min="4357" max="4357" width="9.81640625" style="594" customWidth="1"/>
    <col min="4358" max="4358" width="9.1796875" style="594" customWidth="1"/>
    <col min="4359" max="4359" width="6.6328125" style="594" customWidth="1"/>
    <col min="4360" max="4360" width="6.453125" style="594" customWidth="1"/>
    <col min="4361" max="4361" width="9.453125" style="594" customWidth="1"/>
    <col min="4362" max="4362" width="24.453125" style="594" customWidth="1"/>
    <col min="4363" max="4363" width="8" style="594" customWidth="1"/>
    <col min="4364" max="4364" width="10.453125" style="594" customWidth="1"/>
    <col min="4365" max="4365" width="17.36328125" style="594" customWidth="1"/>
    <col min="4366" max="4366" width="19.36328125" style="594" customWidth="1"/>
    <col min="4367" max="4367" width="12.1796875" style="594" customWidth="1"/>
    <col min="4368" max="4368" width="9.36328125" style="594" customWidth="1"/>
    <col min="4369" max="4369" width="7.1796875" style="594" customWidth="1"/>
    <col min="4370" max="4611" width="11.453125" style="594"/>
    <col min="4612" max="4612" width="4" style="594" customWidth="1"/>
    <col min="4613" max="4613" width="9.81640625" style="594" customWidth="1"/>
    <col min="4614" max="4614" width="9.1796875" style="594" customWidth="1"/>
    <col min="4615" max="4615" width="6.6328125" style="594" customWidth="1"/>
    <col min="4616" max="4616" width="6.453125" style="594" customWidth="1"/>
    <col min="4617" max="4617" width="9.453125" style="594" customWidth="1"/>
    <col min="4618" max="4618" width="24.453125" style="594" customWidth="1"/>
    <col min="4619" max="4619" width="8" style="594" customWidth="1"/>
    <col min="4620" max="4620" width="10.453125" style="594" customWidth="1"/>
    <col min="4621" max="4621" width="17.36328125" style="594" customWidth="1"/>
    <col min="4622" max="4622" width="19.36328125" style="594" customWidth="1"/>
    <col min="4623" max="4623" width="12.1796875" style="594" customWidth="1"/>
    <col min="4624" max="4624" width="9.36328125" style="594" customWidth="1"/>
    <col min="4625" max="4625" width="7.1796875" style="594" customWidth="1"/>
    <col min="4626" max="4867" width="11.453125" style="594"/>
    <col min="4868" max="4868" width="4" style="594" customWidth="1"/>
    <col min="4869" max="4869" width="9.81640625" style="594" customWidth="1"/>
    <col min="4870" max="4870" width="9.1796875" style="594" customWidth="1"/>
    <col min="4871" max="4871" width="6.6328125" style="594" customWidth="1"/>
    <col min="4872" max="4872" width="6.453125" style="594" customWidth="1"/>
    <col min="4873" max="4873" width="9.453125" style="594" customWidth="1"/>
    <col min="4874" max="4874" width="24.453125" style="594" customWidth="1"/>
    <col min="4875" max="4875" width="8" style="594" customWidth="1"/>
    <col min="4876" max="4876" width="10.453125" style="594" customWidth="1"/>
    <col min="4877" max="4877" width="17.36328125" style="594" customWidth="1"/>
    <col min="4878" max="4878" width="19.36328125" style="594" customWidth="1"/>
    <col min="4879" max="4879" width="12.1796875" style="594" customWidth="1"/>
    <col min="4880" max="4880" width="9.36328125" style="594" customWidth="1"/>
    <col min="4881" max="4881" width="7.1796875" style="594" customWidth="1"/>
    <col min="4882" max="5123" width="11.453125" style="594"/>
    <col min="5124" max="5124" width="4" style="594" customWidth="1"/>
    <col min="5125" max="5125" width="9.81640625" style="594" customWidth="1"/>
    <col min="5126" max="5126" width="9.1796875" style="594" customWidth="1"/>
    <col min="5127" max="5127" width="6.6328125" style="594" customWidth="1"/>
    <col min="5128" max="5128" width="6.453125" style="594" customWidth="1"/>
    <col min="5129" max="5129" width="9.453125" style="594" customWidth="1"/>
    <col min="5130" max="5130" width="24.453125" style="594" customWidth="1"/>
    <col min="5131" max="5131" width="8" style="594" customWidth="1"/>
    <col min="5132" max="5132" width="10.453125" style="594" customWidth="1"/>
    <col min="5133" max="5133" width="17.36328125" style="594" customWidth="1"/>
    <col min="5134" max="5134" width="19.36328125" style="594" customWidth="1"/>
    <col min="5135" max="5135" width="12.1796875" style="594" customWidth="1"/>
    <col min="5136" max="5136" width="9.36328125" style="594" customWidth="1"/>
    <col min="5137" max="5137" width="7.1796875" style="594" customWidth="1"/>
    <col min="5138" max="5379" width="11.453125" style="594"/>
    <col min="5380" max="5380" width="4" style="594" customWidth="1"/>
    <col min="5381" max="5381" width="9.81640625" style="594" customWidth="1"/>
    <col min="5382" max="5382" width="9.1796875" style="594" customWidth="1"/>
    <col min="5383" max="5383" width="6.6328125" style="594" customWidth="1"/>
    <col min="5384" max="5384" width="6.453125" style="594" customWidth="1"/>
    <col min="5385" max="5385" width="9.453125" style="594" customWidth="1"/>
    <col min="5386" max="5386" width="24.453125" style="594" customWidth="1"/>
    <col min="5387" max="5387" width="8" style="594" customWidth="1"/>
    <col min="5388" max="5388" width="10.453125" style="594" customWidth="1"/>
    <col min="5389" max="5389" width="17.36328125" style="594" customWidth="1"/>
    <col min="5390" max="5390" width="19.36328125" style="594" customWidth="1"/>
    <col min="5391" max="5391" width="12.1796875" style="594" customWidth="1"/>
    <col min="5392" max="5392" width="9.36328125" style="594" customWidth="1"/>
    <col min="5393" max="5393" width="7.1796875" style="594" customWidth="1"/>
    <col min="5394" max="5635" width="11.453125" style="594"/>
    <col min="5636" max="5636" width="4" style="594" customWidth="1"/>
    <col min="5637" max="5637" width="9.81640625" style="594" customWidth="1"/>
    <col min="5638" max="5638" width="9.1796875" style="594" customWidth="1"/>
    <col min="5639" max="5639" width="6.6328125" style="594" customWidth="1"/>
    <col min="5640" max="5640" width="6.453125" style="594" customWidth="1"/>
    <col min="5641" max="5641" width="9.453125" style="594" customWidth="1"/>
    <col min="5642" max="5642" width="24.453125" style="594" customWidth="1"/>
    <col min="5643" max="5643" width="8" style="594" customWidth="1"/>
    <col min="5644" max="5644" width="10.453125" style="594" customWidth="1"/>
    <col min="5645" max="5645" width="17.36328125" style="594" customWidth="1"/>
    <col min="5646" max="5646" width="19.36328125" style="594" customWidth="1"/>
    <col min="5647" max="5647" width="12.1796875" style="594" customWidth="1"/>
    <col min="5648" max="5648" width="9.36328125" style="594" customWidth="1"/>
    <col min="5649" max="5649" width="7.1796875" style="594" customWidth="1"/>
    <col min="5650" max="5891" width="11.453125" style="594"/>
    <col min="5892" max="5892" width="4" style="594" customWidth="1"/>
    <col min="5893" max="5893" width="9.81640625" style="594" customWidth="1"/>
    <col min="5894" max="5894" width="9.1796875" style="594" customWidth="1"/>
    <col min="5895" max="5895" width="6.6328125" style="594" customWidth="1"/>
    <col min="5896" max="5896" width="6.453125" style="594" customWidth="1"/>
    <col min="5897" max="5897" width="9.453125" style="594" customWidth="1"/>
    <col min="5898" max="5898" width="24.453125" style="594" customWidth="1"/>
    <col min="5899" max="5899" width="8" style="594" customWidth="1"/>
    <col min="5900" max="5900" width="10.453125" style="594" customWidth="1"/>
    <col min="5901" max="5901" width="17.36328125" style="594" customWidth="1"/>
    <col min="5902" max="5902" width="19.36328125" style="594" customWidth="1"/>
    <col min="5903" max="5903" width="12.1796875" style="594" customWidth="1"/>
    <col min="5904" max="5904" width="9.36328125" style="594" customWidth="1"/>
    <col min="5905" max="5905" width="7.1796875" style="594" customWidth="1"/>
    <col min="5906" max="6147" width="11.453125" style="594"/>
    <col min="6148" max="6148" width="4" style="594" customWidth="1"/>
    <col min="6149" max="6149" width="9.81640625" style="594" customWidth="1"/>
    <col min="6150" max="6150" width="9.1796875" style="594" customWidth="1"/>
    <col min="6151" max="6151" width="6.6328125" style="594" customWidth="1"/>
    <col min="6152" max="6152" width="6.453125" style="594" customWidth="1"/>
    <col min="6153" max="6153" width="9.453125" style="594" customWidth="1"/>
    <col min="6154" max="6154" width="24.453125" style="594" customWidth="1"/>
    <col min="6155" max="6155" width="8" style="594" customWidth="1"/>
    <col min="6156" max="6156" width="10.453125" style="594" customWidth="1"/>
    <col min="6157" max="6157" width="17.36328125" style="594" customWidth="1"/>
    <col min="6158" max="6158" width="19.36328125" style="594" customWidth="1"/>
    <col min="6159" max="6159" width="12.1796875" style="594" customWidth="1"/>
    <col min="6160" max="6160" width="9.36328125" style="594" customWidth="1"/>
    <col min="6161" max="6161" width="7.1796875" style="594" customWidth="1"/>
    <col min="6162" max="6403" width="11.453125" style="594"/>
    <col min="6404" max="6404" width="4" style="594" customWidth="1"/>
    <col min="6405" max="6405" width="9.81640625" style="594" customWidth="1"/>
    <col min="6406" max="6406" width="9.1796875" style="594" customWidth="1"/>
    <col min="6407" max="6407" width="6.6328125" style="594" customWidth="1"/>
    <col min="6408" max="6408" width="6.453125" style="594" customWidth="1"/>
    <col min="6409" max="6409" width="9.453125" style="594" customWidth="1"/>
    <col min="6410" max="6410" width="24.453125" style="594" customWidth="1"/>
    <col min="6411" max="6411" width="8" style="594" customWidth="1"/>
    <col min="6412" max="6412" width="10.453125" style="594" customWidth="1"/>
    <col min="6413" max="6413" width="17.36328125" style="594" customWidth="1"/>
    <col min="6414" max="6414" width="19.36328125" style="594" customWidth="1"/>
    <col min="6415" max="6415" width="12.1796875" style="594" customWidth="1"/>
    <col min="6416" max="6416" width="9.36328125" style="594" customWidth="1"/>
    <col min="6417" max="6417" width="7.1796875" style="594" customWidth="1"/>
    <col min="6418" max="6659" width="11.453125" style="594"/>
    <col min="6660" max="6660" width="4" style="594" customWidth="1"/>
    <col min="6661" max="6661" width="9.81640625" style="594" customWidth="1"/>
    <col min="6662" max="6662" width="9.1796875" style="594" customWidth="1"/>
    <col min="6663" max="6663" width="6.6328125" style="594" customWidth="1"/>
    <col min="6664" max="6664" width="6.453125" style="594" customWidth="1"/>
    <col min="6665" max="6665" width="9.453125" style="594" customWidth="1"/>
    <col min="6666" max="6666" width="24.453125" style="594" customWidth="1"/>
    <col min="6667" max="6667" width="8" style="594" customWidth="1"/>
    <col min="6668" max="6668" width="10.453125" style="594" customWidth="1"/>
    <col min="6669" max="6669" width="17.36328125" style="594" customWidth="1"/>
    <col min="6670" max="6670" width="19.36328125" style="594" customWidth="1"/>
    <col min="6671" max="6671" width="12.1796875" style="594" customWidth="1"/>
    <col min="6672" max="6672" width="9.36328125" style="594" customWidth="1"/>
    <col min="6673" max="6673" width="7.1796875" style="594" customWidth="1"/>
    <col min="6674" max="6915" width="11.453125" style="594"/>
    <col min="6916" max="6916" width="4" style="594" customWidth="1"/>
    <col min="6917" max="6917" width="9.81640625" style="594" customWidth="1"/>
    <col min="6918" max="6918" width="9.1796875" style="594" customWidth="1"/>
    <col min="6919" max="6919" width="6.6328125" style="594" customWidth="1"/>
    <col min="6920" max="6920" width="6.453125" style="594" customWidth="1"/>
    <col min="6921" max="6921" width="9.453125" style="594" customWidth="1"/>
    <col min="6922" max="6922" width="24.453125" style="594" customWidth="1"/>
    <col min="6923" max="6923" width="8" style="594" customWidth="1"/>
    <col min="6924" max="6924" width="10.453125" style="594" customWidth="1"/>
    <col min="6925" max="6925" width="17.36328125" style="594" customWidth="1"/>
    <col min="6926" max="6926" width="19.36328125" style="594" customWidth="1"/>
    <col min="6927" max="6927" width="12.1796875" style="594" customWidth="1"/>
    <col min="6928" max="6928" width="9.36328125" style="594" customWidth="1"/>
    <col min="6929" max="6929" width="7.1796875" style="594" customWidth="1"/>
    <col min="6930" max="7171" width="11.453125" style="594"/>
    <col min="7172" max="7172" width="4" style="594" customWidth="1"/>
    <col min="7173" max="7173" width="9.81640625" style="594" customWidth="1"/>
    <col min="7174" max="7174" width="9.1796875" style="594" customWidth="1"/>
    <col min="7175" max="7175" width="6.6328125" style="594" customWidth="1"/>
    <col min="7176" max="7176" width="6.453125" style="594" customWidth="1"/>
    <col min="7177" max="7177" width="9.453125" style="594" customWidth="1"/>
    <col min="7178" max="7178" width="24.453125" style="594" customWidth="1"/>
    <col min="7179" max="7179" width="8" style="594" customWidth="1"/>
    <col min="7180" max="7180" width="10.453125" style="594" customWidth="1"/>
    <col min="7181" max="7181" width="17.36328125" style="594" customWidth="1"/>
    <col min="7182" max="7182" width="19.36328125" style="594" customWidth="1"/>
    <col min="7183" max="7183" width="12.1796875" style="594" customWidth="1"/>
    <col min="7184" max="7184" width="9.36328125" style="594" customWidth="1"/>
    <col min="7185" max="7185" width="7.1796875" style="594" customWidth="1"/>
    <col min="7186" max="7427" width="11.453125" style="594"/>
    <col min="7428" max="7428" width="4" style="594" customWidth="1"/>
    <col min="7429" max="7429" width="9.81640625" style="594" customWidth="1"/>
    <col min="7430" max="7430" width="9.1796875" style="594" customWidth="1"/>
    <col min="7431" max="7431" width="6.6328125" style="594" customWidth="1"/>
    <col min="7432" max="7432" width="6.453125" style="594" customWidth="1"/>
    <col min="7433" max="7433" width="9.453125" style="594" customWidth="1"/>
    <col min="7434" max="7434" width="24.453125" style="594" customWidth="1"/>
    <col min="7435" max="7435" width="8" style="594" customWidth="1"/>
    <col min="7436" max="7436" width="10.453125" style="594" customWidth="1"/>
    <col min="7437" max="7437" width="17.36328125" style="594" customWidth="1"/>
    <col min="7438" max="7438" width="19.36328125" style="594" customWidth="1"/>
    <col min="7439" max="7439" width="12.1796875" style="594" customWidth="1"/>
    <col min="7440" max="7440" width="9.36328125" style="594" customWidth="1"/>
    <col min="7441" max="7441" width="7.1796875" style="594" customWidth="1"/>
    <col min="7442" max="7683" width="11.453125" style="594"/>
    <col min="7684" max="7684" width="4" style="594" customWidth="1"/>
    <col min="7685" max="7685" width="9.81640625" style="594" customWidth="1"/>
    <col min="7686" max="7686" width="9.1796875" style="594" customWidth="1"/>
    <col min="7687" max="7687" width="6.6328125" style="594" customWidth="1"/>
    <col min="7688" max="7688" width="6.453125" style="594" customWidth="1"/>
    <col min="7689" max="7689" width="9.453125" style="594" customWidth="1"/>
    <col min="7690" max="7690" width="24.453125" style="594" customWidth="1"/>
    <col min="7691" max="7691" width="8" style="594" customWidth="1"/>
    <col min="7692" max="7692" width="10.453125" style="594" customWidth="1"/>
    <col min="7693" max="7693" width="17.36328125" style="594" customWidth="1"/>
    <col min="7694" max="7694" width="19.36328125" style="594" customWidth="1"/>
    <col min="7695" max="7695" width="12.1796875" style="594" customWidth="1"/>
    <col min="7696" max="7696" width="9.36328125" style="594" customWidth="1"/>
    <col min="7697" max="7697" width="7.1796875" style="594" customWidth="1"/>
    <col min="7698" max="7939" width="11.453125" style="594"/>
    <col min="7940" max="7940" width="4" style="594" customWidth="1"/>
    <col min="7941" max="7941" width="9.81640625" style="594" customWidth="1"/>
    <col min="7942" max="7942" width="9.1796875" style="594" customWidth="1"/>
    <col min="7943" max="7943" width="6.6328125" style="594" customWidth="1"/>
    <col min="7944" max="7944" width="6.453125" style="594" customWidth="1"/>
    <col min="7945" max="7945" width="9.453125" style="594" customWidth="1"/>
    <col min="7946" max="7946" width="24.453125" style="594" customWidth="1"/>
    <col min="7947" max="7947" width="8" style="594" customWidth="1"/>
    <col min="7948" max="7948" width="10.453125" style="594" customWidth="1"/>
    <col min="7949" max="7949" width="17.36328125" style="594" customWidth="1"/>
    <col min="7950" max="7950" width="19.36328125" style="594" customWidth="1"/>
    <col min="7951" max="7951" width="12.1796875" style="594" customWidth="1"/>
    <col min="7952" max="7952" width="9.36328125" style="594" customWidth="1"/>
    <col min="7953" max="7953" width="7.1796875" style="594" customWidth="1"/>
    <col min="7954" max="8195" width="11.453125" style="594"/>
    <col min="8196" max="8196" width="4" style="594" customWidth="1"/>
    <col min="8197" max="8197" width="9.81640625" style="594" customWidth="1"/>
    <col min="8198" max="8198" width="9.1796875" style="594" customWidth="1"/>
    <col min="8199" max="8199" width="6.6328125" style="594" customWidth="1"/>
    <col min="8200" max="8200" width="6.453125" style="594" customWidth="1"/>
    <col min="8201" max="8201" width="9.453125" style="594" customWidth="1"/>
    <col min="8202" max="8202" width="24.453125" style="594" customWidth="1"/>
    <col min="8203" max="8203" width="8" style="594" customWidth="1"/>
    <col min="8204" max="8204" width="10.453125" style="594" customWidth="1"/>
    <col min="8205" max="8205" width="17.36328125" style="594" customWidth="1"/>
    <col min="8206" max="8206" width="19.36328125" style="594" customWidth="1"/>
    <col min="8207" max="8207" width="12.1796875" style="594" customWidth="1"/>
    <col min="8208" max="8208" width="9.36328125" style="594" customWidth="1"/>
    <col min="8209" max="8209" width="7.1796875" style="594" customWidth="1"/>
    <col min="8210" max="8451" width="11.453125" style="594"/>
    <col min="8452" max="8452" width="4" style="594" customWidth="1"/>
    <col min="8453" max="8453" width="9.81640625" style="594" customWidth="1"/>
    <col min="8454" max="8454" width="9.1796875" style="594" customWidth="1"/>
    <col min="8455" max="8455" width="6.6328125" style="594" customWidth="1"/>
    <col min="8456" max="8456" width="6.453125" style="594" customWidth="1"/>
    <col min="8457" max="8457" width="9.453125" style="594" customWidth="1"/>
    <col min="8458" max="8458" width="24.453125" style="594" customWidth="1"/>
    <col min="8459" max="8459" width="8" style="594" customWidth="1"/>
    <col min="8460" max="8460" width="10.453125" style="594" customWidth="1"/>
    <col min="8461" max="8461" width="17.36328125" style="594" customWidth="1"/>
    <col min="8462" max="8462" width="19.36328125" style="594" customWidth="1"/>
    <col min="8463" max="8463" width="12.1796875" style="594" customWidth="1"/>
    <col min="8464" max="8464" width="9.36328125" style="594" customWidth="1"/>
    <col min="8465" max="8465" width="7.1796875" style="594" customWidth="1"/>
    <col min="8466" max="8707" width="11.453125" style="594"/>
    <col min="8708" max="8708" width="4" style="594" customWidth="1"/>
    <col min="8709" max="8709" width="9.81640625" style="594" customWidth="1"/>
    <col min="8710" max="8710" width="9.1796875" style="594" customWidth="1"/>
    <col min="8711" max="8711" width="6.6328125" style="594" customWidth="1"/>
    <col min="8712" max="8712" width="6.453125" style="594" customWidth="1"/>
    <col min="8713" max="8713" width="9.453125" style="594" customWidth="1"/>
    <col min="8714" max="8714" width="24.453125" style="594" customWidth="1"/>
    <col min="8715" max="8715" width="8" style="594" customWidth="1"/>
    <col min="8716" max="8716" width="10.453125" style="594" customWidth="1"/>
    <col min="8717" max="8717" width="17.36328125" style="594" customWidth="1"/>
    <col min="8718" max="8718" width="19.36328125" style="594" customWidth="1"/>
    <col min="8719" max="8719" width="12.1796875" style="594" customWidth="1"/>
    <col min="8720" max="8720" width="9.36328125" style="594" customWidth="1"/>
    <col min="8721" max="8721" width="7.1796875" style="594" customWidth="1"/>
    <col min="8722" max="8963" width="11.453125" style="594"/>
    <col min="8964" max="8964" width="4" style="594" customWidth="1"/>
    <col min="8965" max="8965" width="9.81640625" style="594" customWidth="1"/>
    <col min="8966" max="8966" width="9.1796875" style="594" customWidth="1"/>
    <col min="8967" max="8967" width="6.6328125" style="594" customWidth="1"/>
    <col min="8968" max="8968" width="6.453125" style="594" customWidth="1"/>
    <col min="8969" max="8969" width="9.453125" style="594" customWidth="1"/>
    <col min="8970" max="8970" width="24.453125" style="594" customWidth="1"/>
    <col min="8971" max="8971" width="8" style="594" customWidth="1"/>
    <col min="8972" max="8972" width="10.453125" style="594" customWidth="1"/>
    <col min="8973" max="8973" width="17.36328125" style="594" customWidth="1"/>
    <col min="8974" max="8974" width="19.36328125" style="594" customWidth="1"/>
    <col min="8975" max="8975" width="12.1796875" style="594" customWidth="1"/>
    <col min="8976" max="8976" width="9.36328125" style="594" customWidth="1"/>
    <col min="8977" max="8977" width="7.1796875" style="594" customWidth="1"/>
    <col min="8978" max="9219" width="11.453125" style="594"/>
    <col min="9220" max="9220" width="4" style="594" customWidth="1"/>
    <col min="9221" max="9221" width="9.81640625" style="594" customWidth="1"/>
    <col min="9222" max="9222" width="9.1796875" style="594" customWidth="1"/>
    <col min="9223" max="9223" width="6.6328125" style="594" customWidth="1"/>
    <col min="9224" max="9224" width="6.453125" style="594" customWidth="1"/>
    <col min="9225" max="9225" width="9.453125" style="594" customWidth="1"/>
    <col min="9226" max="9226" width="24.453125" style="594" customWidth="1"/>
    <col min="9227" max="9227" width="8" style="594" customWidth="1"/>
    <col min="9228" max="9228" width="10.453125" style="594" customWidth="1"/>
    <col min="9229" max="9229" width="17.36328125" style="594" customWidth="1"/>
    <col min="9230" max="9230" width="19.36328125" style="594" customWidth="1"/>
    <col min="9231" max="9231" width="12.1796875" style="594" customWidth="1"/>
    <col min="9232" max="9232" width="9.36328125" style="594" customWidth="1"/>
    <col min="9233" max="9233" width="7.1796875" style="594" customWidth="1"/>
    <col min="9234" max="9475" width="11.453125" style="594"/>
    <col min="9476" max="9476" width="4" style="594" customWidth="1"/>
    <col min="9477" max="9477" width="9.81640625" style="594" customWidth="1"/>
    <col min="9478" max="9478" width="9.1796875" style="594" customWidth="1"/>
    <col min="9479" max="9479" width="6.6328125" style="594" customWidth="1"/>
    <col min="9480" max="9480" width="6.453125" style="594" customWidth="1"/>
    <col min="9481" max="9481" width="9.453125" style="594" customWidth="1"/>
    <col min="9482" max="9482" width="24.453125" style="594" customWidth="1"/>
    <col min="9483" max="9483" width="8" style="594" customWidth="1"/>
    <col min="9484" max="9484" width="10.453125" style="594" customWidth="1"/>
    <col min="9485" max="9485" width="17.36328125" style="594" customWidth="1"/>
    <col min="9486" max="9486" width="19.36328125" style="594" customWidth="1"/>
    <col min="9487" max="9487" width="12.1796875" style="594" customWidth="1"/>
    <col min="9488" max="9488" width="9.36328125" style="594" customWidth="1"/>
    <col min="9489" max="9489" width="7.1796875" style="594" customWidth="1"/>
    <col min="9490" max="9731" width="11.453125" style="594"/>
    <col min="9732" max="9732" width="4" style="594" customWidth="1"/>
    <col min="9733" max="9733" width="9.81640625" style="594" customWidth="1"/>
    <col min="9734" max="9734" width="9.1796875" style="594" customWidth="1"/>
    <col min="9735" max="9735" width="6.6328125" style="594" customWidth="1"/>
    <col min="9736" max="9736" width="6.453125" style="594" customWidth="1"/>
    <col min="9737" max="9737" width="9.453125" style="594" customWidth="1"/>
    <col min="9738" max="9738" width="24.453125" style="594" customWidth="1"/>
    <col min="9739" max="9739" width="8" style="594" customWidth="1"/>
    <col min="9740" max="9740" width="10.453125" style="594" customWidth="1"/>
    <col min="9741" max="9741" width="17.36328125" style="594" customWidth="1"/>
    <col min="9742" max="9742" width="19.36328125" style="594" customWidth="1"/>
    <col min="9743" max="9743" width="12.1796875" style="594" customWidth="1"/>
    <col min="9744" max="9744" width="9.36328125" style="594" customWidth="1"/>
    <col min="9745" max="9745" width="7.1796875" style="594" customWidth="1"/>
    <col min="9746" max="9987" width="11.453125" style="594"/>
    <col min="9988" max="9988" width="4" style="594" customWidth="1"/>
    <col min="9989" max="9989" width="9.81640625" style="594" customWidth="1"/>
    <col min="9990" max="9990" width="9.1796875" style="594" customWidth="1"/>
    <col min="9991" max="9991" width="6.6328125" style="594" customWidth="1"/>
    <col min="9992" max="9992" width="6.453125" style="594" customWidth="1"/>
    <col min="9993" max="9993" width="9.453125" style="594" customWidth="1"/>
    <col min="9994" max="9994" width="24.453125" style="594" customWidth="1"/>
    <col min="9995" max="9995" width="8" style="594" customWidth="1"/>
    <col min="9996" max="9996" width="10.453125" style="594" customWidth="1"/>
    <col min="9997" max="9997" width="17.36328125" style="594" customWidth="1"/>
    <col min="9998" max="9998" width="19.36328125" style="594" customWidth="1"/>
    <col min="9999" max="9999" width="12.1796875" style="594" customWidth="1"/>
    <col min="10000" max="10000" width="9.36328125" style="594" customWidth="1"/>
    <col min="10001" max="10001" width="7.1796875" style="594" customWidth="1"/>
    <col min="10002" max="10243" width="11.453125" style="594"/>
    <col min="10244" max="10244" width="4" style="594" customWidth="1"/>
    <col min="10245" max="10245" width="9.81640625" style="594" customWidth="1"/>
    <col min="10246" max="10246" width="9.1796875" style="594" customWidth="1"/>
    <col min="10247" max="10247" width="6.6328125" style="594" customWidth="1"/>
    <col min="10248" max="10248" width="6.453125" style="594" customWidth="1"/>
    <col min="10249" max="10249" width="9.453125" style="594" customWidth="1"/>
    <col min="10250" max="10250" width="24.453125" style="594" customWidth="1"/>
    <col min="10251" max="10251" width="8" style="594" customWidth="1"/>
    <col min="10252" max="10252" width="10.453125" style="594" customWidth="1"/>
    <col min="10253" max="10253" width="17.36328125" style="594" customWidth="1"/>
    <col min="10254" max="10254" width="19.36328125" style="594" customWidth="1"/>
    <col min="10255" max="10255" width="12.1796875" style="594" customWidth="1"/>
    <col min="10256" max="10256" width="9.36328125" style="594" customWidth="1"/>
    <col min="10257" max="10257" width="7.1796875" style="594" customWidth="1"/>
    <col min="10258" max="10499" width="11.453125" style="594"/>
    <col min="10500" max="10500" width="4" style="594" customWidth="1"/>
    <col min="10501" max="10501" width="9.81640625" style="594" customWidth="1"/>
    <col min="10502" max="10502" width="9.1796875" style="594" customWidth="1"/>
    <col min="10503" max="10503" width="6.6328125" style="594" customWidth="1"/>
    <col min="10504" max="10504" width="6.453125" style="594" customWidth="1"/>
    <col min="10505" max="10505" width="9.453125" style="594" customWidth="1"/>
    <col min="10506" max="10506" width="24.453125" style="594" customWidth="1"/>
    <col min="10507" max="10507" width="8" style="594" customWidth="1"/>
    <col min="10508" max="10508" width="10.453125" style="594" customWidth="1"/>
    <col min="10509" max="10509" width="17.36328125" style="594" customWidth="1"/>
    <col min="10510" max="10510" width="19.36328125" style="594" customWidth="1"/>
    <col min="10511" max="10511" width="12.1796875" style="594" customWidth="1"/>
    <col min="10512" max="10512" width="9.36328125" style="594" customWidth="1"/>
    <col min="10513" max="10513" width="7.1796875" style="594" customWidth="1"/>
    <col min="10514" max="10755" width="11.453125" style="594"/>
    <col min="10756" max="10756" width="4" style="594" customWidth="1"/>
    <col min="10757" max="10757" width="9.81640625" style="594" customWidth="1"/>
    <col min="10758" max="10758" width="9.1796875" style="594" customWidth="1"/>
    <col min="10759" max="10759" width="6.6328125" style="594" customWidth="1"/>
    <col min="10760" max="10760" width="6.453125" style="594" customWidth="1"/>
    <col min="10761" max="10761" width="9.453125" style="594" customWidth="1"/>
    <col min="10762" max="10762" width="24.453125" style="594" customWidth="1"/>
    <col min="10763" max="10763" width="8" style="594" customWidth="1"/>
    <col min="10764" max="10764" width="10.453125" style="594" customWidth="1"/>
    <col min="10765" max="10765" width="17.36328125" style="594" customWidth="1"/>
    <col min="10766" max="10766" width="19.36328125" style="594" customWidth="1"/>
    <col min="10767" max="10767" width="12.1796875" style="594" customWidth="1"/>
    <col min="10768" max="10768" width="9.36328125" style="594" customWidth="1"/>
    <col min="10769" max="10769" width="7.1796875" style="594" customWidth="1"/>
    <col min="10770" max="11011" width="11.453125" style="594"/>
    <col min="11012" max="11012" width="4" style="594" customWidth="1"/>
    <col min="11013" max="11013" width="9.81640625" style="594" customWidth="1"/>
    <col min="11014" max="11014" width="9.1796875" style="594" customWidth="1"/>
    <col min="11015" max="11015" width="6.6328125" style="594" customWidth="1"/>
    <col min="11016" max="11016" width="6.453125" style="594" customWidth="1"/>
    <col min="11017" max="11017" width="9.453125" style="594" customWidth="1"/>
    <col min="11018" max="11018" width="24.453125" style="594" customWidth="1"/>
    <col min="11019" max="11019" width="8" style="594" customWidth="1"/>
    <col min="11020" max="11020" width="10.453125" style="594" customWidth="1"/>
    <col min="11021" max="11021" width="17.36328125" style="594" customWidth="1"/>
    <col min="11022" max="11022" width="19.36328125" style="594" customWidth="1"/>
    <col min="11023" max="11023" width="12.1796875" style="594" customWidth="1"/>
    <col min="11024" max="11024" width="9.36328125" style="594" customWidth="1"/>
    <col min="11025" max="11025" width="7.1796875" style="594" customWidth="1"/>
    <col min="11026" max="11267" width="11.453125" style="594"/>
    <col min="11268" max="11268" width="4" style="594" customWidth="1"/>
    <col min="11269" max="11269" width="9.81640625" style="594" customWidth="1"/>
    <col min="11270" max="11270" width="9.1796875" style="594" customWidth="1"/>
    <col min="11271" max="11271" width="6.6328125" style="594" customWidth="1"/>
    <col min="11272" max="11272" width="6.453125" style="594" customWidth="1"/>
    <col min="11273" max="11273" width="9.453125" style="594" customWidth="1"/>
    <col min="11274" max="11274" width="24.453125" style="594" customWidth="1"/>
    <col min="11275" max="11275" width="8" style="594" customWidth="1"/>
    <col min="11276" max="11276" width="10.453125" style="594" customWidth="1"/>
    <col min="11277" max="11277" width="17.36328125" style="594" customWidth="1"/>
    <col min="11278" max="11278" width="19.36328125" style="594" customWidth="1"/>
    <col min="11279" max="11279" width="12.1796875" style="594" customWidth="1"/>
    <col min="11280" max="11280" width="9.36328125" style="594" customWidth="1"/>
    <col min="11281" max="11281" width="7.1796875" style="594" customWidth="1"/>
    <col min="11282" max="11523" width="11.453125" style="594"/>
    <col min="11524" max="11524" width="4" style="594" customWidth="1"/>
    <col min="11525" max="11525" width="9.81640625" style="594" customWidth="1"/>
    <col min="11526" max="11526" width="9.1796875" style="594" customWidth="1"/>
    <col min="11527" max="11527" width="6.6328125" style="594" customWidth="1"/>
    <col min="11528" max="11528" width="6.453125" style="594" customWidth="1"/>
    <col min="11529" max="11529" width="9.453125" style="594" customWidth="1"/>
    <col min="11530" max="11530" width="24.453125" style="594" customWidth="1"/>
    <col min="11531" max="11531" width="8" style="594" customWidth="1"/>
    <col min="11532" max="11532" width="10.453125" style="594" customWidth="1"/>
    <col min="11533" max="11533" width="17.36328125" style="594" customWidth="1"/>
    <col min="11534" max="11534" width="19.36328125" style="594" customWidth="1"/>
    <col min="11535" max="11535" width="12.1796875" style="594" customWidth="1"/>
    <col min="11536" max="11536" width="9.36328125" style="594" customWidth="1"/>
    <col min="11537" max="11537" width="7.1796875" style="594" customWidth="1"/>
    <col min="11538" max="11779" width="11.453125" style="594"/>
    <col min="11780" max="11780" width="4" style="594" customWidth="1"/>
    <col min="11781" max="11781" width="9.81640625" style="594" customWidth="1"/>
    <col min="11782" max="11782" width="9.1796875" style="594" customWidth="1"/>
    <col min="11783" max="11783" width="6.6328125" style="594" customWidth="1"/>
    <col min="11784" max="11784" width="6.453125" style="594" customWidth="1"/>
    <col min="11785" max="11785" width="9.453125" style="594" customWidth="1"/>
    <col min="11786" max="11786" width="24.453125" style="594" customWidth="1"/>
    <col min="11787" max="11787" width="8" style="594" customWidth="1"/>
    <col min="11788" max="11788" width="10.453125" style="594" customWidth="1"/>
    <col min="11789" max="11789" width="17.36328125" style="594" customWidth="1"/>
    <col min="11790" max="11790" width="19.36328125" style="594" customWidth="1"/>
    <col min="11791" max="11791" width="12.1796875" style="594" customWidth="1"/>
    <col min="11792" max="11792" width="9.36328125" style="594" customWidth="1"/>
    <col min="11793" max="11793" width="7.1796875" style="594" customWidth="1"/>
    <col min="11794" max="12035" width="11.453125" style="594"/>
    <col min="12036" max="12036" width="4" style="594" customWidth="1"/>
    <col min="12037" max="12037" width="9.81640625" style="594" customWidth="1"/>
    <col min="12038" max="12038" width="9.1796875" style="594" customWidth="1"/>
    <col min="12039" max="12039" width="6.6328125" style="594" customWidth="1"/>
    <col min="12040" max="12040" width="6.453125" style="594" customWidth="1"/>
    <col min="12041" max="12041" width="9.453125" style="594" customWidth="1"/>
    <col min="12042" max="12042" width="24.453125" style="594" customWidth="1"/>
    <col min="12043" max="12043" width="8" style="594" customWidth="1"/>
    <col min="12044" max="12044" width="10.453125" style="594" customWidth="1"/>
    <col min="12045" max="12045" width="17.36328125" style="594" customWidth="1"/>
    <col min="12046" max="12046" width="19.36328125" style="594" customWidth="1"/>
    <col min="12047" max="12047" width="12.1796875" style="594" customWidth="1"/>
    <col min="12048" max="12048" width="9.36328125" style="594" customWidth="1"/>
    <col min="12049" max="12049" width="7.1796875" style="594" customWidth="1"/>
    <col min="12050" max="12291" width="11.453125" style="594"/>
    <col min="12292" max="12292" width="4" style="594" customWidth="1"/>
    <col min="12293" max="12293" width="9.81640625" style="594" customWidth="1"/>
    <col min="12294" max="12294" width="9.1796875" style="594" customWidth="1"/>
    <col min="12295" max="12295" width="6.6328125" style="594" customWidth="1"/>
    <col min="12296" max="12296" width="6.453125" style="594" customWidth="1"/>
    <col min="12297" max="12297" width="9.453125" style="594" customWidth="1"/>
    <col min="12298" max="12298" width="24.453125" style="594" customWidth="1"/>
    <col min="12299" max="12299" width="8" style="594" customWidth="1"/>
    <col min="12300" max="12300" width="10.453125" style="594" customWidth="1"/>
    <col min="12301" max="12301" width="17.36328125" style="594" customWidth="1"/>
    <col min="12302" max="12302" width="19.36328125" style="594" customWidth="1"/>
    <col min="12303" max="12303" width="12.1796875" style="594" customWidth="1"/>
    <col min="12304" max="12304" width="9.36328125" style="594" customWidth="1"/>
    <col min="12305" max="12305" width="7.1796875" style="594" customWidth="1"/>
    <col min="12306" max="12547" width="11.453125" style="594"/>
    <col min="12548" max="12548" width="4" style="594" customWidth="1"/>
    <col min="12549" max="12549" width="9.81640625" style="594" customWidth="1"/>
    <col min="12550" max="12550" width="9.1796875" style="594" customWidth="1"/>
    <col min="12551" max="12551" width="6.6328125" style="594" customWidth="1"/>
    <col min="12552" max="12552" width="6.453125" style="594" customWidth="1"/>
    <col min="12553" max="12553" width="9.453125" style="594" customWidth="1"/>
    <col min="12554" max="12554" width="24.453125" style="594" customWidth="1"/>
    <col min="12555" max="12555" width="8" style="594" customWidth="1"/>
    <col min="12556" max="12556" width="10.453125" style="594" customWidth="1"/>
    <col min="12557" max="12557" width="17.36328125" style="594" customWidth="1"/>
    <col min="12558" max="12558" width="19.36328125" style="594" customWidth="1"/>
    <col min="12559" max="12559" width="12.1796875" style="594" customWidth="1"/>
    <col min="12560" max="12560" width="9.36328125" style="594" customWidth="1"/>
    <col min="12561" max="12561" width="7.1796875" style="594" customWidth="1"/>
    <col min="12562" max="12803" width="11.453125" style="594"/>
    <col min="12804" max="12804" width="4" style="594" customWidth="1"/>
    <col min="12805" max="12805" width="9.81640625" style="594" customWidth="1"/>
    <col min="12806" max="12806" width="9.1796875" style="594" customWidth="1"/>
    <col min="12807" max="12807" width="6.6328125" style="594" customWidth="1"/>
    <col min="12808" max="12808" width="6.453125" style="594" customWidth="1"/>
    <col min="12809" max="12809" width="9.453125" style="594" customWidth="1"/>
    <col min="12810" max="12810" width="24.453125" style="594" customWidth="1"/>
    <col min="12811" max="12811" width="8" style="594" customWidth="1"/>
    <col min="12812" max="12812" width="10.453125" style="594" customWidth="1"/>
    <col min="12813" max="12813" width="17.36328125" style="594" customWidth="1"/>
    <col min="12814" max="12814" width="19.36328125" style="594" customWidth="1"/>
    <col min="12815" max="12815" width="12.1796875" style="594" customWidth="1"/>
    <col min="12816" max="12816" width="9.36328125" style="594" customWidth="1"/>
    <col min="12817" max="12817" width="7.1796875" style="594" customWidth="1"/>
    <col min="12818" max="13059" width="11.453125" style="594"/>
    <col min="13060" max="13060" width="4" style="594" customWidth="1"/>
    <col min="13061" max="13061" width="9.81640625" style="594" customWidth="1"/>
    <col min="13062" max="13062" width="9.1796875" style="594" customWidth="1"/>
    <col min="13063" max="13063" width="6.6328125" style="594" customWidth="1"/>
    <col min="13064" max="13064" width="6.453125" style="594" customWidth="1"/>
    <col min="13065" max="13065" width="9.453125" style="594" customWidth="1"/>
    <col min="13066" max="13066" width="24.453125" style="594" customWidth="1"/>
    <col min="13067" max="13067" width="8" style="594" customWidth="1"/>
    <col min="13068" max="13068" width="10.453125" style="594" customWidth="1"/>
    <col min="13069" max="13069" width="17.36328125" style="594" customWidth="1"/>
    <col min="13070" max="13070" width="19.36328125" style="594" customWidth="1"/>
    <col min="13071" max="13071" width="12.1796875" style="594" customWidth="1"/>
    <col min="13072" max="13072" width="9.36328125" style="594" customWidth="1"/>
    <col min="13073" max="13073" width="7.1796875" style="594" customWidth="1"/>
    <col min="13074" max="13315" width="11.453125" style="594"/>
    <col min="13316" max="13316" width="4" style="594" customWidth="1"/>
    <col min="13317" max="13317" width="9.81640625" style="594" customWidth="1"/>
    <col min="13318" max="13318" width="9.1796875" style="594" customWidth="1"/>
    <col min="13319" max="13319" width="6.6328125" style="594" customWidth="1"/>
    <col min="13320" max="13320" width="6.453125" style="594" customWidth="1"/>
    <col min="13321" max="13321" width="9.453125" style="594" customWidth="1"/>
    <col min="13322" max="13322" width="24.453125" style="594" customWidth="1"/>
    <col min="13323" max="13323" width="8" style="594" customWidth="1"/>
    <col min="13324" max="13324" width="10.453125" style="594" customWidth="1"/>
    <col min="13325" max="13325" width="17.36328125" style="594" customWidth="1"/>
    <col min="13326" max="13326" width="19.36328125" style="594" customWidth="1"/>
    <col min="13327" max="13327" width="12.1796875" style="594" customWidth="1"/>
    <col min="13328" max="13328" width="9.36328125" style="594" customWidth="1"/>
    <col min="13329" max="13329" width="7.1796875" style="594" customWidth="1"/>
    <col min="13330" max="13571" width="11.453125" style="594"/>
    <col min="13572" max="13572" width="4" style="594" customWidth="1"/>
    <col min="13573" max="13573" width="9.81640625" style="594" customWidth="1"/>
    <col min="13574" max="13574" width="9.1796875" style="594" customWidth="1"/>
    <col min="13575" max="13575" width="6.6328125" style="594" customWidth="1"/>
    <col min="13576" max="13576" width="6.453125" style="594" customWidth="1"/>
    <col min="13577" max="13577" width="9.453125" style="594" customWidth="1"/>
    <col min="13578" max="13578" width="24.453125" style="594" customWidth="1"/>
    <col min="13579" max="13579" width="8" style="594" customWidth="1"/>
    <col min="13580" max="13580" width="10.453125" style="594" customWidth="1"/>
    <col min="13581" max="13581" width="17.36328125" style="594" customWidth="1"/>
    <col min="13582" max="13582" width="19.36328125" style="594" customWidth="1"/>
    <col min="13583" max="13583" width="12.1796875" style="594" customWidth="1"/>
    <col min="13584" max="13584" width="9.36328125" style="594" customWidth="1"/>
    <col min="13585" max="13585" width="7.1796875" style="594" customWidth="1"/>
    <col min="13586" max="13827" width="11.453125" style="594"/>
    <col min="13828" max="13828" width="4" style="594" customWidth="1"/>
    <col min="13829" max="13829" width="9.81640625" style="594" customWidth="1"/>
    <col min="13830" max="13830" width="9.1796875" style="594" customWidth="1"/>
    <col min="13831" max="13831" width="6.6328125" style="594" customWidth="1"/>
    <col min="13832" max="13832" width="6.453125" style="594" customWidth="1"/>
    <col min="13833" max="13833" width="9.453125" style="594" customWidth="1"/>
    <col min="13834" max="13834" width="24.453125" style="594" customWidth="1"/>
    <col min="13835" max="13835" width="8" style="594" customWidth="1"/>
    <col min="13836" max="13836" width="10.453125" style="594" customWidth="1"/>
    <col min="13837" max="13837" width="17.36328125" style="594" customWidth="1"/>
    <col min="13838" max="13838" width="19.36328125" style="594" customWidth="1"/>
    <col min="13839" max="13839" width="12.1796875" style="594" customWidth="1"/>
    <col min="13840" max="13840" width="9.36328125" style="594" customWidth="1"/>
    <col min="13841" max="13841" width="7.1796875" style="594" customWidth="1"/>
    <col min="13842" max="14083" width="11.453125" style="594"/>
    <col min="14084" max="14084" width="4" style="594" customWidth="1"/>
    <col min="14085" max="14085" width="9.81640625" style="594" customWidth="1"/>
    <col min="14086" max="14086" width="9.1796875" style="594" customWidth="1"/>
    <col min="14087" max="14087" width="6.6328125" style="594" customWidth="1"/>
    <col min="14088" max="14088" width="6.453125" style="594" customWidth="1"/>
    <col min="14089" max="14089" width="9.453125" style="594" customWidth="1"/>
    <col min="14090" max="14090" width="24.453125" style="594" customWidth="1"/>
    <col min="14091" max="14091" width="8" style="594" customWidth="1"/>
    <col min="14092" max="14092" width="10.453125" style="594" customWidth="1"/>
    <col min="14093" max="14093" width="17.36328125" style="594" customWidth="1"/>
    <col min="14094" max="14094" width="19.36328125" style="594" customWidth="1"/>
    <col min="14095" max="14095" width="12.1796875" style="594" customWidth="1"/>
    <col min="14096" max="14096" width="9.36328125" style="594" customWidth="1"/>
    <col min="14097" max="14097" width="7.1796875" style="594" customWidth="1"/>
    <col min="14098" max="14339" width="11.453125" style="594"/>
    <col min="14340" max="14340" width="4" style="594" customWidth="1"/>
    <col min="14341" max="14341" width="9.81640625" style="594" customWidth="1"/>
    <col min="14342" max="14342" width="9.1796875" style="594" customWidth="1"/>
    <col min="14343" max="14343" width="6.6328125" style="594" customWidth="1"/>
    <col min="14344" max="14344" width="6.453125" style="594" customWidth="1"/>
    <col min="14345" max="14345" width="9.453125" style="594" customWidth="1"/>
    <col min="14346" max="14346" width="24.453125" style="594" customWidth="1"/>
    <col min="14347" max="14347" width="8" style="594" customWidth="1"/>
    <col min="14348" max="14348" width="10.453125" style="594" customWidth="1"/>
    <col min="14349" max="14349" width="17.36328125" style="594" customWidth="1"/>
    <col min="14350" max="14350" width="19.36328125" style="594" customWidth="1"/>
    <col min="14351" max="14351" width="12.1796875" style="594" customWidth="1"/>
    <col min="14352" max="14352" width="9.36328125" style="594" customWidth="1"/>
    <col min="14353" max="14353" width="7.1796875" style="594" customWidth="1"/>
    <col min="14354" max="14595" width="11.453125" style="594"/>
    <col min="14596" max="14596" width="4" style="594" customWidth="1"/>
    <col min="14597" max="14597" width="9.81640625" style="594" customWidth="1"/>
    <col min="14598" max="14598" width="9.1796875" style="594" customWidth="1"/>
    <col min="14599" max="14599" width="6.6328125" style="594" customWidth="1"/>
    <col min="14600" max="14600" width="6.453125" style="594" customWidth="1"/>
    <col min="14601" max="14601" width="9.453125" style="594" customWidth="1"/>
    <col min="14602" max="14602" width="24.453125" style="594" customWidth="1"/>
    <col min="14603" max="14603" width="8" style="594" customWidth="1"/>
    <col min="14604" max="14604" width="10.453125" style="594" customWidth="1"/>
    <col min="14605" max="14605" width="17.36328125" style="594" customWidth="1"/>
    <col min="14606" max="14606" width="19.36328125" style="594" customWidth="1"/>
    <col min="14607" max="14607" width="12.1796875" style="594" customWidth="1"/>
    <col min="14608" max="14608" width="9.36328125" style="594" customWidth="1"/>
    <col min="14609" max="14609" width="7.1796875" style="594" customWidth="1"/>
    <col min="14610" max="14851" width="11.453125" style="594"/>
    <col min="14852" max="14852" width="4" style="594" customWidth="1"/>
    <col min="14853" max="14853" width="9.81640625" style="594" customWidth="1"/>
    <col min="14854" max="14854" width="9.1796875" style="594" customWidth="1"/>
    <col min="14855" max="14855" width="6.6328125" style="594" customWidth="1"/>
    <col min="14856" max="14856" width="6.453125" style="594" customWidth="1"/>
    <col min="14857" max="14857" width="9.453125" style="594" customWidth="1"/>
    <col min="14858" max="14858" width="24.453125" style="594" customWidth="1"/>
    <col min="14859" max="14859" width="8" style="594" customWidth="1"/>
    <col min="14860" max="14860" width="10.453125" style="594" customWidth="1"/>
    <col min="14861" max="14861" width="17.36328125" style="594" customWidth="1"/>
    <col min="14862" max="14862" width="19.36328125" style="594" customWidth="1"/>
    <col min="14863" max="14863" width="12.1796875" style="594" customWidth="1"/>
    <col min="14864" max="14864" width="9.36328125" style="594" customWidth="1"/>
    <col min="14865" max="14865" width="7.1796875" style="594" customWidth="1"/>
    <col min="14866" max="15107" width="11.453125" style="594"/>
    <col min="15108" max="15108" width="4" style="594" customWidth="1"/>
    <col min="15109" max="15109" width="9.81640625" style="594" customWidth="1"/>
    <col min="15110" max="15110" width="9.1796875" style="594" customWidth="1"/>
    <col min="15111" max="15111" width="6.6328125" style="594" customWidth="1"/>
    <col min="15112" max="15112" width="6.453125" style="594" customWidth="1"/>
    <col min="15113" max="15113" width="9.453125" style="594" customWidth="1"/>
    <col min="15114" max="15114" width="24.453125" style="594" customWidth="1"/>
    <col min="15115" max="15115" width="8" style="594" customWidth="1"/>
    <col min="15116" max="15116" width="10.453125" style="594" customWidth="1"/>
    <col min="15117" max="15117" width="17.36328125" style="594" customWidth="1"/>
    <col min="15118" max="15118" width="19.36328125" style="594" customWidth="1"/>
    <col min="15119" max="15119" width="12.1796875" style="594" customWidth="1"/>
    <col min="15120" max="15120" width="9.36328125" style="594" customWidth="1"/>
    <col min="15121" max="15121" width="7.1796875" style="594" customWidth="1"/>
    <col min="15122" max="15363" width="11.453125" style="594"/>
    <col min="15364" max="15364" width="4" style="594" customWidth="1"/>
    <col min="15365" max="15365" width="9.81640625" style="594" customWidth="1"/>
    <col min="15366" max="15366" width="9.1796875" style="594" customWidth="1"/>
    <col min="15367" max="15367" width="6.6328125" style="594" customWidth="1"/>
    <col min="15368" max="15368" width="6.453125" style="594" customWidth="1"/>
    <col min="15369" max="15369" width="9.453125" style="594" customWidth="1"/>
    <col min="15370" max="15370" width="24.453125" style="594" customWidth="1"/>
    <col min="15371" max="15371" width="8" style="594" customWidth="1"/>
    <col min="15372" max="15372" width="10.453125" style="594" customWidth="1"/>
    <col min="15373" max="15373" width="17.36328125" style="594" customWidth="1"/>
    <col min="15374" max="15374" width="19.36328125" style="594" customWidth="1"/>
    <col min="15375" max="15375" width="12.1796875" style="594" customWidth="1"/>
    <col min="15376" max="15376" width="9.36328125" style="594" customWidth="1"/>
    <col min="15377" max="15377" width="7.1796875" style="594" customWidth="1"/>
    <col min="15378" max="15619" width="11.453125" style="594"/>
    <col min="15620" max="15620" width="4" style="594" customWidth="1"/>
    <col min="15621" max="15621" width="9.81640625" style="594" customWidth="1"/>
    <col min="15622" max="15622" width="9.1796875" style="594" customWidth="1"/>
    <col min="15623" max="15623" width="6.6328125" style="594" customWidth="1"/>
    <col min="15624" max="15624" width="6.453125" style="594" customWidth="1"/>
    <col min="15625" max="15625" width="9.453125" style="594" customWidth="1"/>
    <col min="15626" max="15626" width="24.453125" style="594" customWidth="1"/>
    <col min="15627" max="15627" width="8" style="594" customWidth="1"/>
    <col min="15628" max="15628" width="10.453125" style="594" customWidth="1"/>
    <col min="15629" max="15629" width="17.36328125" style="594" customWidth="1"/>
    <col min="15630" max="15630" width="19.36328125" style="594" customWidth="1"/>
    <col min="15631" max="15631" width="12.1796875" style="594" customWidth="1"/>
    <col min="15632" max="15632" width="9.36328125" style="594" customWidth="1"/>
    <col min="15633" max="15633" width="7.1796875" style="594" customWidth="1"/>
    <col min="15634" max="15875" width="11.453125" style="594"/>
    <col min="15876" max="15876" width="4" style="594" customWidth="1"/>
    <col min="15877" max="15877" width="9.81640625" style="594" customWidth="1"/>
    <col min="15878" max="15878" width="9.1796875" style="594" customWidth="1"/>
    <col min="15879" max="15879" width="6.6328125" style="594" customWidth="1"/>
    <col min="15880" max="15880" width="6.453125" style="594" customWidth="1"/>
    <col min="15881" max="15881" width="9.453125" style="594" customWidth="1"/>
    <col min="15882" max="15882" width="24.453125" style="594" customWidth="1"/>
    <col min="15883" max="15883" width="8" style="594" customWidth="1"/>
    <col min="15884" max="15884" width="10.453125" style="594" customWidth="1"/>
    <col min="15885" max="15885" width="17.36328125" style="594" customWidth="1"/>
    <col min="15886" max="15886" width="19.36328125" style="594" customWidth="1"/>
    <col min="15887" max="15887" width="12.1796875" style="594" customWidth="1"/>
    <col min="15888" max="15888" width="9.36328125" style="594" customWidth="1"/>
    <col min="15889" max="15889" width="7.1796875" style="594" customWidth="1"/>
    <col min="15890" max="16131" width="11.453125" style="594"/>
    <col min="16132" max="16132" width="4" style="594" customWidth="1"/>
    <col min="16133" max="16133" width="9.81640625" style="594" customWidth="1"/>
    <col min="16134" max="16134" width="9.1796875" style="594" customWidth="1"/>
    <col min="16135" max="16135" width="6.6328125" style="594" customWidth="1"/>
    <col min="16136" max="16136" width="6.453125" style="594" customWidth="1"/>
    <col min="16137" max="16137" width="9.453125" style="594" customWidth="1"/>
    <col min="16138" max="16138" width="24.453125" style="594" customWidth="1"/>
    <col min="16139" max="16139" width="8" style="594" customWidth="1"/>
    <col min="16140" max="16140" width="10.453125" style="594" customWidth="1"/>
    <col min="16141" max="16141" width="17.36328125" style="594" customWidth="1"/>
    <col min="16142" max="16142" width="19.36328125" style="594" customWidth="1"/>
    <col min="16143" max="16143" width="12.1796875" style="594" customWidth="1"/>
    <col min="16144" max="16144" width="9.36328125" style="594" customWidth="1"/>
    <col min="16145" max="16145" width="7.1796875" style="594" customWidth="1"/>
    <col min="16146" max="16384" width="11.453125" style="594"/>
  </cols>
  <sheetData>
    <row r="1" spans="1:17" ht="18.75" customHeight="1">
      <c r="A1" s="593" t="s">
        <v>1312</v>
      </c>
      <c r="H1" s="1230"/>
    </row>
    <row r="2" spans="1:17" ht="18.75" customHeight="1">
      <c r="A2" s="597" t="s">
        <v>533</v>
      </c>
      <c r="H2" s="1028" t="s">
        <v>1468</v>
      </c>
      <c r="I2" s="825"/>
      <c r="J2" s="825"/>
      <c r="K2" s="792"/>
      <c r="L2" s="792"/>
      <c r="M2" s="792"/>
      <c r="N2" s="792"/>
      <c r="O2" s="825"/>
      <c r="P2" s="825"/>
      <c r="Q2" s="825"/>
    </row>
    <row r="3" spans="1:17" ht="18.75" customHeight="1">
      <c r="B3" s="598" t="s">
        <v>432</v>
      </c>
      <c r="C3" s="598"/>
      <c r="D3" s="598" t="s">
        <v>433</v>
      </c>
      <c r="F3" s="598" t="s">
        <v>438</v>
      </c>
      <c r="G3" s="599"/>
      <c r="H3" s="785" t="s">
        <v>436</v>
      </c>
      <c r="I3" s="785" t="s">
        <v>445</v>
      </c>
      <c r="J3" s="785" t="s">
        <v>434</v>
      </c>
      <c r="K3" s="785" t="s">
        <v>435</v>
      </c>
      <c r="L3" s="785" t="s">
        <v>437</v>
      </c>
      <c r="M3" s="785" t="s">
        <v>439</v>
      </c>
      <c r="N3" s="785" t="s">
        <v>440</v>
      </c>
      <c r="O3" s="785" t="s">
        <v>441</v>
      </c>
      <c r="P3" s="785" t="s">
        <v>442</v>
      </c>
      <c r="Q3" s="785" t="s">
        <v>430</v>
      </c>
    </row>
    <row r="4" spans="1:17" ht="18.75" customHeight="1" thickBot="1">
      <c r="A4" s="1476" t="s">
        <v>51</v>
      </c>
      <c r="B4" s="600">
        <f>3.11</f>
        <v>3.11</v>
      </c>
      <c r="C4" s="598"/>
      <c r="D4" s="1477">
        <f>B4+0.01</f>
        <v>3.1199999999999997</v>
      </c>
      <c r="E4" s="1477"/>
      <c r="F4" s="601">
        <f>D4+0.01</f>
        <v>3.1299999999999994</v>
      </c>
      <c r="G4" s="519"/>
      <c r="H4" s="829">
        <f>K4+0.01</f>
        <v>3.1699999999999986</v>
      </c>
      <c r="I4" s="786">
        <f>F4+0.01</f>
        <v>3.1399999999999992</v>
      </c>
      <c r="J4" s="787">
        <f>I4+0.01</f>
        <v>3.149999999999999</v>
      </c>
      <c r="K4" s="788">
        <f t="shared" ref="K4:Q4" si="0">J4+0.01</f>
        <v>3.1599999999999988</v>
      </c>
      <c r="L4" s="789">
        <f>H4+0.01</f>
        <v>3.1799999999999984</v>
      </c>
      <c r="M4" s="789">
        <f>L4+0.01</f>
        <v>3.1899999999999982</v>
      </c>
      <c r="N4" s="788">
        <f t="shared" si="0"/>
        <v>3.199999999999998</v>
      </c>
      <c r="O4" s="790">
        <f>N4+0.01</f>
        <v>3.2099999999999977</v>
      </c>
      <c r="P4" s="790">
        <f t="shared" si="0"/>
        <v>3.2199999999999975</v>
      </c>
      <c r="Q4" s="790">
        <f t="shared" si="0"/>
        <v>3.2299999999999973</v>
      </c>
    </row>
    <row r="5" spans="1:17" ht="35.25" customHeight="1" thickTop="1" thickBot="1">
      <c r="A5" s="1476"/>
      <c r="B5" s="1478" t="s">
        <v>428</v>
      </c>
      <c r="C5" s="1478"/>
      <c r="D5" s="1479" t="s">
        <v>784</v>
      </c>
      <c r="E5" s="1479"/>
      <c r="F5" s="1467" t="s">
        <v>513</v>
      </c>
      <c r="G5" s="602"/>
      <c r="H5" s="1471" t="s">
        <v>1469</v>
      </c>
      <c r="I5" s="1469" t="s">
        <v>786</v>
      </c>
      <c r="J5" s="1480" t="s">
        <v>1579</v>
      </c>
      <c r="K5" s="1465" t="s">
        <v>446</v>
      </c>
      <c r="L5" s="1473" t="s">
        <v>1471</v>
      </c>
      <c r="M5" s="1475" t="s">
        <v>620</v>
      </c>
      <c r="N5" s="1473" t="s">
        <v>1472</v>
      </c>
      <c r="O5" s="1481" t="s">
        <v>514</v>
      </c>
      <c r="P5" s="1474" t="s">
        <v>1473</v>
      </c>
      <c r="Q5" s="1481" t="s">
        <v>447</v>
      </c>
    </row>
    <row r="6" spans="1:17" ht="18.75" customHeight="1" thickTop="1" thickBot="1">
      <c r="A6" s="1476"/>
      <c r="B6" s="1478"/>
      <c r="C6" s="1478"/>
      <c r="D6" s="1479"/>
      <c r="E6" s="1479"/>
      <c r="F6" s="1468"/>
      <c r="G6" s="602"/>
      <c r="H6" s="1472"/>
      <c r="I6" s="1470"/>
      <c r="J6" s="1480"/>
      <c r="K6" s="1465"/>
      <c r="L6" s="1474"/>
      <c r="M6" s="1475"/>
      <c r="N6" s="1473"/>
      <c r="O6" s="1480"/>
      <c r="P6" s="1473"/>
      <c r="Q6" s="1480"/>
    </row>
    <row r="7" spans="1:17" ht="18.75" customHeight="1" thickTop="1" thickBot="1">
      <c r="A7" s="1476"/>
      <c r="B7" s="1478"/>
      <c r="C7" s="1478"/>
      <c r="D7" s="1479"/>
      <c r="E7" s="1479"/>
      <c r="F7" s="1468"/>
      <c r="G7" s="602"/>
      <c r="H7" s="1472"/>
      <c r="I7" s="1470"/>
      <c r="J7" s="1480"/>
      <c r="K7" s="1465"/>
      <c r="L7" s="1474"/>
      <c r="M7" s="1475"/>
      <c r="N7" s="1473"/>
      <c r="O7" s="1480"/>
      <c r="P7" s="1473"/>
      <c r="Q7" s="1480"/>
    </row>
    <row r="8" spans="1:17" ht="18.75" customHeight="1" thickTop="1" thickBot="1">
      <c r="A8" s="1476"/>
      <c r="B8" s="1478"/>
      <c r="C8" s="1478"/>
      <c r="D8" s="1479"/>
      <c r="E8" s="1479"/>
      <c r="F8" s="1468"/>
      <c r="G8" s="602"/>
      <c r="H8" s="1472"/>
      <c r="I8" s="1470"/>
      <c r="J8" s="1480"/>
      <c r="K8" s="791" t="s">
        <v>52</v>
      </c>
      <c r="L8" s="1474"/>
      <c r="M8" s="1475"/>
      <c r="N8" s="1473"/>
      <c r="O8" s="1480"/>
      <c r="P8" s="1473"/>
      <c r="Q8" s="1480"/>
    </row>
    <row r="9" spans="1:17" ht="18.75" customHeight="1" thickTop="1" thickBot="1">
      <c r="A9" s="1476"/>
      <c r="B9" s="1478"/>
      <c r="C9" s="1478"/>
      <c r="D9" s="1479"/>
      <c r="E9" s="1479"/>
      <c r="F9" s="1468"/>
      <c r="G9" s="602"/>
      <c r="H9" s="1472"/>
      <c r="I9" s="1470"/>
      <c r="J9" s="1480"/>
      <c r="K9" s="791" t="s">
        <v>53</v>
      </c>
      <c r="L9" s="1474"/>
      <c r="M9" s="1475"/>
      <c r="N9" s="1473"/>
      <c r="O9" s="1480"/>
      <c r="P9" s="1473"/>
      <c r="Q9" s="1480"/>
    </row>
    <row r="10" spans="1:17" ht="18.75" customHeight="1" thickTop="1" thickBot="1">
      <c r="A10" s="1476"/>
      <c r="B10" s="603"/>
      <c r="C10" s="604"/>
      <c r="D10" s="1479"/>
      <c r="E10" s="1479"/>
      <c r="F10" s="1468"/>
      <c r="G10" s="602"/>
      <c r="H10" s="1472"/>
      <c r="I10" s="1470"/>
      <c r="J10" s="1480"/>
      <c r="K10" s="792" t="s">
        <v>54</v>
      </c>
      <c r="L10" s="1474"/>
      <c r="M10" s="1475"/>
      <c r="N10" s="1473"/>
      <c r="O10" s="1480"/>
      <c r="P10" s="1473"/>
      <c r="Q10" s="1480"/>
    </row>
    <row r="11" spans="1:17" ht="18.75" customHeight="1" thickTop="1" thickBot="1">
      <c r="A11" s="1476"/>
      <c r="B11" s="603"/>
      <c r="C11" s="604"/>
      <c r="D11" s="1479"/>
      <c r="E11" s="1479"/>
      <c r="F11" s="1468"/>
      <c r="G11" s="602"/>
      <c r="H11" s="1472"/>
      <c r="I11" s="1470"/>
      <c r="J11" s="1480"/>
      <c r="K11" s="1029" t="s">
        <v>1470</v>
      </c>
      <c r="L11" s="1473"/>
      <c r="M11" s="1475"/>
      <c r="N11" s="1473"/>
      <c r="O11" s="1480"/>
      <c r="P11" s="1473"/>
      <c r="Q11" s="1480"/>
    </row>
    <row r="12" spans="1:17" ht="30" customHeight="1" thickTop="1" thickBot="1">
      <c r="A12" s="1476"/>
      <c r="B12" s="603" t="s">
        <v>429</v>
      </c>
      <c r="C12" s="604"/>
      <c r="D12" s="1479"/>
      <c r="E12" s="1479"/>
      <c r="F12" s="1468"/>
      <c r="G12" s="602"/>
      <c r="H12" s="1472"/>
      <c r="I12" s="1470"/>
      <c r="J12" s="794"/>
      <c r="K12" s="793" t="s">
        <v>511</v>
      </c>
      <c r="L12" s="1473"/>
      <c r="M12" s="1475"/>
      <c r="N12" s="1473"/>
      <c r="O12" s="795"/>
      <c r="P12" s="796"/>
      <c r="Q12" s="1481"/>
    </row>
    <row r="13" spans="1:17" ht="18.75" customHeight="1" thickTop="1" thickBot="1">
      <c r="A13" s="1476"/>
      <c r="B13" s="603"/>
      <c r="C13" s="604"/>
      <c r="D13" s="603"/>
      <c r="E13" s="604"/>
      <c r="F13" s="606"/>
      <c r="G13" s="602"/>
      <c r="H13" s="803"/>
      <c r="I13" s="797"/>
      <c r="J13" s="794" t="s">
        <v>55</v>
      </c>
      <c r="K13" s="791" t="s">
        <v>427</v>
      </c>
      <c r="L13" s="798"/>
      <c r="M13" s="1481" t="s">
        <v>56</v>
      </c>
      <c r="N13" s="1473"/>
      <c r="O13" s="795"/>
      <c r="P13" s="795"/>
      <c r="Q13" s="1481"/>
    </row>
    <row r="14" spans="1:17" ht="18.75" customHeight="1" thickTop="1" thickBot="1">
      <c r="A14" s="1476"/>
      <c r="B14" s="603"/>
      <c r="C14" s="604"/>
      <c r="D14" s="596"/>
      <c r="E14" s="596"/>
      <c r="F14" s="606"/>
      <c r="G14" s="602"/>
      <c r="H14" s="830" t="s">
        <v>49</v>
      </c>
      <c r="I14" s="797"/>
      <c r="J14" s="794" t="s">
        <v>57</v>
      </c>
      <c r="K14" s="791" t="s">
        <v>512</v>
      </c>
      <c r="L14" s="798" t="s">
        <v>18</v>
      </c>
      <c r="M14" s="1481"/>
      <c r="N14" s="1474"/>
      <c r="O14" s="799" t="s">
        <v>49</v>
      </c>
      <c r="P14" s="799"/>
      <c r="Q14" s="1481"/>
    </row>
    <row r="15" spans="1:17" ht="18.75" customHeight="1" thickTop="1" thickBot="1">
      <c r="A15" s="1476"/>
      <c r="B15" s="603"/>
      <c r="C15" s="604"/>
      <c r="D15" s="596"/>
      <c r="E15" s="596"/>
      <c r="F15" s="607"/>
      <c r="G15" s="608"/>
      <c r="H15" s="830" t="s">
        <v>785</v>
      </c>
      <c r="I15" s="800"/>
      <c r="J15" s="794" t="s">
        <v>58</v>
      </c>
      <c r="K15" s="791" t="s">
        <v>260</v>
      </c>
      <c r="L15" s="801"/>
      <c r="M15" s="1481"/>
      <c r="N15" s="832" t="s">
        <v>788</v>
      </c>
      <c r="O15" s="1482" t="s">
        <v>621</v>
      </c>
      <c r="P15" s="799"/>
      <c r="Q15" s="1481"/>
    </row>
    <row r="16" spans="1:17" ht="18.75" customHeight="1" thickTop="1" thickBot="1">
      <c r="A16" s="1476"/>
      <c r="B16" s="603"/>
      <c r="C16" s="604"/>
      <c r="D16" s="596"/>
      <c r="E16" s="596"/>
      <c r="F16" s="607"/>
      <c r="G16" s="608"/>
      <c r="H16" s="831"/>
      <c r="I16" s="800"/>
      <c r="J16" s="795"/>
      <c r="K16" s="791" t="s">
        <v>59</v>
      </c>
      <c r="L16" s="801"/>
      <c r="M16" s="1481"/>
      <c r="O16" s="1482"/>
      <c r="P16" s="795"/>
      <c r="Q16" s="1481"/>
    </row>
    <row r="17" spans="1:46" ht="18.75" customHeight="1" thickTop="1" thickBot="1">
      <c r="A17" s="1476"/>
      <c r="B17" s="603"/>
      <c r="C17" s="604"/>
      <c r="D17" s="596"/>
      <c r="E17" s="596"/>
      <c r="F17" s="609"/>
      <c r="G17" s="610"/>
      <c r="H17" s="831"/>
      <c r="I17" s="802"/>
      <c r="J17" s="803"/>
      <c r="K17" s="804" t="s">
        <v>530</v>
      </c>
      <c r="L17" s="805"/>
      <c r="M17" s="806"/>
      <c r="N17" s="833"/>
      <c r="O17" s="795"/>
      <c r="P17" s="795"/>
      <c r="Q17" s="795"/>
      <c r="AT17" s="611" t="s">
        <v>60</v>
      </c>
    </row>
    <row r="18" spans="1:46" ht="18.75" customHeight="1" thickTop="1" thickBot="1">
      <c r="A18" s="1476"/>
      <c r="B18" s="603"/>
      <c r="C18" s="604"/>
      <c r="D18" s="596"/>
      <c r="E18" s="596"/>
      <c r="F18" s="609"/>
      <c r="G18" s="610"/>
      <c r="H18" s="831"/>
      <c r="I18" s="802"/>
      <c r="J18" s="807"/>
      <c r="K18" s="804" t="s">
        <v>787</v>
      </c>
      <c r="L18" s="805"/>
      <c r="M18" s="794"/>
      <c r="N18" s="794"/>
      <c r="O18" s="795"/>
      <c r="P18" s="795"/>
      <c r="Q18" s="795"/>
      <c r="AT18" s="611"/>
    </row>
    <row r="19" spans="1:46" ht="18.75" customHeight="1" thickTop="1" thickBot="1">
      <c r="A19" s="1476"/>
      <c r="B19" s="1487" t="s">
        <v>61</v>
      </c>
      <c r="C19" s="1487"/>
      <c r="D19" s="612" t="s">
        <v>62</v>
      </c>
      <c r="E19" s="612" t="s">
        <v>63</v>
      </c>
      <c r="F19" s="613"/>
      <c r="G19" s="614"/>
      <c r="H19" s="1489" t="s">
        <v>13</v>
      </c>
      <c r="I19" s="808"/>
      <c r="J19" s="1488" t="s">
        <v>12</v>
      </c>
      <c r="K19" s="1483" t="s">
        <v>13</v>
      </c>
      <c r="L19" s="1491" t="s">
        <v>64</v>
      </c>
      <c r="M19" s="1466" t="s">
        <v>1570</v>
      </c>
      <c r="N19" s="1466" t="s">
        <v>1570</v>
      </c>
      <c r="O19" s="1483" t="s">
        <v>13</v>
      </c>
      <c r="P19" s="1484" t="s">
        <v>1364</v>
      </c>
      <c r="Q19" s="1483" t="s">
        <v>720</v>
      </c>
    </row>
    <row r="20" spans="1:46" ht="18.75" customHeight="1" thickTop="1" thickBot="1">
      <c r="A20" s="1476"/>
      <c r="B20" s="1487"/>
      <c r="C20" s="1487"/>
      <c r="D20" s="615" t="s">
        <v>3</v>
      </c>
      <c r="E20" s="615" t="s">
        <v>3</v>
      </c>
      <c r="F20" s="616" t="s">
        <v>209</v>
      </c>
      <c r="G20" s="614"/>
      <c r="H20" s="1490"/>
      <c r="I20" s="808" t="s">
        <v>443</v>
      </c>
      <c r="J20" s="1466"/>
      <c r="K20" s="1483"/>
      <c r="L20" s="1491"/>
      <c r="M20" s="1466"/>
      <c r="N20" s="1466"/>
      <c r="O20" s="1483"/>
      <c r="P20" s="1466"/>
      <c r="Q20" s="1483"/>
    </row>
    <row r="21" spans="1:46" ht="18.75" customHeight="1" thickTop="1">
      <c r="A21" s="617">
        <v>1</v>
      </c>
      <c r="B21" s="1486"/>
      <c r="C21" s="1486"/>
      <c r="D21" s="826"/>
      <c r="E21" s="596"/>
      <c r="F21" s="618"/>
      <c r="G21" s="619"/>
      <c r="H21" s="812"/>
      <c r="I21" s="809"/>
      <c r="J21" s="810"/>
      <c r="K21" s="811"/>
      <c r="L21" s="812"/>
      <c r="M21" s="811"/>
      <c r="N21" s="811"/>
      <c r="O21" s="811"/>
      <c r="P21" s="813"/>
      <c r="Q21" s="810"/>
    </row>
    <row r="22" spans="1:46" ht="18.75" customHeight="1">
      <c r="A22" s="620">
        <v>2</v>
      </c>
      <c r="B22" s="1485"/>
      <c r="C22" s="1485"/>
      <c r="D22" s="827"/>
      <c r="E22" s="828"/>
      <c r="F22" s="621"/>
      <c r="G22" s="619"/>
      <c r="H22" s="816"/>
      <c r="I22" s="814"/>
      <c r="J22" s="815"/>
      <c r="K22" s="810"/>
      <c r="L22" s="816"/>
      <c r="M22" s="817"/>
      <c r="N22" s="817"/>
      <c r="O22" s="810"/>
      <c r="P22" s="818"/>
      <c r="Q22" s="815"/>
    </row>
    <row r="23" spans="1:46" ht="18.75" customHeight="1">
      <c r="A23" s="617">
        <v>3</v>
      </c>
      <c r="B23" s="1486"/>
      <c r="C23" s="1486"/>
      <c r="D23" s="826"/>
      <c r="E23" s="596"/>
      <c r="F23" s="622"/>
      <c r="H23" s="820"/>
      <c r="I23" s="819"/>
      <c r="J23" s="810"/>
      <c r="K23" s="815"/>
      <c r="L23" s="820"/>
      <c r="M23" s="815"/>
      <c r="N23" s="815"/>
      <c r="O23" s="815"/>
      <c r="P23" s="821"/>
      <c r="Q23" s="810"/>
    </row>
    <row r="24" spans="1:46" ht="18.75" customHeight="1">
      <c r="A24" s="620">
        <v>4</v>
      </c>
      <c r="B24" s="1485"/>
      <c r="C24" s="1485"/>
      <c r="D24" s="827"/>
      <c r="E24" s="828"/>
      <c r="F24" s="623"/>
      <c r="H24" s="823"/>
      <c r="I24" s="822"/>
      <c r="J24" s="815"/>
      <c r="K24" s="810"/>
      <c r="L24" s="823"/>
      <c r="M24" s="815"/>
      <c r="N24" s="815"/>
      <c r="O24" s="810"/>
      <c r="P24" s="818"/>
      <c r="Q24" s="815"/>
    </row>
    <row r="25" spans="1:46" ht="18.75" customHeight="1">
      <c r="A25" s="617">
        <v>5</v>
      </c>
      <c r="B25" s="1486"/>
      <c r="C25" s="1486"/>
      <c r="D25" s="826"/>
      <c r="E25" s="596"/>
      <c r="F25" s="623"/>
      <c r="H25" s="823"/>
      <c r="I25" s="822"/>
      <c r="J25" s="810"/>
      <c r="K25" s="815"/>
      <c r="L25" s="823"/>
      <c r="M25" s="824"/>
      <c r="N25" s="824"/>
      <c r="O25" s="815"/>
      <c r="P25" s="821"/>
      <c r="Q25" s="810"/>
    </row>
    <row r="26" spans="1:46" ht="18.75" customHeight="1">
      <c r="A26" s="620">
        <v>6</v>
      </c>
      <c r="B26" s="1485"/>
      <c r="C26" s="1485"/>
      <c r="D26" s="827"/>
      <c r="E26" s="828"/>
      <c r="F26" s="623"/>
      <c r="H26" s="823"/>
      <c r="I26" s="822"/>
      <c r="J26" s="815"/>
      <c r="K26" s="815"/>
      <c r="L26" s="823"/>
      <c r="M26" s="824"/>
      <c r="N26" s="824"/>
      <c r="O26" s="815"/>
      <c r="P26" s="815"/>
      <c r="Q26" s="815"/>
    </row>
    <row r="27" spans="1:46" ht="18.75" customHeight="1">
      <c r="A27" s="617">
        <v>7</v>
      </c>
      <c r="B27" s="1486"/>
      <c r="C27" s="1486"/>
      <c r="D27" s="826"/>
      <c r="E27" s="596"/>
      <c r="F27" s="618"/>
      <c r="G27" s="619"/>
      <c r="H27" s="812"/>
      <c r="I27" s="809"/>
      <c r="J27" s="810"/>
      <c r="K27" s="815"/>
      <c r="L27" s="812"/>
      <c r="M27" s="824"/>
      <c r="N27" s="824"/>
      <c r="O27" s="815"/>
      <c r="P27" s="821"/>
      <c r="Q27" s="810"/>
    </row>
    <row r="28" spans="1:46" ht="18.75" customHeight="1">
      <c r="A28" s="620">
        <v>8</v>
      </c>
      <c r="B28" s="1485"/>
      <c r="C28" s="1485"/>
      <c r="D28" s="827"/>
      <c r="E28" s="828"/>
      <c r="F28" s="621"/>
      <c r="G28" s="619"/>
      <c r="H28" s="816"/>
      <c r="I28" s="814"/>
      <c r="J28" s="815"/>
      <c r="K28" s="810"/>
      <c r="L28" s="816"/>
      <c r="M28" s="824"/>
      <c r="N28" s="824"/>
      <c r="O28" s="810"/>
      <c r="P28" s="818"/>
      <c r="Q28" s="815"/>
      <c r="U28" s="611"/>
    </row>
    <row r="29" spans="1:46" ht="18.75" customHeight="1">
      <c r="A29" s="617">
        <v>9</v>
      </c>
      <c r="B29" s="1486"/>
      <c r="C29" s="1486"/>
      <c r="D29" s="826"/>
      <c r="E29" s="596"/>
      <c r="F29" s="618"/>
      <c r="G29" s="619"/>
      <c r="H29" s="812"/>
      <c r="I29" s="809"/>
      <c r="J29" s="810"/>
      <c r="K29" s="815"/>
      <c r="L29" s="812"/>
      <c r="M29" s="824"/>
      <c r="N29" s="824"/>
      <c r="O29" s="815"/>
      <c r="P29" s="821"/>
      <c r="Q29" s="810"/>
    </row>
    <row r="30" spans="1:46" ht="18.75" customHeight="1">
      <c r="A30" s="620">
        <v>10</v>
      </c>
      <c r="B30" s="1485"/>
      <c r="C30" s="1485"/>
      <c r="D30" s="827"/>
      <c r="E30" s="828"/>
      <c r="F30" s="621"/>
      <c r="G30" s="619"/>
      <c r="H30" s="816"/>
      <c r="I30" s="814"/>
      <c r="J30" s="815"/>
      <c r="K30" s="815"/>
      <c r="L30" s="816"/>
      <c r="M30" s="824"/>
      <c r="N30" s="824"/>
      <c r="O30" s="815"/>
      <c r="P30" s="815"/>
      <c r="Q30" s="815"/>
    </row>
    <row r="31" spans="1:46" ht="18.75" customHeight="1">
      <c r="F31" s="605"/>
      <c r="H31" s="605"/>
      <c r="I31" s="605"/>
      <c r="L31" s="605"/>
      <c r="M31" s="596"/>
      <c r="N31" s="596"/>
    </row>
    <row r="32" spans="1:46" ht="18.75" customHeight="1">
      <c r="F32" s="605"/>
      <c r="H32" s="605"/>
      <c r="I32" s="605"/>
      <c r="L32" s="605"/>
      <c r="M32" s="596"/>
      <c r="N32" s="596"/>
    </row>
  </sheetData>
  <sheetProtection selectLockedCells="1" selectUnlockedCells="1"/>
  <mergeCells count="37">
    <mergeCell ref="B30:C30"/>
    <mergeCell ref="B22:C22"/>
    <mergeCell ref="B23:C23"/>
    <mergeCell ref="B24:C24"/>
    <mergeCell ref="B25:C25"/>
    <mergeCell ref="B26:C26"/>
    <mergeCell ref="B27:C27"/>
    <mergeCell ref="O19:O20"/>
    <mergeCell ref="P19:P20"/>
    <mergeCell ref="Q19:Q20"/>
    <mergeCell ref="B28:C28"/>
    <mergeCell ref="B29:C29"/>
    <mergeCell ref="B21:C21"/>
    <mergeCell ref="B19:C20"/>
    <mergeCell ref="J19:J20"/>
    <mergeCell ref="K19:K20"/>
    <mergeCell ref="H19:H20"/>
    <mergeCell ref="L19:L20"/>
    <mergeCell ref="O5:O11"/>
    <mergeCell ref="P5:P11"/>
    <mergeCell ref="Q5:Q16"/>
    <mergeCell ref="M13:M16"/>
    <mergeCell ref="O15:O16"/>
    <mergeCell ref="N5:N14"/>
    <mergeCell ref="A4:A20"/>
    <mergeCell ref="D4:E4"/>
    <mergeCell ref="B5:C9"/>
    <mergeCell ref="D5:E12"/>
    <mergeCell ref="J5:J11"/>
    <mergeCell ref="K5:K7"/>
    <mergeCell ref="M19:M20"/>
    <mergeCell ref="N19:N20"/>
    <mergeCell ref="F5:F12"/>
    <mergeCell ref="I5:I12"/>
    <mergeCell ref="H5:H12"/>
    <mergeCell ref="L5:L12"/>
    <mergeCell ref="M5:M12"/>
  </mergeCells>
  <pageMargins left="0.7" right="0.7" top="0.75" bottom="0.75" header="0.51180555555555551" footer="0.51180555555555551"/>
  <pageSetup scale="55" firstPageNumber="0"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D1A7FB"/>
  </sheetPr>
  <dimension ref="A1:L72"/>
  <sheetViews>
    <sheetView view="pageBreakPreview" topLeftCell="A35" zoomScale="84" zoomScaleNormal="125" zoomScaleSheetLayoutView="70" zoomScalePageLayoutView="125" workbookViewId="0">
      <selection activeCell="C3" sqref="C3"/>
    </sheetView>
  </sheetViews>
  <sheetFormatPr baseColWidth="10" defaultColWidth="9.1796875" defaultRowHeight="18"/>
  <cols>
    <col min="1" max="1" width="2.453125" style="1105" bestFit="1" customWidth="1"/>
    <col min="2" max="2" width="26" style="1132" customWidth="1"/>
    <col min="3" max="3" width="26" style="1105" customWidth="1"/>
    <col min="4" max="4" width="13" style="1105" customWidth="1"/>
    <col min="5" max="5" width="24.6328125" style="1105" customWidth="1"/>
    <col min="6" max="6" width="23" style="1105" customWidth="1"/>
    <col min="7" max="7" width="6" style="624" customWidth="1"/>
    <col min="8" max="8" width="21.6328125" style="624" customWidth="1"/>
    <col min="9" max="9" width="36.1796875" style="624" customWidth="1"/>
    <col min="10" max="10" width="33.453125" style="624" customWidth="1"/>
    <col min="11" max="11" width="5" style="624" customWidth="1"/>
    <col min="12" max="12" width="29.1796875" style="624" customWidth="1"/>
    <col min="13" max="16384" width="9.1796875" style="624"/>
  </cols>
  <sheetData>
    <row r="1" spans="1:7" ht="18.5">
      <c r="B1" s="1492" t="s">
        <v>1313</v>
      </c>
      <c r="C1" s="1493"/>
      <c r="D1" s="1493"/>
      <c r="E1" s="1493"/>
      <c r="F1" s="1493"/>
      <c r="G1" s="1493"/>
    </row>
    <row r="2" spans="1:7" ht="18.5">
      <c r="B2" s="1106" t="s">
        <v>634</v>
      </c>
      <c r="C2" s="1231"/>
      <c r="D2" s="1107"/>
      <c r="E2" s="1107"/>
      <c r="F2" s="1107"/>
      <c r="G2" s="713"/>
    </row>
    <row r="3" spans="1:7" ht="18.5">
      <c r="B3" s="1108"/>
      <c r="C3" s="1042"/>
      <c r="D3" s="1042"/>
      <c r="E3" s="1042"/>
      <c r="F3" s="1107"/>
      <c r="G3" s="713"/>
    </row>
    <row r="4" spans="1:7" ht="98.25" customHeight="1">
      <c r="B4" s="714" t="s">
        <v>635</v>
      </c>
      <c r="C4" s="1109" t="s">
        <v>13</v>
      </c>
      <c r="D4" s="1110"/>
      <c r="E4" s="1111" t="s">
        <v>636</v>
      </c>
      <c r="F4" s="1112"/>
      <c r="G4" s="715"/>
    </row>
    <row r="5" spans="1:7" ht="56.25" customHeight="1">
      <c r="B5" s="1110" t="s">
        <v>789</v>
      </c>
      <c r="C5" s="1109" t="s">
        <v>1</v>
      </c>
      <c r="D5" s="1110"/>
      <c r="E5" s="1111" t="s">
        <v>637</v>
      </c>
      <c r="F5" s="1112"/>
      <c r="G5" s="715"/>
    </row>
    <row r="6" spans="1:7">
      <c r="B6" s="1113"/>
      <c r="C6" s="1112"/>
      <c r="D6" s="1112"/>
      <c r="E6" s="1112"/>
      <c r="F6" s="1112"/>
      <c r="G6" s="715"/>
    </row>
    <row r="7" spans="1:7">
      <c r="B7" s="716" t="s">
        <v>638</v>
      </c>
      <c r="C7" s="716" t="s">
        <v>639</v>
      </c>
      <c r="D7" s="716" t="s">
        <v>640</v>
      </c>
      <c r="E7" s="1112"/>
      <c r="F7" s="1112"/>
      <c r="G7" s="715"/>
    </row>
    <row r="8" spans="1:7">
      <c r="B8" s="1114">
        <v>4.0199999999999996</v>
      </c>
      <c r="C8" s="1114">
        <f>B8+0.01</f>
        <v>4.0299999999999994</v>
      </c>
      <c r="D8" s="1114">
        <f>C8+0.01</f>
        <v>4.0399999999999991</v>
      </c>
      <c r="E8" s="1112"/>
      <c r="F8" s="1112"/>
      <c r="G8" s="715"/>
    </row>
    <row r="9" spans="1:7" ht="98">
      <c r="B9" s="1115" t="s">
        <v>1133</v>
      </c>
      <c r="C9" s="1503" t="s">
        <v>1602</v>
      </c>
      <c r="D9" s="1116" t="s">
        <v>641</v>
      </c>
      <c r="E9" s="1112"/>
      <c r="F9" s="1112"/>
      <c r="G9" s="715"/>
    </row>
    <row r="10" spans="1:7" ht="24" customHeight="1">
      <c r="B10" s="1506" t="s">
        <v>642</v>
      </c>
      <c r="C10" s="1504"/>
      <c r="D10" s="1116"/>
      <c r="E10" s="1112"/>
      <c r="F10" s="1112"/>
      <c r="G10" s="715"/>
    </row>
    <row r="11" spans="1:7" ht="48" customHeight="1">
      <c r="B11" s="1507"/>
      <c r="C11" s="1505"/>
      <c r="D11" s="1117"/>
      <c r="E11" s="1112"/>
      <c r="F11" s="1112"/>
      <c r="G11" s="715"/>
    </row>
    <row r="12" spans="1:7">
      <c r="B12" s="1117" t="s">
        <v>10</v>
      </c>
      <c r="C12" s="1118" t="s">
        <v>1364</v>
      </c>
      <c r="D12" s="1119" t="s">
        <v>32</v>
      </c>
      <c r="E12" s="1112"/>
      <c r="F12" s="1112"/>
      <c r="G12" s="715"/>
    </row>
    <row r="13" spans="1:7">
      <c r="A13" s="1105">
        <v>1</v>
      </c>
      <c r="B13" s="1120"/>
      <c r="C13" s="1120"/>
      <c r="D13" s="1120"/>
      <c r="E13" s="1112"/>
      <c r="F13" s="1112"/>
      <c r="G13" s="715"/>
    </row>
    <row r="14" spans="1:7">
      <c r="A14" s="1105">
        <v>2</v>
      </c>
      <c r="B14" s="1120"/>
      <c r="C14" s="1120"/>
      <c r="D14" s="1120"/>
      <c r="E14" s="1112"/>
      <c r="F14" s="1112"/>
      <c r="G14" s="715"/>
    </row>
    <row r="15" spans="1:7">
      <c r="A15" s="1105">
        <v>3</v>
      </c>
      <c r="B15" s="1120" t="s">
        <v>790</v>
      </c>
      <c r="C15" s="1120"/>
      <c r="D15" s="1120"/>
      <c r="E15" s="1112"/>
      <c r="F15" s="1112"/>
      <c r="G15" s="715"/>
    </row>
    <row r="16" spans="1:7" ht="18.5">
      <c r="B16" s="958"/>
      <c r="C16" s="958"/>
      <c r="D16" s="958"/>
      <c r="E16" s="1107"/>
      <c r="F16" s="1107"/>
      <c r="G16" s="713"/>
    </row>
    <row r="17" spans="1:7" ht="18.5">
      <c r="B17" s="1494" t="s">
        <v>630</v>
      </c>
      <c r="C17" s="1495"/>
      <c r="D17" s="1495"/>
      <c r="E17" s="1121"/>
      <c r="F17" s="1107"/>
      <c r="G17" s="625"/>
    </row>
    <row r="18" spans="1:7" ht="22.5" customHeight="1">
      <c r="B18" s="1502" t="s">
        <v>643</v>
      </c>
      <c r="C18" s="1502"/>
      <c r="D18" s="1502"/>
      <c r="E18" s="1122"/>
      <c r="F18" s="1107"/>
      <c r="G18" s="625"/>
    </row>
    <row r="19" spans="1:7" ht="76.5" customHeight="1">
      <c r="B19" s="1502"/>
      <c r="C19" s="1502"/>
      <c r="D19" s="1502"/>
      <c r="E19" s="626"/>
      <c r="F19" s="1107"/>
      <c r="G19" s="625"/>
    </row>
    <row r="20" spans="1:7" ht="18.5">
      <c r="B20" s="627"/>
      <c r="C20" s="628" t="s">
        <v>303</v>
      </c>
      <c r="E20" s="628" t="s">
        <v>95</v>
      </c>
      <c r="F20" s="1107"/>
      <c r="G20" s="625"/>
    </row>
    <row r="21" spans="1:7" ht="18.5">
      <c r="B21" s="629"/>
      <c r="C21" s="1123">
        <f>D8+0.01</f>
        <v>4.0499999999999989</v>
      </c>
      <c r="E21" s="1124">
        <f>C21+0.01</f>
        <v>4.0599999999999987</v>
      </c>
      <c r="F21" s="1107"/>
      <c r="G21" s="625"/>
    </row>
    <row r="22" spans="1:7" ht="18.5">
      <c r="B22" s="1125"/>
      <c r="C22" s="1496" t="s">
        <v>545</v>
      </c>
      <c r="E22" s="1499" t="s">
        <v>531</v>
      </c>
      <c r="F22" s="1107"/>
      <c r="G22" s="625"/>
    </row>
    <row r="23" spans="1:7" ht="18.5">
      <c r="B23" s="1125"/>
      <c r="C23" s="1497"/>
      <c r="E23" s="1500"/>
      <c r="F23" s="1107"/>
      <c r="G23" s="625"/>
    </row>
    <row r="24" spans="1:7" ht="73.5" customHeight="1">
      <c r="B24" s="1105"/>
      <c r="C24" s="1498"/>
      <c r="E24" s="1501"/>
      <c r="F24" s="1107"/>
      <c r="G24" s="625"/>
    </row>
    <row r="25" spans="1:7" ht="18.5">
      <c r="B25" s="1126" t="s">
        <v>258</v>
      </c>
      <c r="C25" s="1127" t="s">
        <v>13</v>
      </c>
      <c r="E25" s="1308" t="s">
        <v>1364</v>
      </c>
      <c r="F25" s="1107"/>
      <c r="G25" s="625"/>
    </row>
    <row r="26" spans="1:7" ht="54.5">
      <c r="A26" s="1105">
        <v>1</v>
      </c>
      <c r="B26" s="1126" t="s">
        <v>257</v>
      </c>
      <c r="C26" s="1127"/>
      <c r="E26" s="1128"/>
      <c r="F26" s="1107"/>
      <c r="G26" s="625"/>
    </row>
    <row r="27" spans="1:7" ht="36.5">
      <c r="A27" s="1105">
        <v>2</v>
      </c>
      <c r="B27" s="1126" t="s">
        <v>792</v>
      </c>
      <c r="C27" s="1127"/>
      <c r="E27" s="1128"/>
      <c r="F27" s="1107"/>
      <c r="G27" s="625"/>
    </row>
    <row r="28" spans="1:7" ht="36.5">
      <c r="A28" s="1105">
        <v>3</v>
      </c>
      <c r="B28" s="1126" t="s">
        <v>228</v>
      </c>
      <c r="C28" s="1127"/>
      <c r="E28" s="1128"/>
      <c r="F28" s="1107"/>
      <c r="G28" s="625"/>
    </row>
    <row r="29" spans="1:7" ht="18.5">
      <c r="A29" s="1105">
        <v>4</v>
      </c>
      <c r="B29" s="1126" t="s">
        <v>229</v>
      </c>
      <c r="C29" s="1127"/>
      <c r="E29" s="1128"/>
      <c r="F29" s="1107"/>
      <c r="G29" s="625"/>
    </row>
    <row r="30" spans="1:7" ht="18.5">
      <c r="A30" s="1105">
        <v>5</v>
      </c>
      <c r="B30" s="1126" t="s">
        <v>230</v>
      </c>
      <c r="C30" s="1127"/>
      <c r="E30" s="1128"/>
      <c r="F30" s="1107"/>
      <c r="G30" s="625"/>
    </row>
    <row r="31" spans="1:7" ht="18.5">
      <c r="A31" s="1105">
        <v>6</v>
      </c>
      <c r="B31" s="1126" t="s">
        <v>231</v>
      </c>
      <c r="C31" s="1127"/>
      <c r="E31" s="1128"/>
      <c r="F31" s="1107"/>
      <c r="G31" s="625"/>
    </row>
    <row r="32" spans="1:7" ht="36.5">
      <c r="A32" s="1105">
        <v>7</v>
      </c>
      <c r="B32" s="1126" t="s">
        <v>227</v>
      </c>
      <c r="C32" s="1127"/>
      <c r="E32" s="1128"/>
      <c r="F32" s="1107"/>
      <c r="G32" s="625"/>
    </row>
    <row r="33" spans="1:12" ht="18.5">
      <c r="A33" s="1105">
        <v>8</v>
      </c>
      <c r="B33" s="1126" t="s">
        <v>357</v>
      </c>
      <c r="C33" s="1127"/>
      <c r="E33" s="1128"/>
      <c r="F33" s="1107"/>
      <c r="G33" s="625"/>
    </row>
    <row r="34" spans="1:12" ht="18.5">
      <c r="B34" s="1129"/>
      <c r="C34" s="1130"/>
      <c r="E34" s="1131"/>
      <c r="F34" s="1107"/>
      <c r="G34" s="625"/>
    </row>
    <row r="35" spans="1:12">
      <c r="B35" s="1106" t="s">
        <v>631</v>
      </c>
    </row>
    <row r="36" spans="1:12">
      <c r="B36" s="1106"/>
    </row>
    <row r="37" spans="1:12">
      <c r="C37" s="1133" t="s">
        <v>252</v>
      </c>
      <c r="D37" s="1133"/>
      <c r="E37" s="1133" t="s">
        <v>793</v>
      </c>
      <c r="F37" s="1133" t="s">
        <v>794</v>
      </c>
    </row>
    <row r="38" spans="1:12">
      <c r="C38" s="1124">
        <f>E21+0.01</f>
        <v>4.0699999999999985</v>
      </c>
      <c r="D38" s="629"/>
      <c r="E38" s="1134">
        <f>C38+0.01</f>
        <v>4.0799999999999983</v>
      </c>
      <c r="F38" s="1134">
        <f>E38+0.01</f>
        <v>4.0899999999999981</v>
      </c>
      <c r="G38" s="630"/>
    </row>
    <row r="39" spans="1:12" ht="211.5" customHeight="1">
      <c r="C39" s="1135" t="s">
        <v>1534</v>
      </c>
      <c r="D39" s="1132"/>
      <c r="E39" s="1136" t="s">
        <v>355</v>
      </c>
      <c r="F39" s="1136" t="s">
        <v>356</v>
      </c>
      <c r="G39" s="631"/>
      <c r="K39" s="632"/>
    </row>
    <row r="40" spans="1:12">
      <c r="C40" s="1137" t="s">
        <v>13</v>
      </c>
      <c r="D40" s="1138"/>
      <c r="E40" s="1123"/>
      <c r="F40" s="1123"/>
    </row>
    <row r="41" spans="1:12">
      <c r="A41" s="1123"/>
      <c r="B41" s="1139" t="s">
        <v>254</v>
      </c>
      <c r="C41" s="1123"/>
      <c r="E41" s="1123"/>
      <c r="F41" s="1123"/>
    </row>
    <row r="42" spans="1:12" ht="36">
      <c r="A42" s="1123">
        <v>1</v>
      </c>
      <c r="B42" s="1135" t="s">
        <v>791</v>
      </c>
      <c r="C42" s="1123"/>
      <c r="E42" s="1123"/>
      <c r="F42" s="1123"/>
    </row>
    <row r="43" spans="1:12">
      <c r="A43" s="1123">
        <v>2</v>
      </c>
      <c r="B43" s="1135" t="s">
        <v>90</v>
      </c>
      <c r="C43" s="1123"/>
      <c r="E43" s="1123"/>
      <c r="F43" s="1123"/>
      <c r="L43" s="633"/>
    </row>
    <row r="44" spans="1:12">
      <c r="A44" s="1123">
        <v>3</v>
      </c>
      <c r="B44" s="1135" t="s">
        <v>91</v>
      </c>
      <c r="C44" s="1123"/>
      <c r="E44" s="1123"/>
      <c r="F44" s="1123"/>
    </row>
    <row r="45" spans="1:12">
      <c r="A45" s="1123">
        <v>4</v>
      </c>
      <c r="B45" s="1135" t="s">
        <v>253</v>
      </c>
      <c r="C45" s="1123"/>
      <c r="E45" s="1123"/>
      <c r="F45" s="1123"/>
    </row>
    <row r="46" spans="1:12">
      <c r="A46" s="1123">
        <v>5</v>
      </c>
      <c r="B46" s="1135" t="s">
        <v>93</v>
      </c>
      <c r="C46" s="1123"/>
      <c r="E46" s="1123"/>
      <c r="F46" s="1123"/>
    </row>
    <row r="47" spans="1:12" ht="90">
      <c r="A47" s="1123">
        <v>6</v>
      </c>
      <c r="B47" s="1126" t="s">
        <v>376</v>
      </c>
      <c r="C47" s="1123"/>
      <c r="E47" s="1123"/>
      <c r="F47" s="1123"/>
    </row>
    <row r="48" spans="1:12" ht="36">
      <c r="A48" s="1123">
        <v>7</v>
      </c>
      <c r="B48" s="1135" t="s">
        <v>255</v>
      </c>
      <c r="C48" s="1123"/>
      <c r="E48" s="1123"/>
      <c r="F48" s="1123"/>
    </row>
    <row r="49" spans="1:6">
      <c r="B49" s="1132" t="s">
        <v>256</v>
      </c>
    </row>
    <row r="50" spans="1:6">
      <c r="F50" s="1140"/>
    </row>
    <row r="51" spans="1:6">
      <c r="B51" s="1141"/>
      <c r="D51" s="1133"/>
    </row>
    <row r="52" spans="1:6" ht="36">
      <c r="A52" s="1142"/>
      <c r="B52" s="1106" t="s">
        <v>632</v>
      </c>
      <c r="D52" s="1143"/>
      <c r="F52" s="1106" t="s">
        <v>633</v>
      </c>
    </row>
    <row r="53" spans="1:6">
      <c r="A53" s="1144"/>
      <c r="B53" s="1133" t="s">
        <v>359</v>
      </c>
      <c r="C53" s="1133" t="s">
        <v>358</v>
      </c>
      <c r="D53" s="1133" t="s">
        <v>360</v>
      </c>
      <c r="F53" s="1133" t="s">
        <v>304</v>
      </c>
    </row>
    <row r="54" spans="1:6" ht="18.5">
      <c r="B54" s="1145">
        <f>F38+0.01</f>
        <v>4.0999999999999979</v>
      </c>
      <c r="C54" s="1145">
        <f>B54+0.01</f>
        <v>4.1099999999999977</v>
      </c>
      <c r="D54" s="1145">
        <f>C54+0.01</f>
        <v>4.1199999999999974</v>
      </c>
      <c r="F54" s="893">
        <f>D54+0.01</f>
        <v>4.1299999999999972</v>
      </c>
    </row>
    <row r="55" spans="1:6" ht="360">
      <c r="B55" s="1146" t="s">
        <v>1535</v>
      </c>
      <c r="C55" s="1147" t="s">
        <v>795</v>
      </c>
      <c r="D55" s="1147" t="s">
        <v>1205</v>
      </c>
      <c r="F55" s="1148" t="s">
        <v>1571</v>
      </c>
    </row>
    <row r="56" spans="1:6">
      <c r="B56" s="1137" t="s">
        <v>10</v>
      </c>
      <c r="C56" s="1137" t="s">
        <v>350</v>
      </c>
      <c r="D56" s="893" t="s">
        <v>10</v>
      </c>
      <c r="F56" s="893" t="s">
        <v>10</v>
      </c>
    </row>
    <row r="57" spans="1:6">
      <c r="B57" s="1123"/>
      <c r="C57" s="1123"/>
      <c r="D57" s="1123"/>
      <c r="F57" s="1149"/>
    </row>
    <row r="64" spans="1:6">
      <c r="B64" s="1105"/>
    </row>
    <row r="65" spans="2:4">
      <c r="B65" s="1105"/>
    </row>
    <row r="66" spans="2:4">
      <c r="B66" s="1105"/>
    </row>
    <row r="67" spans="2:4">
      <c r="B67" s="1105"/>
    </row>
    <row r="68" spans="2:4">
      <c r="B68" s="1105"/>
    </row>
    <row r="69" spans="2:4">
      <c r="B69" s="1105"/>
    </row>
    <row r="70" spans="2:4">
      <c r="B70" s="1105"/>
    </row>
    <row r="72" spans="2:4">
      <c r="C72" s="1150"/>
      <c r="D72" s="1151"/>
    </row>
  </sheetData>
  <mergeCells count="7">
    <mergeCell ref="B1:G1"/>
    <mergeCell ref="B17:D17"/>
    <mergeCell ref="C22:C24"/>
    <mergeCell ref="E22:E24"/>
    <mergeCell ref="B18:D19"/>
    <mergeCell ref="C9:C11"/>
    <mergeCell ref="B10:B11"/>
  </mergeCells>
  <pageMargins left="0.7" right="0.7" top="0.75" bottom="0.75" header="0.3" footer="0.3"/>
  <pageSetup paperSize="9" scale="59" orientation="portrait" r:id="rId1"/>
  <rowBreaks count="1" manualBreakCount="1">
    <brk id="34" max="5"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D1A7FB"/>
    <pageSetUpPr fitToPage="1"/>
  </sheetPr>
  <dimension ref="A1:W57"/>
  <sheetViews>
    <sheetView view="pageBreakPreview" topLeftCell="A30" zoomScale="150" zoomScaleNormal="150" zoomScaleSheetLayoutView="90" zoomScalePageLayoutView="150" workbookViewId="0">
      <selection activeCell="J37" sqref="J37"/>
    </sheetView>
  </sheetViews>
  <sheetFormatPr baseColWidth="10" defaultColWidth="9.1796875" defaultRowHeight="11.5"/>
  <cols>
    <col min="1" max="1" width="10.1796875" style="173" customWidth="1"/>
    <col min="2" max="2" width="9.1796875" style="173"/>
    <col min="3" max="3" width="11.6328125" style="173" customWidth="1"/>
    <col min="4" max="4" width="3.1796875" style="173" hidden="1" customWidth="1"/>
    <col min="5" max="5" width="4" style="173" hidden="1" customWidth="1"/>
    <col min="6" max="6" width="5.453125" style="173" hidden="1" customWidth="1"/>
    <col min="7" max="7" width="7" style="173" customWidth="1"/>
    <col min="8" max="8" width="6.453125" style="173" customWidth="1"/>
    <col min="9" max="9" width="9.453125" style="173" customWidth="1"/>
    <col min="10" max="10" width="4.6328125" style="173" bestFit="1" customWidth="1"/>
    <col min="11" max="11" width="12.6328125" style="173" customWidth="1"/>
    <col min="12" max="13" width="9.1796875" style="173"/>
    <col min="14" max="14" width="2.81640625" style="173" customWidth="1"/>
    <col min="15" max="15" width="9.1796875" style="173" hidden="1" customWidth="1"/>
    <col min="16" max="16" width="13.1796875" style="173" customWidth="1"/>
    <col min="17" max="17" width="9.1796875" style="173" customWidth="1"/>
    <col min="18" max="18" width="10.36328125" style="173" customWidth="1"/>
    <col min="19" max="19" width="14.453125" style="173" customWidth="1"/>
    <col min="20" max="16384" width="9.1796875" style="173"/>
  </cols>
  <sheetData>
    <row r="1" spans="1:20">
      <c r="A1" s="1040" t="s">
        <v>1474</v>
      </c>
      <c r="I1" s="3"/>
    </row>
    <row r="3" spans="1:20">
      <c r="A3" s="18">
        <v>5.01</v>
      </c>
      <c r="B3" s="29" t="s">
        <v>1239</v>
      </c>
      <c r="C3" s="30"/>
      <c r="D3" s="30"/>
      <c r="E3" s="30"/>
      <c r="F3" s="28"/>
      <c r="G3" s="28"/>
      <c r="H3" s="29"/>
      <c r="I3" s="256"/>
      <c r="J3" s="919">
        <f>A46+0.01</f>
        <v>5.0699999999999985</v>
      </c>
      <c r="K3" s="1508" t="s">
        <v>1182</v>
      </c>
      <c r="L3" s="1509"/>
      <c r="M3" s="1510"/>
      <c r="Q3" s="942">
        <f>J3+0.01</f>
        <v>5.0799999999999983</v>
      </c>
      <c r="R3" s="1513" t="s">
        <v>1180</v>
      </c>
      <c r="S3" s="1514"/>
      <c r="T3" s="1515"/>
    </row>
    <row r="4" spans="1:20" ht="24.75" customHeight="1">
      <c r="A4" s="22"/>
      <c r="B4" s="20"/>
      <c r="C4" s="20"/>
      <c r="D4" s="20"/>
      <c r="E4" s="20"/>
      <c r="F4" s="20"/>
      <c r="G4" s="20"/>
      <c r="H4" s="915" t="s">
        <v>280</v>
      </c>
      <c r="I4" s="20"/>
      <c r="J4" s="943"/>
      <c r="K4" s="1511"/>
      <c r="L4" s="1511"/>
      <c r="M4" s="1512"/>
      <c r="Q4" s="236"/>
      <c r="R4" s="1511"/>
      <c r="S4" s="1511"/>
      <c r="T4" s="1512"/>
    </row>
    <row r="5" spans="1:20">
      <c r="A5" s="19"/>
      <c r="B5" s="1275">
        <v>1</v>
      </c>
      <c r="C5" s="1276" t="s">
        <v>1536</v>
      </c>
      <c r="D5" s="1276"/>
      <c r="E5" s="32"/>
      <c r="F5" s="24"/>
      <c r="G5" s="24"/>
      <c r="H5" s="20"/>
      <c r="I5" s="20"/>
      <c r="J5" s="943"/>
      <c r="K5" s="36"/>
      <c r="L5" s="36"/>
      <c r="M5" s="916"/>
      <c r="Q5" s="236"/>
      <c r="R5" s="36" t="s">
        <v>1171</v>
      </c>
      <c r="S5" s="36"/>
      <c r="T5" s="916"/>
    </row>
    <row r="6" spans="1:20">
      <c r="A6" s="19"/>
      <c r="B6" s="1275">
        <v>2</v>
      </c>
      <c r="C6" s="1276" t="s">
        <v>1572</v>
      </c>
      <c r="D6" s="1276"/>
      <c r="E6" s="32"/>
      <c r="F6" s="24"/>
      <c r="G6" s="24"/>
      <c r="H6" s="25"/>
      <c r="I6" s="20"/>
      <c r="J6" s="943"/>
      <c r="K6" s="36" t="s">
        <v>1165</v>
      </c>
      <c r="L6" s="36"/>
      <c r="M6" s="916"/>
      <c r="Q6" s="236"/>
      <c r="R6" s="36" t="s">
        <v>1172</v>
      </c>
      <c r="S6" s="36"/>
      <c r="T6" s="916"/>
    </row>
    <row r="7" spans="1:20">
      <c r="A7" s="19"/>
      <c r="B7" s="1275">
        <v>3</v>
      </c>
      <c r="C7" s="1276" t="s">
        <v>1365</v>
      </c>
      <c r="D7" s="1276"/>
      <c r="E7" s="32"/>
      <c r="F7" s="24"/>
      <c r="G7" s="24"/>
      <c r="H7" s="25"/>
      <c r="I7" s="20"/>
      <c r="J7" s="943"/>
      <c r="K7" s="36" t="s">
        <v>1166</v>
      </c>
      <c r="L7" s="36"/>
      <c r="M7" s="916"/>
      <c r="Q7" s="236"/>
      <c r="R7" s="36" t="s">
        <v>1173</v>
      </c>
      <c r="S7" s="36"/>
      <c r="T7" s="916"/>
    </row>
    <row r="8" spans="1:20">
      <c r="A8" s="308"/>
      <c r="B8" s="1275">
        <v>4</v>
      </c>
      <c r="C8" s="1276" t="s">
        <v>1537</v>
      </c>
      <c r="D8" s="1276"/>
      <c r="E8" s="32"/>
      <c r="F8" s="24"/>
      <c r="G8" s="24"/>
      <c r="H8" s="25"/>
      <c r="I8" s="20"/>
      <c r="J8" s="943"/>
      <c r="K8" s="36" t="s">
        <v>1167</v>
      </c>
      <c r="L8" s="36"/>
      <c r="M8" s="916"/>
      <c r="Q8" s="236"/>
      <c r="R8" s="36" t="s">
        <v>1174</v>
      </c>
      <c r="S8" s="36"/>
      <c r="T8" s="916"/>
    </row>
    <row r="9" spans="1:20">
      <c r="A9" s="308"/>
      <c r="B9" s="1275">
        <v>5</v>
      </c>
      <c r="C9" s="1276" t="s">
        <v>1538</v>
      </c>
      <c r="D9" s="1276"/>
      <c r="E9" s="32"/>
      <c r="F9" s="24"/>
      <c r="G9" s="24"/>
      <c r="H9" s="25"/>
      <c r="I9" s="20"/>
      <c r="J9" s="943"/>
      <c r="K9" s="36" t="s">
        <v>1168</v>
      </c>
      <c r="L9" s="36"/>
      <c r="M9" s="916"/>
      <c r="Q9" s="236"/>
      <c r="R9" s="36" t="s">
        <v>1175</v>
      </c>
      <c r="S9" s="36"/>
      <c r="T9" s="916"/>
    </row>
    <row r="10" spans="1:20">
      <c r="A10" s="308"/>
      <c r="B10" s="1275">
        <v>6</v>
      </c>
      <c r="C10" s="1277" t="s">
        <v>1539</v>
      </c>
      <c r="D10" s="1276"/>
      <c r="E10" s="32"/>
      <c r="F10" s="24"/>
      <c r="G10" s="24"/>
      <c r="H10" s="25"/>
      <c r="I10" s="20"/>
      <c r="J10" s="943"/>
      <c r="K10" s="36" t="s">
        <v>1169</v>
      </c>
      <c r="L10" s="36"/>
      <c r="M10" s="916"/>
      <c r="Q10" s="236"/>
      <c r="R10" s="36" t="s">
        <v>1176</v>
      </c>
      <c r="S10" s="36"/>
      <c r="T10" s="916"/>
    </row>
    <row r="11" spans="1:20">
      <c r="A11" s="308"/>
      <c r="B11" s="1275">
        <v>7</v>
      </c>
      <c r="C11" s="1276" t="s">
        <v>1396</v>
      </c>
      <c r="D11" s="1276"/>
      <c r="E11" s="32"/>
      <c r="F11" s="24"/>
      <c r="G11" s="24"/>
      <c r="H11" s="25"/>
      <c r="I11" s="20"/>
      <c r="J11" s="943"/>
      <c r="K11" s="36" t="s">
        <v>1170</v>
      </c>
      <c r="L11" s="36"/>
      <c r="M11" s="916"/>
      <c r="Q11" s="236"/>
      <c r="R11" s="36" t="s">
        <v>1177</v>
      </c>
      <c r="S11" s="36"/>
      <c r="T11" s="916"/>
    </row>
    <row r="12" spans="1:20">
      <c r="A12" s="308"/>
      <c r="B12" s="31"/>
      <c r="C12" s="165"/>
      <c r="D12" s="32"/>
      <c r="E12" s="32"/>
      <c r="F12" s="24"/>
      <c r="G12" s="24"/>
      <c r="H12" s="25"/>
      <c r="I12" s="20"/>
      <c r="J12" s="943"/>
      <c r="K12" s="36" t="s">
        <v>1240</v>
      </c>
      <c r="L12" s="36"/>
      <c r="M12" s="916"/>
      <c r="Q12" s="236"/>
      <c r="R12" s="923" t="s">
        <v>1185</v>
      </c>
      <c r="S12" s="36"/>
      <c r="T12" s="916"/>
    </row>
    <row r="13" spans="1:20">
      <c r="A13" s="308"/>
      <c r="B13" s="31"/>
      <c r="C13" s="165"/>
      <c r="D13" s="32"/>
      <c r="E13" s="32"/>
      <c r="F13" s="24"/>
      <c r="G13" s="24"/>
      <c r="H13" s="25"/>
      <c r="I13" s="20"/>
      <c r="J13" s="943"/>
      <c r="K13" s="923" t="s">
        <v>1186</v>
      </c>
      <c r="L13" s="36"/>
      <c r="M13" s="916"/>
      <c r="Q13" s="236"/>
      <c r="R13" s="36"/>
      <c r="S13" s="36"/>
      <c r="T13" s="916"/>
    </row>
    <row r="14" spans="1:20">
      <c r="A14" s="308"/>
      <c r="B14" s="31"/>
      <c r="C14" s="165"/>
      <c r="D14" s="32"/>
      <c r="E14" s="32"/>
      <c r="F14" s="24"/>
      <c r="G14" s="24"/>
      <c r="H14" s="25"/>
      <c r="I14" s="20"/>
      <c r="J14" s="943"/>
      <c r="K14" s="36"/>
      <c r="L14" s="36"/>
      <c r="M14" s="916"/>
      <c r="Q14" s="236"/>
      <c r="R14" s="36"/>
      <c r="S14" s="36"/>
      <c r="T14" s="916"/>
    </row>
    <row r="15" spans="1:20">
      <c r="A15" s="19"/>
      <c r="B15" s="31"/>
      <c r="C15" s="32"/>
      <c r="D15" s="32"/>
      <c r="E15" s="32"/>
      <c r="F15" s="20"/>
      <c r="G15" s="24"/>
      <c r="H15" s="25"/>
      <c r="I15" s="1525" t="s">
        <v>50</v>
      </c>
      <c r="J15" s="943"/>
      <c r="K15" s="36"/>
      <c r="L15" s="36"/>
      <c r="M15" s="916"/>
      <c r="Q15" s="236"/>
      <c r="R15" s="36"/>
      <c r="S15" s="36"/>
      <c r="T15" s="916"/>
    </row>
    <row r="16" spans="1:20">
      <c r="A16" s="19"/>
      <c r="B16" s="31"/>
      <c r="C16" s="165"/>
      <c r="D16" s="32"/>
      <c r="E16" s="32"/>
      <c r="F16" s="24"/>
      <c r="G16" s="24"/>
      <c r="H16" s="25"/>
      <c r="I16" s="1526"/>
      <c r="J16" s="943"/>
      <c r="K16" s="36"/>
      <c r="L16" s="36"/>
      <c r="M16" s="916"/>
      <c r="Q16" s="236"/>
      <c r="R16" s="36"/>
      <c r="S16" s="36"/>
      <c r="T16" s="916"/>
    </row>
    <row r="17" spans="1:23">
      <c r="A17" s="310">
        <f>A3+0.01</f>
        <v>5.0199999999999996</v>
      </c>
      <c r="B17" s="315" t="s">
        <v>67</v>
      </c>
      <c r="C17" s="256"/>
      <c r="D17" s="256"/>
      <c r="E17" s="256"/>
      <c r="F17" s="256"/>
      <c r="G17" s="256"/>
      <c r="H17" s="256"/>
      <c r="I17" s="256"/>
      <c r="J17" s="943"/>
      <c r="K17" s="36"/>
      <c r="L17" s="36"/>
      <c r="M17" s="916"/>
      <c r="Q17" s="236"/>
      <c r="R17" s="36"/>
      <c r="S17" s="36"/>
      <c r="T17" s="916"/>
    </row>
    <row r="18" spans="1:23" ht="17.25" customHeight="1">
      <c r="A18" s="308"/>
      <c r="B18" s="27"/>
      <c r="C18" s="20"/>
      <c r="D18" s="20"/>
      <c r="E18" s="20"/>
      <c r="F18" s="20"/>
      <c r="G18" s="20"/>
      <c r="H18" s="915" t="s">
        <v>281</v>
      </c>
      <c r="I18" s="20"/>
      <c r="J18" s="943"/>
      <c r="K18" s="36"/>
      <c r="L18" s="36"/>
      <c r="M18" s="916"/>
      <c r="Q18" s="236"/>
      <c r="R18" s="36"/>
      <c r="S18" s="36"/>
      <c r="T18" s="916"/>
    </row>
    <row r="19" spans="1:23" ht="15" customHeight="1">
      <c r="A19" s="316" t="s">
        <v>75</v>
      </c>
      <c r="B19" s="20"/>
      <c r="C19" s="20"/>
      <c r="D19" s="20"/>
      <c r="E19" s="20"/>
      <c r="F19" s="20"/>
      <c r="G19" s="21" t="s">
        <v>2</v>
      </c>
      <c r="H19" s="20"/>
      <c r="I19" s="1525" t="s">
        <v>76</v>
      </c>
      <c r="J19" s="944"/>
      <c r="K19" s="923"/>
      <c r="L19" s="922"/>
      <c r="M19" s="918"/>
      <c r="Q19" s="917"/>
      <c r="R19" s="922"/>
      <c r="S19" s="922"/>
      <c r="T19" s="918"/>
      <c r="U19" s="36"/>
      <c r="V19" s="36"/>
      <c r="W19" s="36"/>
    </row>
    <row r="20" spans="1:23">
      <c r="A20" s="257"/>
      <c r="B20" s="25"/>
      <c r="C20" s="20"/>
      <c r="D20" s="20"/>
      <c r="E20" s="20"/>
      <c r="F20" s="20"/>
      <c r="G20" s="20"/>
      <c r="H20" s="258"/>
      <c r="I20" s="1527"/>
      <c r="J20" s="945"/>
      <c r="T20" s="12"/>
      <c r="U20" s="12"/>
      <c r="V20" s="12"/>
      <c r="W20" s="12"/>
    </row>
    <row r="21" spans="1:23">
      <c r="A21" s="236"/>
      <c r="B21" s="36"/>
      <c r="C21" s="36"/>
      <c r="D21" s="36"/>
      <c r="E21" s="36"/>
      <c r="F21" s="36"/>
      <c r="G21" s="36"/>
      <c r="H21" s="36"/>
      <c r="I21" s="916"/>
      <c r="T21" s="12"/>
      <c r="U21" s="12"/>
      <c r="V21" s="12"/>
      <c r="W21" s="12"/>
    </row>
    <row r="22" spans="1:23">
      <c r="A22" s="917"/>
      <c r="B22" s="343"/>
      <c r="C22" s="343"/>
      <c r="D22" s="343"/>
      <c r="E22" s="343"/>
      <c r="F22" s="343"/>
      <c r="G22" s="343"/>
      <c r="H22" s="343"/>
      <c r="I22" s="918"/>
      <c r="T22" s="36"/>
      <c r="U22" s="36"/>
      <c r="V22" s="36"/>
      <c r="W22" s="36"/>
    </row>
    <row r="23" spans="1:23" ht="15" customHeight="1">
      <c r="A23" s="1030">
        <f>A17+0.01</f>
        <v>5.0299999999999994</v>
      </c>
      <c r="B23" s="1542" t="s">
        <v>1178</v>
      </c>
      <c r="C23" s="1542"/>
      <c r="D23" s="1542"/>
      <c r="E23" s="1542"/>
      <c r="F23" s="1542"/>
      <c r="G23" s="1542"/>
      <c r="H23" s="1542"/>
      <c r="I23" s="1542"/>
      <c r="T23" s="36"/>
      <c r="U23" s="36"/>
      <c r="V23" s="36"/>
      <c r="W23" s="36"/>
    </row>
    <row r="24" spans="1:23" ht="13.5" customHeight="1">
      <c r="A24" s="1031"/>
      <c r="B24" s="1542"/>
      <c r="C24" s="1542"/>
      <c r="D24" s="1542"/>
      <c r="E24" s="1542"/>
      <c r="F24" s="1542"/>
      <c r="G24" s="1543"/>
      <c r="H24" s="1543"/>
      <c r="I24" s="1543"/>
      <c r="J24" s="310">
        <f>Q3+0.01</f>
        <v>5.0899999999999981</v>
      </c>
      <c r="K24" s="1516" t="s">
        <v>77</v>
      </c>
      <c r="L24" s="1517"/>
      <c r="M24" s="1517"/>
      <c r="N24" s="1517"/>
      <c r="O24" s="1517"/>
      <c r="P24" s="1518"/>
      <c r="Q24" s="309">
        <f>J24+0.01</f>
        <v>5.0999999999999979</v>
      </c>
      <c r="R24" s="1536" t="s">
        <v>361</v>
      </c>
      <c r="S24" s="1536"/>
      <c r="T24" s="1536"/>
      <c r="U24" s="1536"/>
    </row>
    <row r="25" spans="1:23">
      <c r="A25" s="1031"/>
      <c r="B25" s="1032" t="s">
        <v>282</v>
      </c>
      <c r="C25" s="1033"/>
      <c r="D25" s="1033"/>
      <c r="E25" s="1033"/>
      <c r="F25" s="1034"/>
      <c r="G25" s="1538" t="s">
        <v>79</v>
      </c>
      <c r="H25" s="1539"/>
      <c r="I25" s="1539"/>
      <c r="J25" s="308"/>
      <c r="K25" s="1519"/>
      <c r="L25" s="1519"/>
      <c r="M25" s="1519"/>
      <c r="N25" s="1519"/>
      <c r="O25" s="1519"/>
      <c r="P25" s="1520"/>
      <c r="Q25" s="20"/>
      <c r="R25" s="1536"/>
      <c r="S25" s="1536"/>
      <c r="T25" s="1536"/>
      <c r="U25" s="1536"/>
    </row>
    <row r="26" spans="1:23">
      <c r="A26" s="1035" t="s">
        <v>80</v>
      </c>
      <c r="B26" s="1036"/>
      <c r="C26" s="1036"/>
      <c r="D26" s="1036"/>
      <c r="E26" s="1037"/>
      <c r="F26" s="1037"/>
      <c r="G26" s="1540"/>
      <c r="H26" s="1541"/>
      <c r="I26" s="1541"/>
      <c r="J26" s="901"/>
      <c r="K26" s="164" t="s">
        <v>1226</v>
      </c>
      <c r="L26" s="20"/>
      <c r="M26" s="915" t="s">
        <v>283</v>
      </c>
      <c r="N26" s="20"/>
      <c r="O26" s="20"/>
      <c r="P26" s="258"/>
      <c r="Q26" s="20"/>
      <c r="R26" s="1536"/>
      <c r="S26" s="1536"/>
      <c r="T26" s="1536"/>
      <c r="U26" s="1536"/>
    </row>
    <row r="27" spans="1:23">
      <c r="A27" s="1816"/>
      <c r="B27" s="1811" t="s">
        <v>1610</v>
      </c>
      <c r="C27" s="1812"/>
      <c r="D27" s="1812"/>
      <c r="E27" s="1813"/>
      <c r="F27" s="1813"/>
      <c r="G27" s="1814" t="s">
        <v>1612</v>
      </c>
      <c r="H27" s="1814" t="s">
        <v>1615</v>
      </c>
      <c r="I27" s="1814" t="s">
        <v>1617</v>
      </c>
      <c r="J27" s="1288"/>
      <c r="K27" s="164"/>
      <c r="L27" s="20"/>
      <c r="M27" s="915"/>
      <c r="N27" s="20"/>
      <c r="O27" s="20"/>
      <c r="P27" s="1807"/>
      <c r="Q27" s="20"/>
      <c r="R27" s="1289"/>
      <c r="S27" s="1289"/>
      <c r="T27" s="1289"/>
      <c r="U27" s="1289"/>
    </row>
    <row r="28" spans="1:23" ht="14.5" customHeight="1">
      <c r="A28" s="1815" t="s">
        <v>1611</v>
      </c>
      <c r="B28" s="1815"/>
      <c r="C28" s="1812" t="s">
        <v>1614</v>
      </c>
      <c r="D28" s="1812"/>
      <c r="E28" s="1813"/>
      <c r="F28" s="1813"/>
      <c r="G28" s="1814" t="s">
        <v>1613</v>
      </c>
      <c r="H28" s="1814" t="s">
        <v>1616</v>
      </c>
      <c r="I28" s="1814" t="s">
        <v>1618</v>
      </c>
      <c r="J28" s="1288"/>
      <c r="K28" s="164"/>
      <c r="L28" s="20"/>
      <c r="M28" s="915"/>
      <c r="N28" s="20"/>
      <c r="O28" s="20"/>
      <c r="P28" s="1807"/>
      <c r="Q28" s="20"/>
      <c r="R28" s="1289"/>
      <c r="S28" s="1289"/>
      <c r="T28" s="1289"/>
      <c r="U28" s="1289"/>
    </row>
    <row r="29" spans="1:23" ht="14.5" customHeight="1">
      <c r="A29" s="1817"/>
      <c r="B29" s="1816"/>
      <c r="C29" s="1812"/>
      <c r="D29" s="1812"/>
      <c r="E29" s="1813"/>
      <c r="F29" s="1813"/>
      <c r="G29" s="1818" t="s">
        <v>1620</v>
      </c>
      <c r="H29" s="1814"/>
      <c r="I29" s="1814"/>
      <c r="J29" s="1288"/>
      <c r="K29" s="164"/>
      <c r="L29" s="20"/>
      <c r="M29" s="915"/>
      <c r="N29" s="20"/>
      <c r="O29" s="20"/>
      <c r="P29" s="1807"/>
      <c r="Q29" s="20"/>
      <c r="R29" s="1289"/>
      <c r="S29" s="1289"/>
      <c r="T29" s="1289"/>
      <c r="U29" s="1289"/>
    </row>
    <row r="30" spans="1:23" ht="15" customHeight="1">
      <c r="A30" s="1030">
        <f>A23+0.01</f>
        <v>5.0399999999999991</v>
      </c>
      <c r="B30" s="1542" t="s">
        <v>362</v>
      </c>
      <c r="C30" s="1542"/>
      <c r="D30" s="1542"/>
      <c r="E30" s="1542"/>
      <c r="F30" s="1542"/>
      <c r="G30" s="1542"/>
      <c r="H30" s="1542"/>
      <c r="I30" s="1542"/>
      <c r="J30" s="311">
        <v>1</v>
      </c>
      <c r="K30" s="163" t="s">
        <v>69</v>
      </c>
      <c r="L30" s="32"/>
      <c r="M30" s="32"/>
      <c r="N30" s="32"/>
      <c r="O30" s="20"/>
      <c r="P30" s="258"/>
      <c r="Q30" s="915" t="s">
        <v>284</v>
      </c>
      <c r="R30" s="965"/>
      <c r="S30" s="965"/>
      <c r="T30" s="965"/>
      <c r="U30" s="965"/>
    </row>
    <row r="31" spans="1:23">
      <c r="A31" s="1031"/>
      <c r="B31" s="1542"/>
      <c r="C31" s="1542"/>
      <c r="D31" s="1542"/>
      <c r="E31" s="1542"/>
      <c r="F31" s="1542"/>
      <c r="G31" s="1543"/>
      <c r="H31" s="1543"/>
      <c r="I31" s="1543"/>
      <c r="J31" s="311">
        <v>2</v>
      </c>
      <c r="K31" s="163" t="s">
        <v>1229</v>
      </c>
      <c r="L31" s="32"/>
      <c r="M31" s="1528" t="s">
        <v>76</v>
      </c>
      <c r="N31" s="32"/>
      <c r="O31" s="20"/>
      <c r="P31" s="312"/>
      <c r="R31" s="20" t="s">
        <v>207</v>
      </c>
      <c r="S31" s="208"/>
      <c r="T31" s="916"/>
    </row>
    <row r="32" spans="1:23" ht="15" customHeight="1">
      <c r="A32" s="1038"/>
      <c r="B32" s="1032" t="s">
        <v>363</v>
      </c>
      <c r="C32" s="1033"/>
      <c r="D32" s="1033"/>
      <c r="E32" s="1033"/>
      <c r="F32" s="1034"/>
      <c r="G32" s="1538" t="s">
        <v>79</v>
      </c>
      <c r="H32" s="1539"/>
      <c r="I32" s="1539"/>
      <c r="J32" s="311">
        <v>3</v>
      </c>
      <c r="K32" s="163" t="s">
        <v>70</v>
      </c>
      <c r="L32" s="32"/>
      <c r="M32" s="1529"/>
      <c r="N32" s="32"/>
      <c r="O32" s="20"/>
      <c r="P32" s="258"/>
      <c r="Q32" s="20"/>
      <c r="R32" s="20" t="s">
        <v>206</v>
      </c>
      <c r="S32" s="20"/>
      <c r="T32" s="916"/>
    </row>
    <row r="33" spans="1:23">
      <c r="A33" s="1039" t="s">
        <v>80</v>
      </c>
      <c r="B33" s="1036"/>
      <c r="C33" s="1036"/>
      <c r="D33" s="1036"/>
      <c r="E33" s="1037"/>
      <c r="F33" s="1037"/>
      <c r="G33" s="1540"/>
      <c r="H33" s="1541"/>
      <c r="I33" s="1541"/>
      <c r="J33" s="311">
        <v>4</v>
      </c>
      <c r="K33" s="163" t="s">
        <v>1230</v>
      </c>
      <c r="L33" s="32"/>
      <c r="M33" s="32"/>
      <c r="N33" s="32"/>
      <c r="O33" s="20"/>
      <c r="P33" s="258"/>
      <c r="R33" s="1534" t="s">
        <v>205</v>
      </c>
      <c r="S33" s="1530" t="s">
        <v>78</v>
      </c>
      <c r="T33" s="1531"/>
    </row>
    <row r="34" spans="1:23">
      <c r="A34" s="1810"/>
      <c r="B34" s="1811" t="s">
        <v>1619</v>
      </c>
      <c r="C34" s="1812"/>
      <c r="D34" s="1812"/>
      <c r="E34" s="1813"/>
      <c r="F34" s="1813"/>
      <c r="G34" s="1814" t="s">
        <v>1612</v>
      </c>
      <c r="H34" s="1814" t="s">
        <v>1615</v>
      </c>
      <c r="I34" s="1814" t="s">
        <v>1617</v>
      </c>
      <c r="J34" s="307"/>
      <c r="K34" s="163"/>
      <c r="L34" s="32"/>
      <c r="M34" s="32"/>
      <c r="N34" s="32"/>
      <c r="O34" s="20"/>
      <c r="P34" s="1807"/>
      <c r="R34" s="1534"/>
      <c r="S34" s="1808"/>
      <c r="T34" s="1809"/>
    </row>
    <row r="35" spans="1:23">
      <c r="A35" s="1815" t="s">
        <v>1611</v>
      </c>
      <c r="B35" s="1815"/>
      <c r="C35" s="1812" t="s">
        <v>1614</v>
      </c>
      <c r="D35" s="1812"/>
      <c r="E35" s="1813"/>
      <c r="F35" s="1813"/>
      <c r="G35" s="1814" t="s">
        <v>1613</v>
      </c>
      <c r="H35" s="1814" t="s">
        <v>1616</v>
      </c>
      <c r="I35" s="1814" t="s">
        <v>1618</v>
      </c>
      <c r="J35" s="307"/>
      <c r="K35" s="163"/>
      <c r="L35" s="32"/>
      <c r="M35" s="32"/>
      <c r="N35" s="32"/>
      <c r="O35" s="20"/>
      <c r="P35" s="1807"/>
      <c r="R35" s="1534"/>
      <c r="S35" s="1808"/>
      <c r="T35" s="1809"/>
    </row>
    <row r="36" spans="1:23">
      <c r="A36" s="1817"/>
      <c r="B36" s="1816"/>
      <c r="C36" s="1812"/>
      <c r="D36" s="1812"/>
      <c r="E36" s="1813"/>
      <c r="F36" s="1813"/>
      <c r="G36" s="1818" t="s">
        <v>1620</v>
      </c>
      <c r="H36" s="1814"/>
      <c r="I36" s="1814"/>
      <c r="J36" s="307"/>
      <c r="K36" s="163"/>
      <c r="L36" s="32"/>
      <c r="M36" s="32"/>
      <c r="N36" s="32"/>
      <c r="O36" s="20"/>
      <c r="P36" s="1807"/>
      <c r="R36" s="1534"/>
      <c r="S36" s="1808"/>
      <c r="T36" s="1809"/>
    </row>
    <row r="37" spans="1:23">
      <c r="A37" s="919">
        <f>A30+0.01</f>
        <v>5.0499999999999989</v>
      </c>
      <c r="B37" s="920" t="s">
        <v>1181</v>
      </c>
      <c r="C37" s="920"/>
      <c r="D37" s="339"/>
      <c r="E37" s="339"/>
      <c r="F37" s="339"/>
      <c r="G37" s="339"/>
      <c r="H37" s="339"/>
      <c r="I37" s="921"/>
      <c r="J37" s="902"/>
      <c r="K37" s="164" t="s">
        <v>1231</v>
      </c>
      <c r="L37" s="20"/>
      <c r="M37" s="20"/>
      <c r="N37" s="20"/>
      <c r="O37" s="20"/>
      <c r="P37" s="258"/>
      <c r="R37" s="1535"/>
      <c r="S37" s="1532"/>
      <c r="T37" s="1533"/>
    </row>
    <row r="38" spans="1:23">
      <c r="A38" s="236"/>
      <c r="B38" s="1251" t="s">
        <v>1366</v>
      </c>
      <c r="C38" s="314"/>
      <c r="D38" s="208"/>
      <c r="E38" s="208"/>
      <c r="F38" s="208"/>
      <c r="G38" s="36"/>
      <c r="H38" s="36"/>
      <c r="I38" s="916"/>
      <c r="J38" s="307">
        <v>5</v>
      </c>
      <c r="K38" s="163" t="s">
        <v>1227</v>
      </c>
      <c r="L38" s="32"/>
      <c r="M38" s="32"/>
      <c r="N38" s="32"/>
      <c r="O38" s="20"/>
      <c r="P38" s="916"/>
      <c r="Q38" s="970">
        <v>5.1100000000000003</v>
      </c>
      <c r="R38" s="962" t="s">
        <v>1241</v>
      </c>
      <c r="S38" s="959"/>
      <c r="T38" s="959"/>
      <c r="U38" s="963"/>
    </row>
    <row r="39" spans="1:23" ht="15" customHeight="1">
      <c r="A39" s="236"/>
      <c r="B39" s="994" t="s">
        <v>1367</v>
      </c>
      <c r="C39" s="314"/>
      <c r="D39" s="314"/>
      <c r="E39" s="255"/>
      <c r="F39" s="24"/>
      <c r="G39" s="24"/>
      <c r="H39" s="25"/>
      <c r="I39" s="258"/>
      <c r="J39" s="307">
        <v>6</v>
      </c>
      <c r="K39" s="163" t="s">
        <v>1232</v>
      </c>
      <c r="L39" s="32"/>
      <c r="M39" s="32"/>
      <c r="N39" s="32"/>
      <c r="O39" s="20"/>
      <c r="P39" s="258"/>
      <c r="Q39" s="236"/>
      <c r="R39" s="36">
        <v>1</v>
      </c>
      <c r="S39" s="36" t="s">
        <v>66</v>
      </c>
      <c r="T39" s="36"/>
      <c r="U39" s="961"/>
    </row>
    <row r="40" spans="1:23">
      <c r="A40" s="236"/>
      <c r="B40" s="994" t="s">
        <v>1368</v>
      </c>
      <c r="C40" s="314"/>
      <c r="D40" s="314"/>
      <c r="E40" s="33"/>
      <c r="F40" s="34"/>
      <c r="G40" s="34"/>
      <c r="H40" s="34"/>
      <c r="I40" s="258"/>
      <c r="J40" s="307">
        <v>7</v>
      </c>
      <c r="K40" s="163" t="s">
        <v>1233</v>
      </c>
      <c r="L40" s="32"/>
      <c r="M40" s="32"/>
      <c r="N40" s="32"/>
      <c r="O40" s="20"/>
      <c r="P40" s="258"/>
      <c r="Q40" s="36"/>
      <c r="R40" s="36">
        <v>2</v>
      </c>
      <c r="S40" s="36" t="s">
        <v>68</v>
      </c>
      <c r="T40" s="1041" t="s">
        <v>1247</v>
      </c>
      <c r="U40" s="36"/>
    </row>
    <row r="41" spans="1:23">
      <c r="A41" s="236"/>
      <c r="B41" s="994" t="s">
        <v>1369</v>
      </c>
      <c r="C41" s="314"/>
      <c r="D41" s="314"/>
      <c r="E41" s="162"/>
      <c r="F41" s="32"/>
      <c r="G41" s="32"/>
      <c r="H41" s="32"/>
      <c r="I41" s="1537"/>
      <c r="J41" s="902"/>
      <c r="K41" s="164" t="s">
        <v>1228</v>
      </c>
      <c r="L41" s="20"/>
      <c r="M41" s="20"/>
      <c r="N41" s="20"/>
      <c r="O41" s="20"/>
      <c r="P41" s="960"/>
      <c r="Q41" s="972">
        <v>5.12</v>
      </c>
      <c r="R41" s="1523" t="s">
        <v>1242</v>
      </c>
      <c r="S41" s="1523"/>
      <c r="T41" s="1523"/>
      <c r="U41" s="1523"/>
    </row>
    <row r="42" spans="1:23">
      <c r="A42" s="236"/>
      <c r="B42" s="995" t="s">
        <v>1370</v>
      </c>
      <c r="C42" s="20"/>
      <c r="D42" s="314"/>
      <c r="E42" s="3"/>
      <c r="F42" s="161"/>
      <c r="G42" s="161"/>
      <c r="H42" s="161"/>
      <c r="I42" s="1537"/>
      <c r="J42" s="307">
        <v>8</v>
      </c>
      <c r="K42" s="163" t="s">
        <v>1234</v>
      </c>
      <c r="L42" s="32"/>
      <c r="M42" s="32"/>
      <c r="N42" s="20"/>
      <c r="O42" s="20"/>
      <c r="P42" s="258"/>
      <c r="Q42" s="973"/>
      <c r="R42" s="1524"/>
      <c r="S42" s="1524"/>
      <c r="T42" s="1524"/>
      <c r="U42" s="1524"/>
    </row>
    <row r="43" spans="1:23" ht="13.5" customHeight="1">
      <c r="A43" s="236"/>
      <c r="B43" s="995" t="s">
        <v>1371</v>
      </c>
      <c r="C43" s="20"/>
      <c r="D43" s="20"/>
      <c r="E43" s="33"/>
      <c r="F43" s="32"/>
      <c r="G43" s="32"/>
      <c r="H43" s="32"/>
      <c r="I43" s="258"/>
      <c r="J43" s="307">
        <v>9</v>
      </c>
      <c r="K43" s="163" t="s">
        <v>1235</v>
      </c>
      <c r="L43" s="32"/>
      <c r="M43" s="32"/>
      <c r="N43" s="20"/>
      <c r="O43" s="20"/>
      <c r="P43" s="258"/>
      <c r="Q43" s="311"/>
      <c r="R43" s="36">
        <v>1</v>
      </c>
      <c r="S43" s="1042" t="s">
        <v>1243</v>
      </c>
      <c r="T43" s="1043"/>
      <c r="U43" s="371"/>
      <c r="V43" s="964"/>
      <c r="W43" s="964"/>
    </row>
    <row r="44" spans="1:23">
      <c r="A44" s="20"/>
      <c r="B44" s="996" t="s">
        <v>1372</v>
      </c>
      <c r="C44" s="20"/>
      <c r="D44" s="20"/>
      <c r="E44" s="20"/>
      <c r="F44" s="20"/>
      <c r="G44" s="20"/>
      <c r="H44" s="20"/>
      <c r="I44" s="20"/>
      <c r="J44" s="307">
        <v>10</v>
      </c>
      <c r="K44" s="163" t="s">
        <v>73</v>
      </c>
      <c r="L44" s="32"/>
      <c r="M44" s="32"/>
      <c r="N44" s="20"/>
      <c r="O44" s="20"/>
      <c r="P44" s="258"/>
      <c r="Q44" s="311"/>
      <c r="R44" s="36">
        <v>2</v>
      </c>
      <c r="S44" s="1042" t="s">
        <v>1244</v>
      </c>
      <c r="T44" s="1044"/>
      <c r="U44" s="371"/>
      <c r="V44" s="964"/>
      <c r="W44" s="964"/>
    </row>
    <row r="45" spans="1:23">
      <c r="B45" s="997" t="s">
        <v>1183</v>
      </c>
      <c r="J45" s="311">
        <v>11</v>
      </c>
      <c r="K45" s="163" t="s">
        <v>1236</v>
      </c>
      <c r="L45" s="32"/>
      <c r="M45" s="32"/>
      <c r="N45" s="20"/>
      <c r="O45" s="20"/>
      <c r="P45" s="312"/>
      <c r="Q45" s="311"/>
      <c r="R45" s="36">
        <v>3</v>
      </c>
      <c r="S45" s="1042" t="s">
        <v>1245</v>
      </c>
      <c r="T45" s="1044"/>
      <c r="U45" s="371"/>
      <c r="V45" s="20"/>
      <c r="W45" s="20"/>
    </row>
    <row r="46" spans="1:23">
      <c r="A46" s="919">
        <f>A37+0.01</f>
        <v>5.0599999999999987</v>
      </c>
      <c r="B46" s="339" t="s">
        <v>1179</v>
      </c>
      <c r="C46" s="339"/>
      <c r="D46" s="339"/>
      <c r="E46" s="339"/>
      <c r="F46" s="339"/>
      <c r="G46" s="339"/>
      <c r="H46" s="339"/>
      <c r="I46" s="921"/>
      <c r="J46" s="901"/>
      <c r="K46" s="164" t="s">
        <v>71</v>
      </c>
      <c r="L46" s="20"/>
      <c r="M46" s="20"/>
      <c r="N46" s="20"/>
      <c r="O46" s="20"/>
      <c r="P46" s="258"/>
      <c r="Q46" s="236"/>
      <c r="R46" s="36">
        <v>4</v>
      </c>
      <c r="S46" s="1042" t="s">
        <v>1246</v>
      </c>
      <c r="T46" s="36"/>
      <c r="U46" s="36"/>
      <c r="V46" s="20"/>
      <c r="W46" s="20"/>
    </row>
    <row r="47" spans="1:23">
      <c r="A47" s="236"/>
      <c r="B47" s="36" t="s">
        <v>1160</v>
      </c>
      <c r="C47" s="36"/>
      <c r="D47" s="36"/>
      <c r="E47" s="36"/>
      <c r="F47" s="36"/>
      <c r="G47" s="36"/>
      <c r="H47" s="36"/>
      <c r="I47" s="916"/>
      <c r="J47" s="311">
        <v>12</v>
      </c>
      <c r="K47" s="163" t="s">
        <v>1237</v>
      </c>
      <c r="L47" s="32"/>
      <c r="M47" s="32"/>
      <c r="N47" s="32"/>
      <c r="O47" s="20"/>
      <c r="P47" s="258"/>
      <c r="Q47" s="236"/>
      <c r="R47" s="36">
        <v>5</v>
      </c>
      <c r="S47" s="1042" t="s">
        <v>74</v>
      </c>
      <c r="T47" s="36"/>
      <c r="U47" s="36"/>
      <c r="V47" s="20"/>
      <c r="W47" s="20"/>
    </row>
    <row r="48" spans="1:23">
      <c r="A48" s="236"/>
      <c r="B48" s="36" t="s">
        <v>1161</v>
      </c>
      <c r="C48" s="36"/>
      <c r="D48" s="36"/>
      <c r="E48" s="36"/>
      <c r="F48" s="36"/>
      <c r="G48" s="36"/>
      <c r="H48" s="36"/>
      <c r="I48" s="916"/>
      <c r="J48" s="311">
        <v>13</v>
      </c>
      <c r="K48" s="163" t="s">
        <v>1238</v>
      </c>
      <c r="L48" s="32"/>
      <c r="M48" s="32"/>
      <c r="N48" s="32"/>
      <c r="O48" s="20"/>
      <c r="P48" s="258"/>
      <c r="Q48" s="236"/>
      <c r="R48" s="957">
        <v>98</v>
      </c>
      <c r="S48" s="1045" t="s">
        <v>1211</v>
      </c>
      <c r="T48" s="957"/>
      <c r="U48" s="957"/>
      <c r="V48" s="36"/>
      <c r="W48" s="36"/>
    </row>
    <row r="49" spans="1:23">
      <c r="A49" s="236"/>
      <c r="B49" s="36" t="s">
        <v>1162</v>
      </c>
      <c r="C49" s="36"/>
      <c r="D49" s="36"/>
      <c r="E49" s="36"/>
      <c r="F49" s="36"/>
      <c r="G49" s="36"/>
      <c r="H49" s="36"/>
      <c r="I49" s="916"/>
      <c r="J49" s="311">
        <v>14</v>
      </c>
      <c r="K49" s="163" t="s">
        <v>72</v>
      </c>
      <c r="L49" s="32"/>
      <c r="M49" s="32"/>
      <c r="N49" s="32"/>
      <c r="O49" s="20"/>
      <c r="P49" s="20"/>
      <c r="Q49" s="236"/>
      <c r="R49" s="974" t="s">
        <v>1599</v>
      </c>
      <c r="S49" s="974"/>
      <c r="V49" s="36"/>
      <c r="W49" s="36"/>
    </row>
    <row r="50" spans="1:23">
      <c r="A50" s="236"/>
      <c r="B50" s="36" t="s">
        <v>1163</v>
      </c>
      <c r="C50" s="36"/>
      <c r="D50" s="36"/>
      <c r="E50" s="36"/>
      <c r="F50" s="36"/>
      <c r="G50" s="36"/>
      <c r="H50" s="36"/>
      <c r="I50" s="916"/>
      <c r="J50" s="901"/>
      <c r="K50" s="313" t="s">
        <v>74</v>
      </c>
      <c r="L50" s="20"/>
      <c r="M50" s="20"/>
      <c r="N50" s="20"/>
      <c r="O50" s="20"/>
      <c r="P50" s="258"/>
      <c r="V50" s="36"/>
      <c r="W50" s="36"/>
    </row>
    <row r="51" spans="1:23" ht="13.5" customHeight="1">
      <c r="A51" s="236"/>
      <c r="B51" s="36" t="s">
        <v>1164</v>
      </c>
      <c r="C51" s="36"/>
      <c r="D51" s="36"/>
      <c r="E51" s="36"/>
      <c r="F51" s="36"/>
      <c r="G51" s="36"/>
      <c r="H51" s="36"/>
      <c r="I51" s="916"/>
      <c r="J51" s="311"/>
      <c r="K51" s="36"/>
      <c r="L51" s="32"/>
      <c r="M51" s="32"/>
      <c r="N51" s="20"/>
      <c r="O51" s="20"/>
      <c r="P51" s="20"/>
      <c r="Q51" s="971">
        <f>Q24+0.03</f>
        <v>5.1299999999999981</v>
      </c>
      <c r="R51" s="1521" t="s">
        <v>796</v>
      </c>
      <c r="S51" s="1521"/>
      <c r="T51" s="1521"/>
      <c r="U51" s="968"/>
    </row>
    <row r="52" spans="1:23" ht="15" customHeight="1">
      <c r="A52" s="236"/>
      <c r="B52" s="924" t="s">
        <v>1184</v>
      </c>
      <c r="C52" s="36"/>
      <c r="D52" s="36"/>
      <c r="E52" s="36"/>
      <c r="F52" s="36"/>
      <c r="G52" s="36"/>
      <c r="H52" s="36"/>
      <c r="I52" s="36"/>
      <c r="Q52" s="967"/>
      <c r="R52" s="1522"/>
      <c r="S52" s="1522"/>
      <c r="T52" s="1522"/>
      <c r="U52" s="969"/>
    </row>
    <row r="53" spans="1:23">
      <c r="A53" s="917"/>
      <c r="B53" s="922"/>
      <c r="C53" s="922"/>
      <c r="D53" s="922"/>
      <c r="E53" s="922"/>
      <c r="F53" s="922"/>
      <c r="G53" s="922"/>
      <c r="H53" s="922"/>
      <c r="I53" s="957"/>
      <c r="Q53" s="36"/>
      <c r="R53" s="965"/>
      <c r="S53" s="965"/>
      <c r="T53" s="965"/>
      <c r="U53" s="961"/>
    </row>
    <row r="54" spans="1:23">
      <c r="Q54" s="36"/>
      <c r="R54" s="966"/>
      <c r="S54" s="966"/>
      <c r="T54" s="36"/>
      <c r="U54" s="36"/>
      <c r="V54" s="36"/>
    </row>
    <row r="55" spans="1:23">
      <c r="Q55" s="36"/>
      <c r="R55" s="36"/>
      <c r="S55" s="958"/>
      <c r="T55" s="36"/>
      <c r="U55" s="36"/>
      <c r="V55" s="36"/>
    </row>
    <row r="56" spans="1:23">
      <c r="Q56" s="36"/>
      <c r="R56" s="36"/>
      <c r="S56" s="958"/>
      <c r="T56" s="36"/>
      <c r="U56" s="36"/>
      <c r="V56" s="36"/>
    </row>
    <row r="57" spans="1:23">
      <c r="Q57" s="36"/>
      <c r="R57" s="36"/>
      <c r="S57" s="958"/>
      <c r="T57" s="36"/>
      <c r="U57" s="36"/>
      <c r="V57" s="36"/>
    </row>
  </sheetData>
  <mergeCells count="16">
    <mergeCell ref="I41:I42"/>
    <mergeCell ref="G25:I26"/>
    <mergeCell ref="B23:I24"/>
    <mergeCell ref="B30:I31"/>
    <mergeCell ref="G32:I33"/>
    <mergeCell ref="I15:I16"/>
    <mergeCell ref="I19:I20"/>
    <mergeCell ref="M31:M32"/>
    <mergeCell ref="S33:T37"/>
    <mergeCell ref="R33:R37"/>
    <mergeCell ref="R24:U26"/>
    <mergeCell ref="K3:M4"/>
    <mergeCell ref="R3:T4"/>
    <mergeCell ref="K24:P25"/>
    <mergeCell ref="R51:T52"/>
    <mergeCell ref="R41:U42"/>
  </mergeCells>
  <pageMargins left="0.7" right="0.7" top="0.75" bottom="0.75" header="0.3" footer="0.3"/>
  <pageSetup paperSize="9" scale="55" fitToHeight="0" orientation="portrait"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1A7FB"/>
    <pageSetUpPr fitToPage="1"/>
  </sheetPr>
  <dimension ref="A1:V48"/>
  <sheetViews>
    <sheetView view="pageBreakPreview" topLeftCell="E1" zoomScale="150" zoomScaleNormal="150" zoomScaleSheetLayoutView="90" zoomScalePageLayoutView="150" workbookViewId="0">
      <selection activeCell="K54" sqref="K54"/>
    </sheetView>
  </sheetViews>
  <sheetFormatPr baseColWidth="10" defaultColWidth="9.1796875" defaultRowHeight="12.5"/>
  <cols>
    <col min="1" max="1" width="5.36328125" style="44" bestFit="1" customWidth="1"/>
    <col min="2" max="2" width="3.6328125" style="44" customWidth="1"/>
    <col min="3" max="3" width="4.6328125" style="44" customWidth="1"/>
    <col min="4" max="8" width="9.1796875" style="44" customWidth="1"/>
    <col min="9" max="9" width="7.453125" style="45" customWidth="1"/>
    <col min="10" max="10" width="2.453125" style="45" customWidth="1"/>
    <col min="11" max="11" width="5.36328125" style="17" bestFit="1" customWidth="1"/>
    <col min="12" max="12" width="5.453125" style="17" customWidth="1"/>
    <col min="13" max="13" width="9.1796875" style="17" customWidth="1"/>
    <col min="14" max="18" width="9.1796875" style="17"/>
    <col min="19" max="19" width="5.36328125" style="17" customWidth="1"/>
    <col min="20" max="20" width="9.1796875" style="17" customWidth="1"/>
    <col min="21" max="256" width="9.1796875" style="17"/>
    <col min="257" max="257" width="5.36328125" style="17" bestFit="1" customWidth="1"/>
    <col min="258" max="258" width="3.6328125" style="17" customWidth="1"/>
    <col min="259" max="259" width="4.6328125" style="17" customWidth="1"/>
    <col min="260" max="264" width="9.1796875" style="17" customWidth="1"/>
    <col min="265" max="265" width="7.453125" style="17" customWidth="1"/>
    <col min="266" max="266" width="2.453125" style="17" customWidth="1"/>
    <col min="267" max="267" width="5.36328125" style="17" bestFit="1" customWidth="1"/>
    <col min="268" max="268" width="3.6328125" style="17" customWidth="1"/>
    <col min="269" max="269" width="9.1796875" style="17" customWidth="1"/>
    <col min="270" max="274" width="9.1796875" style="17"/>
    <col min="275" max="275" width="5.36328125" style="17" customWidth="1"/>
    <col min="276" max="276" width="9.1796875" style="17" customWidth="1"/>
    <col min="277" max="512" width="9.1796875" style="17"/>
    <col min="513" max="513" width="5.36328125" style="17" bestFit="1" customWidth="1"/>
    <col min="514" max="514" width="3.6328125" style="17" customWidth="1"/>
    <col min="515" max="515" width="4.6328125" style="17" customWidth="1"/>
    <col min="516" max="520" width="9.1796875" style="17" customWidth="1"/>
    <col min="521" max="521" width="7.453125" style="17" customWidth="1"/>
    <col min="522" max="522" width="2.453125" style="17" customWidth="1"/>
    <col min="523" max="523" width="5.36328125" style="17" bestFit="1" customWidth="1"/>
    <col min="524" max="524" width="3.6328125" style="17" customWidth="1"/>
    <col min="525" max="525" width="9.1796875" style="17" customWidth="1"/>
    <col min="526" max="530" width="9.1796875" style="17"/>
    <col min="531" max="531" width="5.36328125" style="17" customWidth="1"/>
    <col min="532" max="532" width="9.1796875" style="17" customWidth="1"/>
    <col min="533" max="768" width="9.1796875" style="17"/>
    <col min="769" max="769" width="5.36328125" style="17" bestFit="1" customWidth="1"/>
    <col min="770" max="770" width="3.6328125" style="17" customWidth="1"/>
    <col min="771" max="771" width="4.6328125" style="17" customWidth="1"/>
    <col min="772" max="776" width="9.1796875" style="17" customWidth="1"/>
    <col min="777" max="777" width="7.453125" style="17" customWidth="1"/>
    <col min="778" max="778" width="2.453125" style="17" customWidth="1"/>
    <col min="779" max="779" width="5.36328125" style="17" bestFit="1" customWidth="1"/>
    <col min="780" max="780" width="3.6328125" style="17" customWidth="1"/>
    <col min="781" max="781" width="9.1796875" style="17" customWidth="1"/>
    <col min="782" max="786" width="9.1796875" style="17"/>
    <col min="787" max="787" width="5.36328125" style="17" customWidth="1"/>
    <col min="788" max="788" width="9.1796875" style="17" customWidth="1"/>
    <col min="789" max="1024" width="9.1796875" style="17"/>
    <col min="1025" max="1025" width="5.36328125" style="17" bestFit="1" customWidth="1"/>
    <col min="1026" max="1026" width="3.6328125" style="17" customWidth="1"/>
    <col min="1027" max="1027" width="4.6328125" style="17" customWidth="1"/>
    <col min="1028" max="1032" width="9.1796875" style="17" customWidth="1"/>
    <col min="1033" max="1033" width="7.453125" style="17" customWidth="1"/>
    <col min="1034" max="1034" width="2.453125" style="17" customWidth="1"/>
    <col min="1035" max="1035" width="5.36328125" style="17" bestFit="1" customWidth="1"/>
    <col min="1036" max="1036" width="3.6328125" style="17" customWidth="1"/>
    <col min="1037" max="1037" width="9.1796875" style="17" customWidth="1"/>
    <col min="1038" max="1042" width="9.1796875" style="17"/>
    <col min="1043" max="1043" width="5.36328125" style="17" customWidth="1"/>
    <col min="1044" max="1044" width="9.1796875" style="17" customWidth="1"/>
    <col min="1045" max="1280" width="9.1796875" style="17"/>
    <col min="1281" max="1281" width="5.36328125" style="17" bestFit="1" customWidth="1"/>
    <col min="1282" max="1282" width="3.6328125" style="17" customWidth="1"/>
    <col min="1283" max="1283" width="4.6328125" style="17" customWidth="1"/>
    <col min="1284" max="1288" width="9.1796875" style="17" customWidth="1"/>
    <col min="1289" max="1289" width="7.453125" style="17" customWidth="1"/>
    <col min="1290" max="1290" width="2.453125" style="17" customWidth="1"/>
    <col min="1291" max="1291" width="5.36328125" style="17" bestFit="1" customWidth="1"/>
    <col min="1292" max="1292" width="3.6328125" style="17" customWidth="1"/>
    <col min="1293" max="1293" width="9.1796875" style="17" customWidth="1"/>
    <col min="1294" max="1298" width="9.1796875" style="17"/>
    <col min="1299" max="1299" width="5.36328125" style="17" customWidth="1"/>
    <col min="1300" max="1300" width="9.1796875" style="17" customWidth="1"/>
    <col min="1301" max="1536" width="9.1796875" style="17"/>
    <col min="1537" max="1537" width="5.36328125" style="17" bestFit="1" customWidth="1"/>
    <col min="1538" max="1538" width="3.6328125" style="17" customWidth="1"/>
    <col min="1539" max="1539" width="4.6328125" style="17" customWidth="1"/>
    <col min="1540" max="1544" width="9.1796875" style="17" customWidth="1"/>
    <col min="1545" max="1545" width="7.453125" style="17" customWidth="1"/>
    <col min="1546" max="1546" width="2.453125" style="17" customWidth="1"/>
    <col min="1547" max="1547" width="5.36328125" style="17" bestFit="1" customWidth="1"/>
    <col min="1548" max="1548" width="3.6328125" style="17" customWidth="1"/>
    <col min="1549" max="1549" width="9.1796875" style="17" customWidth="1"/>
    <col min="1550" max="1554" width="9.1796875" style="17"/>
    <col min="1555" max="1555" width="5.36328125" style="17" customWidth="1"/>
    <col min="1556" max="1556" width="9.1796875" style="17" customWidth="1"/>
    <col min="1557" max="1792" width="9.1796875" style="17"/>
    <col min="1793" max="1793" width="5.36328125" style="17" bestFit="1" customWidth="1"/>
    <col min="1794" max="1794" width="3.6328125" style="17" customWidth="1"/>
    <col min="1795" max="1795" width="4.6328125" style="17" customWidth="1"/>
    <col min="1796" max="1800" width="9.1796875" style="17" customWidth="1"/>
    <col min="1801" max="1801" width="7.453125" style="17" customWidth="1"/>
    <col min="1802" max="1802" width="2.453125" style="17" customWidth="1"/>
    <col min="1803" max="1803" width="5.36328125" style="17" bestFit="1" customWidth="1"/>
    <col min="1804" max="1804" width="3.6328125" style="17" customWidth="1"/>
    <col min="1805" max="1805" width="9.1796875" style="17" customWidth="1"/>
    <col min="1806" max="1810" width="9.1796875" style="17"/>
    <col min="1811" max="1811" width="5.36328125" style="17" customWidth="1"/>
    <col min="1812" max="1812" width="9.1796875" style="17" customWidth="1"/>
    <col min="1813" max="2048" width="9.1796875" style="17"/>
    <col min="2049" max="2049" width="5.36328125" style="17" bestFit="1" customWidth="1"/>
    <col min="2050" max="2050" width="3.6328125" style="17" customWidth="1"/>
    <col min="2051" max="2051" width="4.6328125" style="17" customWidth="1"/>
    <col min="2052" max="2056" width="9.1796875" style="17" customWidth="1"/>
    <col min="2057" max="2057" width="7.453125" style="17" customWidth="1"/>
    <col min="2058" max="2058" width="2.453125" style="17" customWidth="1"/>
    <col min="2059" max="2059" width="5.36328125" style="17" bestFit="1" customWidth="1"/>
    <col min="2060" max="2060" width="3.6328125" style="17" customWidth="1"/>
    <col min="2061" max="2061" width="9.1796875" style="17" customWidth="1"/>
    <col min="2062" max="2066" width="9.1796875" style="17"/>
    <col min="2067" max="2067" width="5.36328125" style="17" customWidth="1"/>
    <col min="2068" max="2068" width="9.1796875" style="17" customWidth="1"/>
    <col min="2069" max="2304" width="9.1796875" style="17"/>
    <col min="2305" max="2305" width="5.36328125" style="17" bestFit="1" customWidth="1"/>
    <col min="2306" max="2306" width="3.6328125" style="17" customWidth="1"/>
    <col min="2307" max="2307" width="4.6328125" style="17" customWidth="1"/>
    <col min="2308" max="2312" width="9.1796875" style="17" customWidth="1"/>
    <col min="2313" max="2313" width="7.453125" style="17" customWidth="1"/>
    <col min="2314" max="2314" width="2.453125" style="17" customWidth="1"/>
    <col min="2315" max="2315" width="5.36328125" style="17" bestFit="1" customWidth="1"/>
    <col min="2316" max="2316" width="3.6328125" style="17" customWidth="1"/>
    <col min="2317" max="2317" width="9.1796875" style="17" customWidth="1"/>
    <col min="2318" max="2322" width="9.1796875" style="17"/>
    <col min="2323" max="2323" width="5.36328125" style="17" customWidth="1"/>
    <col min="2324" max="2324" width="9.1796875" style="17" customWidth="1"/>
    <col min="2325" max="2560" width="9.1796875" style="17"/>
    <col min="2561" max="2561" width="5.36328125" style="17" bestFit="1" customWidth="1"/>
    <col min="2562" max="2562" width="3.6328125" style="17" customWidth="1"/>
    <col min="2563" max="2563" width="4.6328125" style="17" customWidth="1"/>
    <col min="2564" max="2568" width="9.1796875" style="17" customWidth="1"/>
    <col min="2569" max="2569" width="7.453125" style="17" customWidth="1"/>
    <col min="2570" max="2570" width="2.453125" style="17" customWidth="1"/>
    <col min="2571" max="2571" width="5.36328125" style="17" bestFit="1" customWidth="1"/>
    <col min="2572" max="2572" width="3.6328125" style="17" customWidth="1"/>
    <col min="2573" max="2573" width="9.1796875" style="17" customWidth="1"/>
    <col min="2574" max="2578" width="9.1796875" style="17"/>
    <col min="2579" max="2579" width="5.36328125" style="17" customWidth="1"/>
    <col min="2580" max="2580" width="9.1796875" style="17" customWidth="1"/>
    <col min="2581" max="2816" width="9.1796875" style="17"/>
    <col min="2817" max="2817" width="5.36328125" style="17" bestFit="1" customWidth="1"/>
    <col min="2818" max="2818" width="3.6328125" style="17" customWidth="1"/>
    <col min="2819" max="2819" width="4.6328125" style="17" customWidth="1"/>
    <col min="2820" max="2824" width="9.1796875" style="17" customWidth="1"/>
    <col min="2825" max="2825" width="7.453125" style="17" customWidth="1"/>
    <col min="2826" max="2826" width="2.453125" style="17" customWidth="1"/>
    <col min="2827" max="2827" width="5.36328125" style="17" bestFit="1" customWidth="1"/>
    <col min="2828" max="2828" width="3.6328125" style="17" customWidth="1"/>
    <col min="2829" max="2829" width="9.1796875" style="17" customWidth="1"/>
    <col min="2830" max="2834" width="9.1796875" style="17"/>
    <col min="2835" max="2835" width="5.36328125" style="17" customWidth="1"/>
    <col min="2836" max="2836" width="9.1796875" style="17" customWidth="1"/>
    <col min="2837" max="3072" width="9.1796875" style="17"/>
    <col min="3073" max="3073" width="5.36328125" style="17" bestFit="1" customWidth="1"/>
    <col min="3074" max="3074" width="3.6328125" style="17" customWidth="1"/>
    <col min="3075" max="3075" width="4.6328125" style="17" customWidth="1"/>
    <col min="3076" max="3080" width="9.1796875" style="17" customWidth="1"/>
    <col min="3081" max="3081" width="7.453125" style="17" customWidth="1"/>
    <col min="3082" max="3082" width="2.453125" style="17" customWidth="1"/>
    <col min="3083" max="3083" width="5.36328125" style="17" bestFit="1" customWidth="1"/>
    <col min="3084" max="3084" width="3.6328125" style="17" customWidth="1"/>
    <col min="3085" max="3085" width="9.1796875" style="17" customWidth="1"/>
    <col min="3086" max="3090" width="9.1796875" style="17"/>
    <col min="3091" max="3091" width="5.36328125" style="17" customWidth="1"/>
    <col min="3092" max="3092" width="9.1796875" style="17" customWidth="1"/>
    <col min="3093" max="3328" width="9.1796875" style="17"/>
    <col min="3329" max="3329" width="5.36328125" style="17" bestFit="1" customWidth="1"/>
    <col min="3330" max="3330" width="3.6328125" style="17" customWidth="1"/>
    <col min="3331" max="3331" width="4.6328125" style="17" customWidth="1"/>
    <col min="3332" max="3336" width="9.1796875" style="17" customWidth="1"/>
    <col min="3337" max="3337" width="7.453125" style="17" customWidth="1"/>
    <col min="3338" max="3338" width="2.453125" style="17" customWidth="1"/>
    <col min="3339" max="3339" width="5.36328125" style="17" bestFit="1" customWidth="1"/>
    <col min="3340" max="3340" width="3.6328125" style="17" customWidth="1"/>
    <col min="3341" max="3341" width="9.1796875" style="17" customWidth="1"/>
    <col min="3342" max="3346" width="9.1796875" style="17"/>
    <col min="3347" max="3347" width="5.36328125" style="17" customWidth="1"/>
    <col min="3348" max="3348" width="9.1796875" style="17" customWidth="1"/>
    <col min="3349" max="3584" width="9.1796875" style="17"/>
    <col min="3585" max="3585" width="5.36328125" style="17" bestFit="1" customWidth="1"/>
    <col min="3586" max="3586" width="3.6328125" style="17" customWidth="1"/>
    <col min="3587" max="3587" width="4.6328125" style="17" customWidth="1"/>
    <col min="3588" max="3592" width="9.1796875" style="17" customWidth="1"/>
    <col min="3593" max="3593" width="7.453125" style="17" customWidth="1"/>
    <col min="3594" max="3594" width="2.453125" style="17" customWidth="1"/>
    <col min="3595" max="3595" width="5.36328125" style="17" bestFit="1" customWidth="1"/>
    <col min="3596" max="3596" width="3.6328125" style="17" customWidth="1"/>
    <col min="3597" max="3597" width="9.1796875" style="17" customWidth="1"/>
    <col min="3598" max="3602" width="9.1796875" style="17"/>
    <col min="3603" max="3603" width="5.36328125" style="17" customWidth="1"/>
    <col min="3604" max="3604" width="9.1796875" style="17" customWidth="1"/>
    <col min="3605" max="3840" width="9.1796875" style="17"/>
    <col min="3841" max="3841" width="5.36328125" style="17" bestFit="1" customWidth="1"/>
    <col min="3842" max="3842" width="3.6328125" style="17" customWidth="1"/>
    <col min="3843" max="3843" width="4.6328125" style="17" customWidth="1"/>
    <col min="3844" max="3848" width="9.1796875" style="17" customWidth="1"/>
    <col min="3849" max="3849" width="7.453125" style="17" customWidth="1"/>
    <col min="3850" max="3850" width="2.453125" style="17" customWidth="1"/>
    <col min="3851" max="3851" width="5.36328125" style="17" bestFit="1" customWidth="1"/>
    <col min="3852" max="3852" width="3.6328125" style="17" customWidth="1"/>
    <col min="3853" max="3853" width="9.1796875" style="17" customWidth="1"/>
    <col min="3854" max="3858" width="9.1796875" style="17"/>
    <col min="3859" max="3859" width="5.36328125" style="17" customWidth="1"/>
    <col min="3860" max="3860" width="9.1796875" style="17" customWidth="1"/>
    <col min="3861" max="4096" width="9.1796875" style="17"/>
    <col min="4097" max="4097" width="5.36328125" style="17" bestFit="1" customWidth="1"/>
    <col min="4098" max="4098" width="3.6328125" style="17" customWidth="1"/>
    <col min="4099" max="4099" width="4.6328125" style="17" customWidth="1"/>
    <col min="4100" max="4104" width="9.1796875" style="17" customWidth="1"/>
    <col min="4105" max="4105" width="7.453125" style="17" customWidth="1"/>
    <col min="4106" max="4106" width="2.453125" style="17" customWidth="1"/>
    <col min="4107" max="4107" width="5.36328125" style="17" bestFit="1" customWidth="1"/>
    <col min="4108" max="4108" width="3.6328125" style="17" customWidth="1"/>
    <col min="4109" max="4109" width="9.1796875" style="17" customWidth="1"/>
    <col min="4110" max="4114" width="9.1796875" style="17"/>
    <col min="4115" max="4115" width="5.36328125" style="17" customWidth="1"/>
    <col min="4116" max="4116" width="9.1796875" style="17" customWidth="1"/>
    <col min="4117" max="4352" width="9.1796875" style="17"/>
    <col min="4353" max="4353" width="5.36328125" style="17" bestFit="1" customWidth="1"/>
    <col min="4354" max="4354" width="3.6328125" style="17" customWidth="1"/>
    <col min="4355" max="4355" width="4.6328125" style="17" customWidth="1"/>
    <col min="4356" max="4360" width="9.1796875" style="17" customWidth="1"/>
    <col min="4361" max="4361" width="7.453125" style="17" customWidth="1"/>
    <col min="4362" max="4362" width="2.453125" style="17" customWidth="1"/>
    <col min="4363" max="4363" width="5.36328125" style="17" bestFit="1" customWidth="1"/>
    <col min="4364" max="4364" width="3.6328125" style="17" customWidth="1"/>
    <col min="4365" max="4365" width="9.1796875" style="17" customWidth="1"/>
    <col min="4366" max="4370" width="9.1796875" style="17"/>
    <col min="4371" max="4371" width="5.36328125" style="17" customWidth="1"/>
    <col min="4372" max="4372" width="9.1796875" style="17" customWidth="1"/>
    <col min="4373" max="4608" width="9.1796875" style="17"/>
    <col min="4609" max="4609" width="5.36328125" style="17" bestFit="1" customWidth="1"/>
    <col min="4610" max="4610" width="3.6328125" style="17" customWidth="1"/>
    <col min="4611" max="4611" width="4.6328125" style="17" customWidth="1"/>
    <col min="4612" max="4616" width="9.1796875" style="17" customWidth="1"/>
    <col min="4617" max="4617" width="7.453125" style="17" customWidth="1"/>
    <col min="4618" max="4618" width="2.453125" style="17" customWidth="1"/>
    <col min="4619" max="4619" width="5.36328125" style="17" bestFit="1" customWidth="1"/>
    <col min="4620" max="4620" width="3.6328125" style="17" customWidth="1"/>
    <col min="4621" max="4621" width="9.1796875" style="17" customWidth="1"/>
    <col min="4622" max="4626" width="9.1796875" style="17"/>
    <col min="4627" max="4627" width="5.36328125" style="17" customWidth="1"/>
    <col min="4628" max="4628" width="9.1796875" style="17" customWidth="1"/>
    <col min="4629" max="4864" width="9.1796875" style="17"/>
    <col min="4865" max="4865" width="5.36328125" style="17" bestFit="1" customWidth="1"/>
    <col min="4866" max="4866" width="3.6328125" style="17" customWidth="1"/>
    <col min="4867" max="4867" width="4.6328125" style="17" customWidth="1"/>
    <col min="4868" max="4872" width="9.1796875" style="17" customWidth="1"/>
    <col min="4873" max="4873" width="7.453125" style="17" customWidth="1"/>
    <col min="4874" max="4874" width="2.453125" style="17" customWidth="1"/>
    <col min="4875" max="4875" width="5.36328125" style="17" bestFit="1" customWidth="1"/>
    <col min="4876" max="4876" width="3.6328125" style="17" customWidth="1"/>
    <col min="4877" max="4877" width="9.1796875" style="17" customWidth="1"/>
    <col min="4878" max="4882" width="9.1796875" style="17"/>
    <col min="4883" max="4883" width="5.36328125" style="17" customWidth="1"/>
    <col min="4884" max="4884" width="9.1796875" style="17" customWidth="1"/>
    <col min="4885" max="5120" width="9.1796875" style="17"/>
    <col min="5121" max="5121" width="5.36328125" style="17" bestFit="1" customWidth="1"/>
    <col min="5122" max="5122" width="3.6328125" style="17" customWidth="1"/>
    <col min="5123" max="5123" width="4.6328125" style="17" customWidth="1"/>
    <col min="5124" max="5128" width="9.1796875" style="17" customWidth="1"/>
    <col min="5129" max="5129" width="7.453125" style="17" customWidth="1"/>
    <col min="5130" max="5130" width="2.453125" style="17" customWidth="1"/>
    <col min="5131" max="5131" width="5.36328125" style="17" bestFit="1" customWidth="1"/>
    <col min="5132" max="5132" width="3.6328125" style="17" customWidth="1"/>
    <col min="5133" max="5133" width="9.1796875" style="17" customWidth="1"/>
    <col min="5134" max="5138" width="9.1796875" style="17"/>
    <col min="5139" max="5139" width="5.36328125" style="17" customWidth="1"/>
    <col min="5140" max="5140" width="9.1796875" style="17" customWidth="1"/>
    <col min="5141" max="5376" width="9.1796875" style="17"/>
    <col min="5377" max="5377" width="5.36328125" style="17" bestFit="1" customWidth="1"/>
    <col min="5378" max="5378" width="3.6328125" style="17" customWidth="1"/>
    <col min="5379" max="5379" width="4.6328125" style="17" customWidth="1"/>
    <col min="5380" max="5384" width="9.1796875" style="17" customWidth="1"/>
    <col min="5385" max="5385" width="7.453125" style="17" customWidth="1"/>
    <col min="5386" max="5386" width="2.453125" style="17" customWidth="1"/>
    <col min="5387" max="5387" width="5.36328125" style="17" bestFit="1" customWidth="1"/>
    <col min="5388" max="5388" width="3.6328125" style="17" customWidth="1"/>
    <col min="5389" max="5389" width="9.1796875" style="17" customWidth="1"/>
    <col min="5390" max="5394" width="9.1796875" style="17"/>
    <col min="5395" max="5395" width="5.36328125" style="17" customWidth="1"/>
    <col min="5396" max="5396" width="9.1796875" style="17" customWidth="1"/>
    <col min="5397" max="5632" width="9.1796875" style="17"/>
    <col min="5633" max="5633" width="5.36328125" style="17" bestFit="1" customWidth="1"/>
    <col min="5634" max="5634" width="3.6328125" style="17" customWidth="1"/>
    <col min="5635" max="5635" width="4.6328125" style="17" customWidth="1"/>
    <col min="5636" max="5640" width="9.1796875" style="17" customWidth="1"/>
    <col min="5641" max="5641" width="7.453125" style="17" customWidth="1"/>
    <col min="5642" max="5642" width="2.453125" style="17" customWidth="1"/>
    <col min="5643" max="5643" width="5.36328125" style="17" bestFit="1" customWidth="1"/>
    <col min="5644" max="5644" width="3.6328125" style="17" customWidth="1"/>
    <col min="5645" max="5645" width="9.1796875" style="17" customWidth="1"/>
    <col min="5646" max="5650" width="9.1796875" style="17"/>
    <col min="5651" max="5651" width="5.36328125" style="17" customWidth="1"/>
    <col min="5652" max="5652" width="9.1796875" style="17" customWidth="1"/>
    <col min="5653" max="5888" width="9.1796875" style="17"/>
    <col min="5889" max="5889" width="5.36328125" style="17" bestFit="1" customWidth="1"/>
    <col min="5890" max="5890" width="3.6328125" style="17" customWidth="1"/>
    <col min="5891" max="5891" width="4.6328125" style="17" customWidth="1"/>
    <col min="5892" max="5896" width="9.1796875" style="17" customWidth="1"/>
    <col min="5897" max="5897" width="7.453125" style="17" customWidth="1"/>
    <col min="5898" max="5898" width="2.453125" style="17" customWidth="1"/>
    <col min="5899" max="5899" width="5.36328125" style="17" bestFit="1" customWidth="1"/>
    <col min="5900" max="5900" width="3.6328125" style="17" customWidth="1"/>
    <col min="5901" max="5901" width="9.1796875" style="17" customWidth="1"/>
    <col min="5902" max="5906" width="9.1796875" style="17"/>
    <col min="5907" max="5907" width="5.36328125" style="17" customWidth="1"/>
    <col min="5908" max="5908" width="9.1796875" style="17" customWidth="1"/>
    <col min="5909" max="6144" width="9.1796875" style="17"/>
    <col min="6145" max="6145" width="5.36328125" style="17" bestFit="1" customWidth="1"/>
    <col min="6146" max="6146" width="3.6328125" style="17" customWidth="1"/>
    <col min="6147" max="6147" width="4.6328125" style="17" customWidth="1"/>
    <col min="6148" max="6152" width="9.1796875" style="17" customWidth="1"/>
    <col min="6153" max="6153" width="7.453125" style="17" customWidth="1"/>
    <col min="6154" max="6154" width="2.453125" style="17" customWidth="1"/>
    <col min="6155" max="6155" width="5.36328125" style="17" bestFit="1" customWidth="1"/>
    <col min="6156" max="6156" width="3.6328125" style="17" customWidth="1"/>
    <col min="6157" max="6157" width="9.1796875" style="17" customWidth="1"/>
    <col min="6158" max="6162" width="9.1796875" style="17"/>
    <col min="6163" max="6163" width="5.36328125" style="17" customWidth="1"/>
    <col min="6164" max="6164" width="9.1796875" style="17" customWidth="1"/>
    <col min="6165" max="6400" width="9.1796875" style="17"/>
    <col min="6401" max="6401" width="5.36328125" style="17" bestFit="1" customWidth="1"/>
    <col min="6402" max="6402" width="3.6328125" style="17" customWidth="1"/>
    <col min="6403" max="6403" width="4.6328125" style="17" customWidth="1"/>
    <col min="6404" max="6408" width="9.1796875" style="17" customWidth="1"/>
    <col min="6409" max="6409" width="7.453125" style="17" customWidth="1"/>
    <col min="6410" max="6410" width="2.453125" style="17" customWidth="1"/>
    <col min="6411" max="6411" width="5.36328125" style="17" bestFit="1" customWidth="1"/>
    <col min="6412" max="6412" width="3.6328125" style="17" customWidth="1"/>
    <col min="6413" max="6413" width="9.1796875" style="17" customWidth="1"/>
    <col min="6414" max="6418" width="9.1796875" style="17"/>
    <col min="6419" max="6419" width="5.36328125" style="17" customWidth="1"/>
    <col min="6420" max="6420" width="9.1796875" style="17" customWidth="1"/>
    <col min="6421" max="6656" width="9.1796875" style="17"/>
    <col min="6657" max="6657" width="5.36328125" style="17" bestFit="1" customWidth="1"/>
    <col min="6658" max="6658" width="3.6328125" style="17" customWidth="1"/>
    <col min="6659" max="6659" width="4.6328125" style="17" customWidth="1"/>
    <col min="6660" max="6664" width="9.1796875" style="17" customWidth="1"/>
    <col min="6665" max="6665" width="7.453125" style="17" customWidth="1"/>
    <col min="6666" max="6666" width="2.453125" style="17" customWidth="1"/>
    <col min="6667" max="6667" width="5.36328125" style="17" bestFit="1" customWidth="1"/>
    <col min="6668" max="6668" width="3.6328125" style="17" customWidth="1"/>
    <col min="6669" max="6669" width="9.1796875" style="17" customWidth="1"/>
    <col min="6670" max="6674" width="9.1796875" style="17"/>
    <col min="6675" max="6675" width="5.36328125" style="17" customWidth="1"/>
    <col min="6676" max="6676" width="9.1796875" style="17" customWidth="1"/>
    <col min="6677" max="6912" width="9.1796875" style="17"/>
    <col min="6913" max="6913" width="5.36328125" style="17" bestFit="1" customWidth="1"/>
    <col min="6914" max="6914" width="3.6328125" style="17" customWidth="1"/>
    <col min="6915" max="6915" width="4.6328125" style="17" customWidth="1"/>
    <col min="6916" max="6920" width="9.1796875" style="17" customWidth="1"/>
    <col min="6921" max="6921" width="7.453125" style="17" customWidth="1"/>
    <col min="6922" max="6922" width="2.453125" style="17" customWidth="1"/>
    <col min="6923" max="6923" width="5.36328125" style="17" bestFit="1" customWidth="1"/>
    <col min="6924" max="6924" width="3.6328125" style="17" customWidth="1"/>
    <col min="6925" max="6925" width="9.1796875" style="17" customWidth="1"/>
    <col min="6926" max="6930" width="9.1796875" style="17"/>
    <col min="6931" max="6931" width="5.36328125" style="17" customWidth="1"/>
    <col min="6932" max="6932" width="9.1796875" style="17" customWidth="1"/>
    <col min="6933" max="7168" width="9.1796875" style="17"/>
    <col min="7169" max="7169" width="5.36328125" style="17" bestFit="1" customWidth="1"/>
    <col min="7170" max="7170" width="3.6328125" style="17" customWidth="1"/>
    <col min="7171" max="7171" width="4.6328125" style="17" customWidth="1"/>
    <col min="7172" max="7176" width="9.1796875" style="17" customWidth="1"/>
    <col min="7177" max="7177" width="7.453125" style="17" customWidth="1"/>
    <col min="7178" max="7178" width="2.453125" style="17" customWidth="1"/>
    <col min="7179" max="7179" width="5.36328125" style="17" bestFit="1" customWidth="1"/>
    <col min="7180" max="7180" width="3.6328125" style="17" customWidth="1"/>
    <col min="7181" max="7181" width="9.1796875" style="17" customWidth="1"/>
    <col min="7182" max="7186" width="9.1796875" style="17"/>
    <col min="7187" max="7187" width="5.36328125" style="17" customWidth="1"/>
    <col min="7188" max="7188" width="9.1796875" style="17" customWidth="1"/>
    <col min="7189" max="7424" width="9.1796875" style="17"/>
    <col min="7425" max="7425" width="5.36328125" style="17" bestFit="1" customWidth="1"/>
    <col min="7426" max="7426" width="3.6328125" style="17" customWidth="1"/>
    <col min="7427" max="7427" width="4.6328125" style="17" customWidth="1"/>
    <col min="7428" max="7432" width="9.1796875" style="17" customWidth="1"/>
    <col min="7433" max="7433" width="7.453125" style="17" customWidth="1"/>
    <col min="7434" max="7434" width="2.453125" style="17" customWidth="1"/>
    <col min="7435" max="7435" width="5.36328125" style="17" bestFit="1" customWidth="1"/>
    <col min="7436" max="7436" width="3.6328125" style="17" customWidth="1"/>
    <col min="7437" max="7437" width="9.1796875" style="17" customWidth="1"/>
    <col min="7438" max="7442" width="9.1796875" style="17"/>
    <col min="7443" max="7443" width="5.36328125" style="17" customWidth="1"/>
    <col min="7444" max="7444" width="9.1796875" style="17" customWidth="1"/>
    <col min="7445" max="7680" width="9.1796875" style="17"/>
    <col min="7681" max="7681" width="5.36328125" style="17" bestFit="1" customWidth="1"/>
    <col min="7682" max="7682" width="3.6328125" style="17" customWidth="1"/>
    <col min="7683" max="7683" width="4.6328125" style="17" customWidth="1"/>
    <col min="7684" max="7688" width="9.1796875" style="17" customWidth="1"/>
    <col min="7689" max="7689" width="7.453125" style="17" customWidth="1"/>
    <col min="7690" max="7690" width="2.453125" style="17" customWidth="1"/>
    <col min="7691" max="7691" width="5.36328125" style="17" bestFit="1" customWidth="1"/>
    <col min="7692" max="7692" width="3.6328125" style="17" customWidth="1"/>
    <col min="7693" max="7693" width="9.1796875" style="17" customWidth="1"/>
    <col min="7694" max="7698" width="9.1796875" style="17"/>
    <col min="7699" max="7699" width="5.36328125" style="17" customWidth="1"/>
    <col min="7700" max="7700" width="9.1796875" style="17" customWidth="1"/>
    <col min="7701" max="7936" width="9.1796875" style="17"/>
    <col min="7937" max="7937" width="5.36328125" style="17" bestFit="1" customWidth="1"/>
    <col min="7938" max="7938" width="3.6328125" style="17" customWidth="1"/>
    <col min="7939" max="7939" width="4.6328125" style="17" customWidth="1"/>
    <col min="7940" max="7944" width="9.1796875" style="17" customWidth="1"/>
    <col min="7945" max="7945" width="7.453125" style="17" customWidth="1"/>
    <col min="7946" max="7946" width="2.453125" style="17" customWidth="1"/>
    <col min="7947" max="7947" width="5.36328125" style="17" bestFit="1" customWidth="1"/>
    <col min="7948" max="7948" width="3.6328125" style="17" customWidth="1"/>
    <col min="7949" max="7949" width="9.1796875" style="17" customWidth="1"/>
    <col min="7950" max="7954" width="9.1796875" style="17"/>
    <col min="7955" max="7955" width="5.36328125" style="17" customWidth="1"/>
    <col min="7956" max="7956" width="9.1796875" style="17" customWidth="1"/>
    <col min="7957" max="8192" width="9.1796875" style="17"/>
    <col min="8193" max="8193" width="5.36328125" style="17" bestFit="1" customWidth="1"/>
    <col min="8194" max="8194" width="3.6328125" style="17" customWidth="1"/>
    <col min="8195" max="8195" width="4.6328125" style="17" customWidth="1"/>
    <col min="8196" max="8200" width="9.1796875" style="17" customWidth="1"/>
    <col min="8201" max="8201" width="7.453125" style="17" customWidth="1"/>
    <col min="8202" max="8202" width="2.453125" style="17" customWidth="1"/>
    <col min="8203" max="8203" width="5.36328125" style="17" bestFit="1" customWidth="1"/>
    <col min="8204" max="8204" width="3.6328125" style="17" customWidth="1"/>
    <col min="8205" max="8205" width="9.1796875" style="17" customWidth="1"/>
    <col min="8206" max="8210" width="9.1796875" style="17"/>
    <col min="8211" max="8211" width="5.36328125" style="17" customWidth="1"/>
    <col min="8212" max="8212" width="9.1796875" style="17" customWidth="1"/>
    <col min="8213" max="8448" width="9.1796875" style="17"/>
    <col min="8449" max="8449" width="5.36328125" style="17" bestFit="1" customWidth="1"/>
    <col min="8450" max="8450" width="3.6328125" style="17" customWidth="1"/>
    <col min="8451" max="8451" width="4.6328125" style="17" customWidth="1"/>
    <col min="8452" max="8456" width="9.1796875" style="17" customWidth="1"/>
    <col min="8457" max="8457" width="7.453125" style="17" customWidth="1"/>
    <col min="8458" max="8458" width="2.453125" style="17" customWidth="1"/>
    <col min="8459" max="8459" width="5.36328125" style="17" bestFit="1" customWidth="1"/>
    <col min="8460" max="8460" width="3.6328125" style="17" customWidth="1"/>
    <col min="8461" max="8461" width="9.1796875" style="17" customWidth="1"/>
    <col min="8462" max="8466" width="9.1796875" style="17"/>
    <col min="8467" max="8467" width="5.36328125" style="17" customWidth="1"/>
    <col min="8468" max="8468" width="9.1796875" style="17" customWidth="1"/>
    <col min="8469" max="8704" width="9.1796875" style="17"/>
    <col min="8705" max="8705" width="5.36328125" style="17" bestFit="1" customWidth="1"/>
    <col min="8706" max="8706" width="3.6328125" style="17" customWidth="1"/>
    <col min="8707" max="8707" width="4.6328125" style="17" customWidth="1"/>
    <col min="8708" max="8712" width="9.1796875" style="17" customWidth="1"/>
    <col min="8713" max="8713" width="7.453125" style="17" customWidth="1"/>
    <col min="8714" max="8714" width="2.453125" style="17" customWidth="1"/>
    <col min="8715" max="8715" width="5.36328125" style="17" bestFit="1" customWidth="1"/>
    <col min="8716" max="8716" width="3.6328125" style="17" customWidth="1"/>
    <col min="8717" max="8717" width="9.1796875" style="17" customWidth="1"/>
    <col min="8718" max="8722" width="9.1796875" style="17"/>
    <col min="8723" max="8723" width="5.36328125" style="17" customWidth="1"/>
    <col min="8724" max="8724" width="9.1796875" style="17" customWidth="1"/>
    <col min="8725" max="8960" width="9.1796875" style="17"/>
    <col min="8961" max="8961" width="5.36328125" style="17" bestFit="1" customWidth="1"/>
    <col min="8962" max="8962" width="3.6328125" style="17" customWidth="1"/>
    <col min="8963" max="8963" width="4.6328125" style="17" customWidth="1"/>
    <col min="8964" max="8968" width="9.1796875" style="17" customWidth="1"/>
    <col min="8969" max="8969" width="7.453125" style="17" customWidth="1"/>
    <col min="8970" max="8970" width="2.453125" style="17" customWidth="1"/>
    <col min="8971" max="8971" width="5.36328125" style="17" bestFit="1" customWidth="1"/>
    <col min="8972" max="8972" width="3.6328125" style="17" customWidth="1"/>
    <col min="8973" max="8973" width="9.1796875" style="17" customWidth="1"/>
    <col min="8974" max="8978" width="9.1796875" style="17"/>
    <col min="8979" max="8979" width="5.36328125" style="17" customWidth="1"/>
    <col min="8980" max="8980" width="9.1796875" style="17" customWidth="1"/>
    <col min="8981" max="9216" width="9.1796875" style="17"/>
    <col min="9217" max="9217" width="5.36328125" style="17" bestFit="1" customWidth="1"/>
    <col min="9218" max="9218" width="3.6328125" style="17" customWidth="1"/>
    <col min="9219" max="9219" width="4.6328125" style="17" customWidth="1"/>
    <col min="9220" max="9224" width="9.1796875" style="17" customWidth="1"/>
    <col min="9225" max="9225" width="7.453125" style="17" customWidth="1"/>
    <col min="9226" max="9226" width="2.453125" style="17" customWidth="1"/>
    <col min="9227" max="9227" width="5.36328125" style="17" bestFit="1" customWidth="1"/>
    <col min="9228" max="9228" width="3.6328125" style="17" customWidth="1"/>
    <col min="9229" max="9229" width="9.1796875" style="17" customWidth="1"/>
    <col min="9230" max="9234" width="9.1796875" style="17"/>
    <col min="9235" max="9235" width="5.36328125" style="17" customWidth="1"/>
    <col min="9236" max="9236" width="9.1796875" style="17" customWidth="1"/>
    <col min="9237" max="9472" width="9.1796875" style="17"/>
    <col min="9473" max="9473" width="5.36328125" style="17" bestFit="1" customWidth="1"/>
    <col min="9474" max="9474" width="3.6328125" style="17" customWidth="1"/>
    <col min="9475" max="9475" width="4.6328125" style="17" customWidth="1"/>
    <col min="9476" max="9480" width="9.1796875" style="17" customWidth="1"/>
    <col min="9481" max="9481" width="7.453125" style="17" customWidth="1"/>
    <col min="9482" max="9482" width="2.453125" style="17" customWidth="1"/>
    <col min="9483" max="9483" width="5.36328125" style="17" bestFit="1" customWidth="1"/>
    <col min="9484" max="9484" width="3.6328125" style="17" customWidth="1"/>
    <col min="9485" max="9485" width="9.1796875" style="17" customWidth="1"/>
    <col min="9486" max="9490" width="9.1796875" style="17"/>
    <col min="9491" max="9491" width="5.36328125" style="17" customWidth="1"/>
    <col min="9492" max="9492" width="9.1796875" style="17" customWidth="1"/>
    <col min="9493" max="9728" width="9.1796875" style="17"/>
    <col min="9729" max="9729" width="5.36328125" style="17" bestFit="1" customWidth="1"/>
    <col min="9730" max="9730" width="3.6328125" style="17" customWidth="1"/>
    <col min="9731" max="9731" width="4.6328125" style="17" customWidth="1"/>
    <col min="9732" max="9736" width="9.1796875" style="17" customWidth="1"/>
    <col min="9737" max="9737" width="7.453125" style="17" customWidth="1"/>
    <col min="9738" max="9738" width="2.453125" style="17" customWidth="1"/>
    <col min="9739" max="9739" width="5.36328125" style="17" bestFit="1" customWidth="1"/>
    <col min="9740" max="9740" width="3.6328125" style="17" customWidth="1"/>
    <col min="9741" max="9741" width="9.1796875" style="17" customWidth="1"/>
    <col min="9742" max="9746" width="9.1796875" style="17"/>
    <col min="9747" max="9747" width="5.36328125" style="17" customWidth="1"/>
    <col min="9748" max="9748" width="9.1796875" style="17" customWidth="1"/>
    <col min="9749" max="9984" width="9.1796875" style="17"/>
    <col min="9985" max="9985" width="5.36328125" style="17" bestFit="1" customWidth="1"/>
    <col min="9986" max="9986" width="3.6328125" style="17" customWidth="1"/>
    <col min="9987" max="9987" width="4.6328125" style="17" customWidth="1"/>
    <col min="9988" max="9992" width="9.1796875" style="17" customWidth="1"/>
    <col min="9993" max="9993" width="7.453125" style="17" customWidth="1"/>
    <col min="9994" max="9994" width="2.453125" style="17" customWidth="1"/>
    <col min="9995" max="9995" width="5.36328125" style="17" bestFit="1" customWidth="1"/>
    <col min="9996" max="9996" width="3.6328125" style="17" customWidth="1"/>
    <col min="9997" max="9997" width="9.1796875" style="17" customWidth="1"/>
    <col min="9998" max="10002" width="9.1796875" style="17"/>
    <col min="10003" max="10003" width="5.36328125" style="17" customWidth="1"/>
    <col min="10004" max="10004" width="9.1796875" style="17" customWidth="1"/>
    <col min="10005" max="10240" width="9.1796875" style="17"/>
    <col min="10241" max="10241" width="5.36328125" style="17" bestFit="1" customWidth="1"/>
    <col min="10242" max="10242" width="3.6328125" style="17" customWidth="1"/>
    <col min="10243" max="10243" width="4.6328125" style="17" customWidth="1"/>
    <col min="10244" max="10248" width="9.1796875" style="17" customWidth="1"/>
    <col min="10249" max="10249" width="7.453125" style="17" customWidth="1"/>
    <col min="10250" max="10250" width="2.453125" style="17" customWidth="1"/>
    <col min="10251" max="10251" width="5.36328125" style="17" bestFit="1" customWidth="1"/>
    <col min="10252" max="10252" width="3.6328125" style="17" customWidth="1"/>
    <col min="10253" max="10253" width="9.1796875" style="17" customWidth="1"/>
    <col min="10254" max="10258" width="9.1796875" style="17"/>
    <col min="10259" max="10259" width="5.36328125" style="17" customWidth="1"/>
    <col min="10260" max="10260" width="9.1796875" style="17" customWidth="1"/>
    <col min="10261" max="10496" width="9.1796875" style="17"/>
    <col min="10497" max="10497" width="5.36328125" style="17" bestFit="1" customWidth="1"/>
    <col min="10498" max="10498" width="3.6328125" style="17" customWidth="1"/>
    <col min="10499" max="10499" width="4.6328125" style="17" customWidth="1"/>
    <col min="10500" max="10504" width="9.1796875" style="17" customWidth="1"/>
    <col min="10505" max="10505" width="7.453125" style="17" customWidth="1"/>
    <col min="10506" max="10506" width="2.453125" style="17" customWidth="1"/>
    <col min="10507" max="10507" width="5.36328125" style="17" bestFit="1" customWidth="1"/>
    <col min="10508" max="10508" width="3.6328125" style="17" customWidth="1"/>
    <col min="10509" max="10509" width="9.1796875" style="17" customWidth="1"/>
    <col min="10510" max="10514" width="9.1796875" style="17"/>
    <col min="10515" max="10515" width="5.36328125" style="17" customWidth="1"/>
    <col min="10516" max="10516" width="9.1796875" style="17" customWidth="1"/>
    <col min="10517" max="10752" width="9.1796875" style="17"/>
    <col min="10753" max="10753" width="5.36328125" style="17" bestFit="1" customWidth="1"/>
    <col min="10754" max="10754" width="3.6328125" style="17" customWidth="1"/>
    <col min="10755" max="10755" width="4.6328125" style="17" customWidth="1"/>
    <col min="10756" max="10760" width="9.1796875" style="17" customWidth="1"/>
    <col min="10761" max="10761" width="7.453125" style="17" customWidth="1"/>
    <col min="10762" max="10762" width="2.453125" style="17" customWidth="1"/>
    <col min="10763" max="10763" width="5.36328125" style="17" bestFit="1" customWidth="1"/>
    <col min="10764" max="10764" width="3.6328125" style="17" customWidth="1"/>
    <col min="10765" max="10765" width="9.1796875" style="17" customWidth="1"/>
    <col min="10766" max="10770" width="9.1796875" style="17"/>
    <col min="10771" max="10771" width="5.36328125" style="17" customWidth="1"/>
    <col min="10772" max="10772" width="9.1796875" style="17" customWidth="1"/>
    <col min="10773" max="11008" width="9.1796875" style="17"/>
    <col min="11009" max="11009" width="5.36328125" style="17" bestFit="1" customWidth="1"/>
    <col min="11010" max="11010" width="3.6328125" style="17" customWidth="1"/>
    <col min="11011" max="11011" width="4.6328125" style="17" customWidth="1"/>
    <col min="11012" max="11016" width="9.1796875" style="17" customWidth="1"/>
    <col min="11017" max="11017" width="7.453125" style="17" customWidth="1"/>
    <col min="11018" max="11018" width="2.453125" style="17" customWidth="1"/>
    <col min="11019" max="11019" width="5.36328125" style="17" bestFit="1" customWidth="1"/>
    <col min="11020" max="11020" width="3.6328125" style="17" customWidth="1"/>
    <col min="11021" max="11021" width="9.1796875" style="17" customWidth="1"/>
    <col min="11022" max="11026" width="9.1796875" style="17"/>
    <col min="11027" max="11027" width="5.36328125" style="17" customWidth="1"/>
    <col min="11028" max="11028" width="9.1796875" style="17" customWidth="1"/>
    <col min="11029" max="11264" width="9.1796875" style="17"/>
    <col min="11265" max="11265" width="5.36328125" style="17" bestFit="1" customWidth="1"/>
    <col min="11266" max="11266" width="3.6328125" style="17" customWidth="1"/>
    <col min="11267" max="11267" width="4.6328125" style="17" customWidth="1"/>
    <col min="11268" max="11272" width="9.1796875" style="17" customWidth="1"/>
    <col min="11273" max="11273" width="7.453125" style="17" customWidth="1"/>
    <col min="11274" max="11274" width="2.453125" style="17" customWidth="1"/>
    <col min="11275" max="11275" width="5.36328125" style="17" bestFit="1" customWidth="1"/>
    <col min="11276" max="11276" width="3.6328125" style="17" customWidth="1"/>
    <col min="11277" max="11277" width="9.1796875" style="17" customWidth="1"/>
    <col min="11278" max="11282" width="9.1796875" style="17"/>
    <col min="11283" max="11283" width="5.36328125" style="17" customWidth="1"/>
    <col min="11284" max="11284" width="9.1796875" style="17" customWidth="1"/>
    <col min="11285" max="11520" width="9.1796875" style="17"/>
    <col min="11521" max="11521" width="5.36328125" style="17" bestFit="1" customWidth="1"/>
    <col min="11522" max="11522" width="3.6328125" style="17" customWidth="1"/>
    <col min="11523" max="11523" width="4.6328125" style="17" customWidth="1"/>
    <col min="11524" max="11528" width="9.1796875" style="17" customWidth="1"/>
    <col min="11529" max="11529" width="7.453125" style="17" customWidth="1"/>
    <col min="11530" max="11530" width="2.453125" style="17" customWidth="1"/>
    <col min="11531" max="11531" width="5.36328125" style="17" bestFit="1" customWidth="1"/>
    <col min="11532" max="11532" width="3.6328125" style="17" customWidth="1"/>
    <col min="11533" max="11533" width="9.1796875" style="17" customWidth="1"/>
    <col min="11534" max="11538" width="9.1796875" style="17"/>
    <col min="11539" max="11539" width="5.36328125" style="17" customWidth="1"/>
    <col min="11540" max="11540" width="9.1796875" style="17" customWidth="1"/>
    <col min="11541" max="11776" width="9.1796875" style="17"/>
    <col min="11777" max="11777" width="5.36328125" style="17" bestFit="1" customWidth="1"/>
    <col min="11778" max="11778" width="3.6328125" style="17" customWidth="1"/>
    <col min="11779" max="11779" width="4.6328125" style="17" customWidth="1"/>
    <col min="11780" max="11784" width="9.1796875" style="17" customWidth="1"/>
    <col min="11785" max="11785" width="7.453125" style="17" customWidth="1"/>
    <col min="11786" max="11786" width="2.453125" style="17" customWidth="1"/>
    <col min="11787" max="11787" width="5.36328125" style="17" bestFit="1" customWidth="1"/>
    <col min="11788" max="11788" width="3.6328125" style="17" customWidth="1"/>
    <col min="11789" max="11789" width="9.1796875" style="17" customWidth="1"/>
    <col min="11790" max="11794" width="9.1796875" style="17"/>
    <col min="11795" max="11795" width="5.36328125" style="17" customWidth="1"/>
    <col min="11796" max="11796" width="9.1796875" style="17" customWidth="1"/>
    <col min="11797" max="12032" width="9.1796875" style="17"/>
    <col min="12033" max="12033" width="5.36328125" style="17" bestFit="1" customWidth="1"/>
    <col min="12034" max="12034" width="3.6328125" style="17" customWidth="1"/>
    <col min="12035" max="12035" width="4.6328125" style="17" customWidth="1"/>
    <col min="12036" max="12040" width="9.1796875" style="17" customWidth="1"/>
    <col min="12041" max="12041" width="7.453125" style="17" customWidth="1"/>
    <col min="12042" max="12042" width="2.453125" style="17" customWidth="1"/>
    <col min="12043" max="12043" width="5.36328125" style="17" bestFit="1" customWidth="1"/>
    <col min="12044" max="12044" width="3.6328125" style="17" customWidth="1"/>
    <col min="12045" max="12045" width="9.1796875" style="17" customWidth="1"/>
    <col min="12046" max="12050" width="9.1796875" style="17"/>
    <col min="12051" max="12051" width="5.36328125" style="17" customWidth="1"/>
    <col min="12052" max="12052" width="9.1796875" style="17" customWidth="1"/>
    <col min="12053" max="12288" width="9.1796875" style="17"/>
    <col min="12289" max="12289" width="5.36328125" style="17" bestFit="1" customWidth="1"/>
    <col min="12290" max="12290" width="3.6328125" style="17" customWidth="1"/>
    <col min="12291" max="12291" width="4.6328125" style="17" customWidth="1"/>
    <col min="12292" max="12296" width="9.1796875" style="17" customWidth="1"/>
    <col min="12297" max="12297" width="7.453125" style="17" customWidth="1"/>
    <col min="12298" max="12298" width="2.453125" style="17" customWidth="1"/>
    <col min="12299" max="12299" width="5.36328125" style="17" bestFit="1" customWidth="1"/>
    <col min="12300" max="12300" width="3.6328125" style="17" customWidth="1"/>
    <col min="12301" max="12301" width="9.1796875" style="17" customWidth="1"/>
    <col min="12302" max="12306" width="9.1796875" style="17"/>
    <col min="12307" max="12307" width="5.36328125" style="17" customWidth="1"/>
    <col min="12308" max="12308" width="9.1796875" style="17" customWidth="1"/>
    <col min="12309" max="12544" width="9.1796875" style="17"/>
    <col min="12545" max="12545" width="5.36328125" style="17" bestFit="1" customWidth="1"/>
    <col min="12546" max="12546" width="3.6328125" style="17" customWidth="1"/>
    <col min="12547" max="12547" width="4.6328125" style="17" customWidth="1"/>
    <col min="12548" max="12552" width="9.1796875" style="17" customWidth="1"/>
    <col min="12553" max="12553" width="7.453125" style="17" customWidth="1"/>
    <col min="12554" max="12554" width="2.453125" style="17" customWidth="1"/>
    <col min="12555" max="12555" width="5.36328125" style="17" bestFit="1" customWidth="1"/>
    <col min="12556" max="12556" width="3.6328125" style="17" customWidth="1"/>
    <col min="12557" max="12557" width="9.1796875" style="17" customWidth="1"/>
    <col min="12558" max="12562" width="9.1796875" style="17"/>
    <col min="12563" max="12563" width="5.36328125" style="17" customWidth="1"/>
    <col min="12564" max="12564" width="9.1796875" style="17" customWidth="1"/>
    <col min="12565" max="12800" width="9.1796875" style="17"/>
    <col min="12801" max="12801" width="5.36328125" style="17" bestFit="1" customWidth="1"/>
    <col min="12802" max="12802" width="3.6328125" style="17" customWidth="1"/>
    <col min="12803" max="12803" width="4.6328125" style="17" customWidth="1"/>
    <col min="12804" max="12808" width="9.1796875" style="17" customWidth="1"/>
    <col min="12809" max="12809" width="7.453125" style="17" customWidth="1"/>
    <col min="12810" max="12810" width="2.453125" style="17" customWidth="1"/>
    <col min="12811" max="12811" width="5.36328125" style="17" bestFit="1" customWidth="1"/>
    <col min="12812" max="12812" width="3.6328125" style="17" customWidth="1"/>
    <col min="12813" max="12813" width="9.1796875" style="17" customWidth="1"/>
    <col min="12814" max="12818" width="9.1796875" style="17"/>
    <col min="12819" max="12819" width="5.36328125" style="17" customWidth="1"/>
    <col min="12820" max="12820" width="9.1796875" style="17" customWidth="1"/>
    <col min="12821" max="13056" width="9.1796875" style="17"/>
    <col min="13057" max="13057" width="5.36328125" style="17" bestFit="1" customWidth="1"/>
    <col min="13058" max="13058" width="3.6328125" style="17" customWidth="1"/>
    <col min="13059" max="13059" width="4.6328125" style="17" customWidth="1"/>
    <col min="13060" max="13064" width="9.1796875" style="17" customWidth="1"/>
    <col min="13065" max="13065" width="7.453125" style="17" customWidth="1"/>
    <col min="13066" max="13066" width="2.453125" style="17" customWidth="1"/>
    <col min="13067" max="13067" width="5.36328125" style="17" bestFit="1" customWidth="1"/>
    <col min="13068" max="13068" width="3.6328125" style="17" customWidth="1"/>
    <col min="13069" max="13069" width="9.1796875" style="17" customWidth="1"/>
    <col min="13070" max="13074" width="9.1796875" style="17"/>
    <col min="13075" max="13075" width="5.36328125" style="17" customWidth="1"/>
    <col min="13076" max="13076" width="9.1796875" style="17" customWidth="1"/>
    <col min="13077" max="13312" width="9.1796875" style="17"/>
    <col min="13313" max="13313" width="5.36328125" style="17" bestFit="1" customWidth="1"/>
    <col min="13314" max="13314" width="3.6328125" style="17" customWidth="1"/>
    <col min="13315" max="13315" width="4.6328125" style="17" customWidth="1"/>
    <col min="13316" max="13320" width="9.1796875" style="17" customWidth="1"/>
    <col min="13321" max="13321" width="7.453125" style="17" customWidth="1"/>
    <col min="13322" max="13322" width="2.453125" style="17" customWidth="1"/>
    <col min="13323" max="13323" width="5.36328125" style="17" bestFit="1" customWidth="1"/>
    <col min="13324" max="13324" width="3.6328125" style="17" customWidth="1"/>
    <col min="13325" max="13325" width="9.1796875" style="17" customWidth="1"/>
    <col min="13326" max="13330" width="9.1796875" style="17"/>
    <col min="13331" max="13331" width="5.36328125" style="17" customWidth="1"/>
    <col min="13332" max="13332" width="9.1796875" style="17" customWidth="1"/>
    <col min="13333" max="13568" width="9.1796875" style="17"/>
    <col min="13569" max="13569" width="5.36328125" style="17" bestFit="1" customWidth="1"/>
    <col min="13570" max="13570" width="3.6328125" style="17" customWidth="1"/>
    <col min="13571" max="13571" width="4.6328125" style="17" customWidth="1"/>
    <col min="13572" max="13576" width="9.1796875" style="17" customWidth="1"/>
    <col min="13577" max="13577" width="7.453125" style="17" customWidth="1"/>
    <col min="13578" max="13578" width="2.453125" style="17" customWidth="1"/>
    <col min="13579" max="13579" width="5.36328125" style="17" bestFit="1" customWidth="1"/>
    <col min="13580" max="13580" width="3.6328125" style="17" customWidth="1"/>
    <col min="13581" max="13581" width="9.1796875" style="17" customWidth="1"/>
    <col min="13582" max="13586" width="9.1796875" style="17"/>
    <col min="13587" max="13587" width="5.36328125" style="17" customWidth="1"/>
    <col min="13588" max="13588" width="9.1796875" style="17" customWidth="1"/>
    <col min="13589" max="13824" width="9.1796875" style="17"/>
    <col min="13825" max="13825" width="5.36328125" style="17" bestFit="1" customWidth="1"/>
    <col min="13826" max="13826" width="3.6328125" style="17" customWidth="1"/>
    <col min="13827" max="13827" width="4.6328125" style="17" customWidth="1"/>
    <col min="13828" max="13832" width="9.1796875" style="17" customWidth="1"/>
    <col min="13833" max="13833" width="7.453125" style="17" customWidth="1"/>
    <col min="13834" max="13834" width="2.453125" style="17" customWidth="1"/>
    <col min="13835" max="13835" width="5.36328125" style="17" bestFit="1" customWidth="1"/>
    <col min="13836" max="13836" width="3.6328125" style="17" customWidth="1"/>
    <col min="13837" max="13837" width="9.1796875" style="17" customWidth="1"/>
    <col min="13838" max="13842" width="9.1796875" style="17"/>
    <col min="13843" max="13843" width="5.36328125" style="17" customWidth="1"/>
    <col min="13844" max="13844" width="9.1796875" style="17" customWidth="1"/>
    <col min="13845" max="14080" width="9.1796875" style="17"/>
    <col min="14081" max="14081" width="5.36328125" style="17" bestFit="1" customWidth="1"/>
    <col min="14082" max="14082" width="3.6328125" style="17" customWidth="1"/>
    <col min="14083" max="14083" width="4.6328125" style="17" customWidth="1"/>
    <col min="14084" max="14088" width="9.1796875" style="17" customWidth="1"/>
    <col min="14089" max="14089" width="7.453125" style="17" customWidth="1"/>
    <col min="14090" max="14090" width="2.453125" style="17" customWidth="1"/>
    <col min="14091" max="14091" width="5.36328125" style="17" bestFit="1" customWidth="1"/>
    <col min="14092" max="14092" width="3.6328125" style="17" customWidth="1"/>
    <col min="14093" max="14093" width="9.1796875" style="17" customWidth="1"/>
    <col min="14094" max="14098" width="9.1796875" style="17"/>
    <col min="14099" max="14099" width="5.36328125" style="17" customWidth="1"/>
    <col min="14100" max="14100" width="9.1796875" style="17" customWidth="1"/>
    <col min="14101" max="14336" width="9.1796875" style="17"/>
    <col min="14337" max="14337" width="5.36328125" style="17" bestFit="1" customWidth="1"/>
    <col min="14338" max="14338" width="3.6328125" style="17" customWidth="1"/>
    <col min="14339" max="14339" width="4.6328125" style="17" customWidth="1"/>
    <col min="14340" max="14344" width="9.1796875" style="17" customWidth="1"/>
    <col min="14345" max="14345" width="7.453125" style="17" customWidth="1"/>
    <col min="14346" max="14346" width="2.453125" style="17" customWidth="1"/>
    <col min="14347" max="14347" width="5.36328125" style="17" bestFit="1" customWidth="1"/>
    <col min="14348" max="14348" width="3.6328125" style="17" customWidth="1"/>
    <col min="14349" max="14349" width="9.1796875" style="17" customWidth="1"/>
    <col min="14350" max="14354" width="9.1796875" style="17"/>
    <col min="14355" max="14355" width="5.36328125" style="17" customWidth="1"/>
    <col min="14356" max="14356" width="9.1796875" style="17" customWidth="1"/>
    <col min="14357" max="14592" width="9.1796875" style="17"/>
    <col min="14593" max="14593" width="5.36328125" style="17" bestFit="1" customWidth="1"/>
    <col min="14594" max="14594" width="3.6328125" style="17" customWidth="1"/>
    <col min="14595" max="14595" width="4.6328125" style="17" customWidth="1"/>
    <col min="14596" max="14600" width="9.1796875" style="17" customWidth="1"/>
    <col min="14601" max="14601" width="7.453125" style="17" customWidth="1"/>
    <col min="14602" max="14602" width="2.453125" style="17" customWidth="1"/>
    <col min="14603" max="14603" width="5.36328125" style="17" bestFit="1" customWidth="1"/>
    <col min="14604" max="14604" width="3.6328125" style="17" customWidth="1"/>
    <col min="14605" max="14605" width="9.1796875" style="17" customWidth="1"/>
    <col min="14606" max="14610" width="9.1796875" style="17"/>
    <col min="14611" max="14611" width="5.36328125" style="17" customWidth="1"/>
    <col min="14612" max="14612" width="9.1796875" style="17" customWidth="1"/>
    <col min="14613" max="14848" width="9.1796875" style="17"/>
    <col min="14849" max="14849" width="5.36328125" style="17" bestFit="1" customWidth="1"/>
    <col min="14850" max="14850" width="3.6328125" style="17" customWidth="1"/>
    <col min="14851" max="14851" width="4.6328125" style="17" customWidth="1"/>
    <col min="14852" max="14856" width="9.1796875" style="17" customWidth="1"/>
    <col min="14857" max="14857" width="7.453125" style="17" customWidth="1"/>
    <col min="14858" max="14858" width="2.453125" style="17" customWidth="1"/>
    <col min="14859" max="14859" width="5.36328125" style="17" bestFit="1" customWidth="1"/>
    <col min="14860" max="14860" width="3.6328125" style="17" customWidth="1"/>
    <col min="14861" max="14861" width="9.1796875" style="17" customWidth="1"/>
    <col min="14862" max="14866" width="9.1796875" style="17"/>
    <col min="14867" max="14867" width="5.36328125" style="17" customWidth="1"/>
    <col min="14868" max="14868" width="9.1796875" style="17" customWidth="1"/>
    <col min="14869" max="15104" width="9.1796875" style="17"/>
    <col min="15105" max="15105" width="5.36328125" style="17" bestFit="1" customWidth="1"/>
    <col min="15106" max="15106" width="3.6328125" style="17" customWidth="1"/>
    <col min="15107" max="15107" width="4.6328125" style="17" customWidth="1"/>
    <col min="15108" max="15112" width="9.1796875" style="17" customWidth="1"/>
    <col min="15113" max="15113" width="7.453125" style="17" customWidth="1"/>
    <col min="15114" max="15114" width="2.453125" style="17" customWidth="1"/>
    <col min="15115" max="15115" width="5.36328125" style="17" bestFit="1" customWidth="1"/>
    <col min="15116" max="15116" width="3.6328125" style="17" customWidth="1"/>
    <col min="15117" max="15117" width="9.1796875" style="17" customWidth="1"/>
    <col min="15118" max="15122" width="9.1796875" style="17"/>
    <col min="15123" max="15123" width="5.36328125" style="17" customWidth="1"/>
    <col min="15124" max="15124" width="9.1796875" style="17" customWidth="1"/>
    <col min="15125" max="15360" width="9.1796875" style="17"/>
    <col min="15361" max="15361" width="5.36328125" style="17" bestFit="1" customWidth="1"/>
    <col min="15362" max="15362" width="3.6328125" style="17" customWidth="1"/>
    <col min="15363" max="15363" width="4.6328125" style="17" customWidth="1"/>
    <col min="15364" max="15368" width="9.1796875" style="17" customWidth="1"/>
    <col min="15369" max="15369" width="7.453125" style="17" customWidth="1"/>
    <col min="15370" max="15370" width="2.453125" style="17" customWidth="1"/>
    <col min="15371" max="15371" width="5.36328125" style="17" bestFit="1" customWidth="1"/>
    <col min="15372" max="15372" width="3.6328125" style="17" customWidth="1"/>
    <col min="15373" max="15373" width="9.1796875" style="17" customWidth="1"/>
    <col min="15374" max="15378" width="9.1796875" style="17"/>
    <col min="15379" max="15379" width="5.36328125" style="17" customWidth="1"/>
    <col min="15380" max="15380" width="9.1796875" style="17" customWidth="1"/>
    <col min="15381" max="15616" width="9.1796875" style="17"/>
    <col min="15617" max="15617" width="5.36328125" style="17" bestFit="1" customWidth="1"/>
    <col min="15618" max="15618" width="3.6328125" style="17" customWidth="1"/>
    <col min="15619" max="15619" width="4.6328125" style="17" customWidth="1"/>
    <col min="15620" max="15624" width="9.1796875" style="17" customWidth="1"/>
    <col min="15625" max="15625" width="7.453125" style="17" customWidth="1"/>
    <col min="15626" max="15626" width="2.453125" style="17" customWidth="1"/>
    <col min="15627" max="15627" width="5.36328125" style="17" bestFit="1" customWidth="1"/>
    <col min="15628" max="15628" width="3.6328125" style="17" customWidth="1"/>
    <col min="15629" max="15629" width="9.1796875" style="17" customWidth="1"/>
    <col min="15630" max="15634" width="9.1796875" style="17"/>
    <col min="15635" max="15635" width="5.36328125" style="17" customWidth="1"/>
    <col min="15636" max="15636" width="9.1796875" style="17" customWidth="1"/>
    <col min="15637" max="15872" width="9.1796875" style="17"/>
    <col min="15873" max="15873" width="5.36328125" style="17" bestFit="1" customWidth="1"/>
    <col min="15874" max="15874" width="3.6328125" style="17" customWidth="1"/>
    <col min="15875" max="15875" width="4.6328125" style="17" customWidth="1"/>
    <col min="15876" max="15880" width="9.1796875" style="17" customWidth="1"/>
    <col min="15881" max="15881" width="7.453125" style="17" customWidth="1"/>
    <col min="15882" max="15882" width="2.453125" style="17" customWidth="1"/>
    <col min="15883" max="15883" width="5.36328125" style="17" bestFit="1" customWidth="1"/>
    <col min="15884" max="15884" width="3.6328125" style="17" customWidth="1"/>
    <col min="15885" max="15885" width="9.1796875" style="17" customWidth="1"/>
    <col min="15886" max="15890" width="9.1796875" style="17"/>
    <col min="15891" max="15891" width="5.36328125" style="17" customWidth="1"/>
    <col min="15892" max="15892" width="9.1796875" style="17" customWidth="1"/>
    <col min="15893" max="16128" width="9.1796875" style="17"/>
    <col min="16129" max="16129" width="5.36328125" style="17" bestFit="1" customWidth="1"/>
    <col min="16130" max="16130" width="3.6328125" style="17" customWidth="1"/>
    <col min="16131" max="16131" width="4.6328125" style="17" customWidth="1"/>
    <col min="16132" max="16136" width="9.1796875" style="17" customWidth="1"/>
    <col min="16137" max="16137" width="7.453125" style="17" customWidth="1"/>
    <col min="16138" max="16138" width="2.453125" style="17" customWidth="1"/>
    <col min="16139" max="16139" width="5.36328125" style="17" bestFit="1" customWidth="1"/>
    <col min="16140" max="16140" width="3.6328125" style="17" customWidth="1"/>
    <col min="16141" max="16141" width="9.1796875" style="17" customWidth="1"/>
    <col min="16142" max="16146" width="9.1796875" style="17"/>
    <col min="16147" max="16147" width="5.36328125" style="17" customWidth="1"/>
    <col min="16148" max="16148" width="9.1796875" style="17" customWidth="1"/>
    <col min="16149" max="16384" width="9.1796875" style="17"/>
  </cols>
  <sheetData>
    <row r="1" spans="1:22" s="368" customFormat="1" ht="19.5">
      <c r="A1" s="365" t="s">
        <v>1314</v>
      </c>
      <c r="B1" s="366"/>
      <c r="C1" s="366"/>
      <c r="D1" s="366"/>
      <c r="E1" s="366"/>
      <c r="F1" s="366"/>
      <c r="G1" s="366"/>
      <c r="H1" s="366"/>
      <c r="I1" s="367"/>
      <c r="J1" s="367"/>
    </row>
    <row r="2" spans="1:22" ht="13">
      <c r="A2" s="43" t="s">
        <v>532</v>
      </c>
    </row>
    <row r="3" spans="1:22" ht="13">
      <c r="A3" s="43"/>
    </row>
    <row r="4" spans="1:22" ht="13.5" customHeight="1">
      <c r="A4" s="87">
        <v>6.01</v>
      </c>
      <c r="B4" s="1560" t="s">
        <v>1315</v>
      </c>
      <c r="C4" s="1560"/>
      <c r="D4" s="1560"/>
      <c r="E4" s="1560"/>
      <c r="F4" s="1560"/>
      <c r="G4" s="1560"/>
      <c r="H4" s="1560"/>
      <c r="I4" s="1560"/>
      <c r="J4" s="47"/>
      <c r="K4" s="87">
        <f>A33+0.01</f>
        <v>6.0599999999999987</v>
      </c>
      <c r="L4" s="1560" t="s">
        <v>1316</v>
      </c>
      <c r="M4" s="1560"/>
      <c r="N4" s="1560"/>
      <c r="O4" s="1560"/>
      <c r="P4" s="1560"/>
      <c r="Q4" s="1560"/>
      <c r="R4" s="1560"/>
      <c r="S4" s="1562"/>
      <c r="T4" s="48"/>
      <c r="U4" s="48"/>
      <c r="V4" s="48"/>
    </row>
    <row r="5" spans="1:22">
      <c r="A5" s="49"/>
      <c r="B5" s="1561"/>
      <c r="C5" s="1561"/>
      <c r="D5" s="1561"/>
      <c r="E5" s="1561"/>
      <c r="F5" s="1561"/>
      <c r="G5" s="1561"/>
      <c r="H5" s="1561"/>
      <c r="I5" s="1561"/>
      <c r="J5" s="50"/>
      <c r="K5" s="51"/>
      <c r="L5" s="1561"/>
      <c r="M5" s="1561"/>
      <c r="N5" s="1561"/>
      <c r="O5" s="1561"/>
      <c r="P5" s="1561"/>
      <c r="Q5" s="1561"/>
      <c r="R5" s="1561"/>
      <c r="S5" s="1563"/>
      <c r="T5" s="48"/>
      <c r="U5" s="48"/>
      <c r="V5" s="48"/>
    </row>
    <row r="6" spans="1:22" ht="13">
      <c r="A6" s="49"/>
      <c r="B6" s="52">
        <v>1</v>
      </c>
      <c r="C6" s="53" t="s">
        <v>66</v>
      </c>
      <c r="D6" s="54"/>
      <c r="E6" s="54"/>
      <c r="F6" s="55"/>
      <c r="G6" s="55"/>
      <c r="H6" s="56"/>
      <c r="I6" s="57"/>
      <c r="J6" s="58"/>
      <c r="K6" s="48"/>
      <c r="L6" s="52">
        <v>1</v>
      </c>
      <c r="M6" s="53" t="s">
        <v>66</v>
      </c>
      <c r="N6" s="53"/>
      <c r="O6" s="53"/>
      <c r="P6" s="259" t="s">
        <v>290</v>
      </c>
      <c r="Q6" s="53"/>
      <c r="R6" s="57"/>
      <c r="S6" s="59"/>
      <c r="T6" s="48"/>
      <c r="U6" s="48"/>
      <c r="V6" s="48"/>
    </row>
    <row r="7" spans="1:22" ht="13.5" customHeight="1">
      <c r="A7" s="60"/>
      <c r="B7" s="61">
        <v>2</v>
      </c>
      <c r="C7" s="53" t="s">
        <v>68</v>
      </c>
      <c r="D7" s="54"/>
      <c r="E7" s="54"/>
      <c r="F7" s="54"/>
      <c r="G7" s="259" t="s">
        <v>285</v>
      </c>
      <c r="H7" s="54"/>
      <c r="I7" s="57"/>
      <c r="J7" s="58"/>
      <c r="K7" s="48"/>
      <c r="L7" s="61">
        <v>2</v>
      </c>
      <c r="M7" s="53" t="s">
        <v>68</v>
      </c>
      <c r="N7" s="54"/>
      <c r="O7" s="54"/>
      <c r="P7" s="54"/>
      <c r="Q7" s="54"/>
      <c r="R7" s="57"/>
      <c r="S7" s="59"/>
      <c r="T7" s="62"/>
      <c r="U7" s="62"/>
      <c r="V7" s="63"/>
    </row>
    <row r="8" spans="1:22">
      <c r="A8" s="60"/>
      <c r="B8" s="61"/>
      <c r="C8" s="53"/>
      <c r="D8" s="54"/>
      <c r="E8" s="54"/>
      <c r="F8" s="54"/>
      <c r="G8" s="54"/>
      <c r="H8" s="54"/>
      <c r="I8" s="57"/>
      <c r="J8" s="58"/>
      <c r="K8" s="48"/>
      <c r="L8" s="61"/>
      <c r="M8" s="53"/>
      <c r="N8" s="54"/>
      <c r="O8" s="54"/>
      <c r="P8" s="54"/>
      <c r="Q8" s="54"/>
      <c r="R8" s="57"/>
      <c r="S8" s="59"/>
      <c r="T8" s="62"/>
      <c r="U8" s="62"/>
      <c r="V8" s="64"/>
    </row>
    <row r="9" spans="1:22">
      <c r="A9" s="60"/>
      <c r="B9" s="61"/>
      <c r="C9" s="53"/>
      <c r="D9" s="54"/>
      <c r="E9" s="54"/>
      <c r="F9" s="54"/>
      <c r="G9" s="54"/>
      <c r="H9" s="54"/>
      <c r="I9" s="57"/>
      <c r="J9" s="58"/>
      <c r="K9" s="65"/>
      <c r="L9" s="61"/>
      <c r="M9" s="66"/>
      <c r="N9" s="67"/>
      <c r="O9" s="67"/>
      <c r="P9" s="67"/>
      <c r="Q9" s="67"/>
      <c r="R9" s="68"/>
      <c r="S9" s="69"/>
      <c r="T9" s="70"/>
      <c r="U9" s="64"/>
      <c r="V9" s="64"/>
    </row>
    <row r="10" spans="1:22" ht="13.5" customHeight="1">
      <c r="A10" s="71"/>
      <c r="B10" s="67"/>
      <c r="C10" s="67"/>
      <c r="D10" s="67"/>
      <c r="E10" s="67"/>
      <c r="F10" s="67"/>
      <c r="G10" s="67"/>
      <c r="H10" s="67"/>
      <c r="I10" s="68"/>
      <c r="J10" s="58"/>
      <c r="K10" s="87">
        <f>K4+0.01</f>
        <v>6.0699999999999985</v>
      </c>
      <c r="L10" s="1560" t="s">
        <v>800</v>
      </c>
      <c r="M10" s="1560"/>
      <c r="N10" s="1560"/>
      <c r="O10" s="1560"/>
      <c r="P10" s="1560"/>
      <c r="Q10" s="1560"/>
      <c r="R10" s="1560"/>
      <c r="S10" s="1562"/>
      <c r="T10" s="70"/>
      <c r="U10" s="64"/>
      <c r="V10" s="64"/>
    </row>
    <row r="11" spans="1:22" ht="26.25" customHeight="1">
      <c r="A11" s="87">
        <f>A4+0.01</f>
        <v>6.02</v>
      </c>
      <c r="B11" s="1560" t="s">
        <v>797</v>
      </c>
      <c r="C11" s="1560"/>
      <c r="D11" s="1560"/>
      <c r="E11" s="1560"/>
      <c r="F11" s="1560"/>
      <c r="G11" s="1560"/>
      <c r="H11" s="1560"/>
      <c r="I11" s="1560"/>
      <c r="J11" s="50"/>
      <c r="K11" s="72"/>
      <c r="L11" s="1561"/>
      <c r="M11" s="1561"/>
      <c r="N11" s="1561"/>
      <c r="O11" s="1561"/>
      <c r="P11" s="1561"/>
      <c r="Q11" s="1561"/>
      <c r="R11" s="1561"/>
      <c r="S11" s="1563"/>
      <c r="T11" s="70"/>
      <c r="U11" s="64"/>
      <c r="V11" s="64"/>
    </row>
    <row r="12" spans="1:22" ht="13">
      <c r="A12" s="49"/>
      <c r="B12" s="1561"/>
      <c r="C12" s="1561"/>
      <c r="D12" s="1561"/>
      <c r="E12" s="1561"/>
      <c r="F12" s="1561"/>
      <c r="G12" s="1561"/>
      <c r="H12" s="1561"/>
      <c r="I12" s="1561"/>
      <c r="J12" s="50"/>
      <c r="K12" s="48"/>
      <c r="L12" s="52">
        <v>1</v>
      </c>
      <c r="M12" s="53" t="s">
        <v>66</v>
      </c>
      <c r="N12" s="48"/>
      <c r="O12" s="48"/>
      <c r="P12" s="259" t="s">
        <v>291</v>
      </c>
      <c r="Q12" s="48"/>
      <c r="R12" s="48"/>
      <c r="S12" s="73"/>
      <c r="T12" s="70"/>
      <c r="U12" s="64"/>
      <c r="V12" s="64"/>
    </row>
    <row r="13" spans="1:22">
      <c r="A13" s="49"/>
      <c r="B13" s="52">
        <v>1</v>
      </c>
      <c r="C13" s="53" t="s">
        <v>66</v>
      </c>
      <c r="D13" s="54"/>
      <c r="E13" s="54"/>
      <c r="F13" s="53"/>
      <c r="G13" s="53"/>
      <c r="H13" s="53"/>
      <c r="I13" s="57"/>
      <c r="J13" s="58"/>
      <c r="K13" s="48"/>
      <c r="L13" s="61">
        <v>2</v>
      </c>
      <c r="M13" s="53" t="str">
        <f>CONCATENATE("Non  ► ",K26,)</f>
        <v>Non  ► 6,08</v>
      </c>
      <c r="N13" s="48"/>
      <c r="O13" s="48"/>
      <c r="P13" s="48"/>
      <c r="Q13" s="48"/>
      <c r="R13" s="48"/>
      <c r="S13" s="73"/>
      <c r="T13" s="70"/>
      <c r="U13" s="64"/>
      <c r="V13" s="64"/>
    </row>
    <row r="14" spans="1:22" ht="13.5" customHeight="1">
      <c r="A14" s="49"/>
      <c r="B14" s="61">
        <v>2</v>
      </c>
      <c r="C14" s="53" t="s">
        <v>68</v>
      </c>
      <c r="D14" s="54"/>
      <c r="E14" s="54"/>
      <c r="F14" s="53"/>
      <c r="G14" s="259" t="s">
        <v>286</v>
      </c>
      <c r="H14" s="53"/>
      <c r="I14" s="57"/>
      <c r="J14" s="58"/>
      <c r="K14" s="48"/>
      <c r="L14" s="61"/>
      <c r="M14" s="53"/>
      <c r="N14" s="48"/>
      <c r="O14" s="48"/>
      <c r="P14" s="48"/>
      <c r="Q14" s="48"/>
      <c r="R14" s="48"/>
      <c r="S14" s="73"/>
      <c r="T14" s="48"/>
      <c r="U14" s="48"/>
      <c r="V14" s="48"/>
    </row>
    <row r="15" spans="1:22">
      <c r="A15" s="49"/>
      <c r="B15" s="61"/>
      <c r="C15" s="53"/>
      <c r="D15" s="74"/>
      <c r="E15" s="53"/>
      <c r="F15" s="53"/>
      <c r="G15" s="53"/>
      <c r="H15" s="53"/>
      <c r="I15" s="57"/>
      <c r="J15" s="58"/>
      <c r="K15" s="48"/>
      <c r="L15" s="61"/>
      <c r="M15" s="53"/>
      <c r="N15" s="48"/>
      <c r="O15" s="48"/>
      <c r="P15" s="48"/>
      <c r="Q15" s="48"/>
      <c r="R15" s="48"/>
      <c r="S15" s="73"/>
      <c r="T15" s="48"/>
      <c r="U15" s="48"/>
      <c r="V15" s="48"/>
    </row>
    <row r="16" spans="1:22">
      <c r="A16" s="49"/>
      <c r="B16" s="61"/>
      <c r="C16" s="53"/>
      <c r="D16" s="74"/>
      <c r="E16" s="53"/>
      <c r="F16" s="51"/>
      <c r="G16" s="53"/>
      <c r="H16" s="53"/>
      <c r="I16" s="57"/>
      <c r="J16" s="58"/>
      <c r="K16" s="65"/>
      <c r="L16" s="75"/>
      <c r="M16" s="65"/>
      <c r="N16" s="65"/>
      <c r="O16" s="65"/>
      <c r="P16" s="65"/>
      <c r="Q16" s="65"/>
      <c r="R16" s="65"/>
      <c r="S16" s="76"/>
      <c r="T16" s="48"/>
      <c r="U16" s="48"/>
      <c r="V16" s="48"/>
    </row>
    <row r="17" spans="1:22" ht="13.5" customHeight="1">
      <c r="A17" s="77"/>
      <c r="B17" s="67"/>
      <c r="C17" s="67"/>
      <c r="D17" s="78"/>
      <c r="E17" s="66"/>
      <c r="F17" s="66"/>
      <c r="G17" s="66"/>
      <c r="H17" s="66"/>
      <c r="I17" s="68"/>
      <c r="J17" s="58"/>
      <c r="K17" s="88" t="s">
        <v>298</v>
      </c>
      <c r="L17" s="1560" t="s">
        <v>377</v>
      </c>
      <c r="M17" s="1560"/>
      <c r="N17" s="1560"/>
      <c r="O17" s="1560"/>
      <c r="P17" s="1560"/>
      <c r="Q17" s="1560"/>
      <c r="R17" s="1560"/>
      <c r="S17" s="1562"/>
      <c r="T17" s="48"/>
      <c r="U17" s="48"/>
      <c r="V17" s="48"/>
    </row>
    <row r="18" spans="1:22" ht="13.5" customHeight="1">
      <c r="A18" s="87">
        <f>A11+0.01</f>
        <v>6.0299999999999994</v>
      </c>
      <c r="B18" s="1560" t="s">
        <v>798</v>
      </c>
      <c r="C18" s="1560"/>
      <c r="D18" s="1560"/>
      <c r="E18" s="1560"/>
      <c r="F18" s="1560"/>
      <c r="G18" s="1560"/>
      <c r="H18" s="1560"/>
      <c r="I18" s="1560"/>
      <c r="J18" s="50"/>
      <c r="K18" s="72"/>
      <c r="L18" s="1561"/>
      <c r="M18" s="1561"/>
      <c r="N18" s="1561"/>
      <c r="O18" s="1561"/>
      <c r="P18" s="1561"/>
      <c r="Q18" s="1561"/>
      <c r="R18" s="1561"/>
      <c r="S18" s="1563"/>
      <c r="T18" s="48"/>
      <c r="U18" s="48"/>
      <c r="V18" s="48"/>
    </row>
    <row r="19" spans="1:22" ht="15" customHeight="1">
      <c r="A19" s="49"/>
      <c r="B19" s="1561"/>
      <c r="C19" s="1561"/>
      <c r="D19" s="1561"/>
      <c r="E19" s="1561"/>
      <c r="F19" s="1561"/>
      <c r="G19" s="1561"/>
      <c r="H19" s="1561"/>
      <c r="I19" s="1561"/>
      <c r="J19" s="50"/>
      <c r="K19" s="72"/>
      <c r="L19" s="1561"/>
      <c r="M19" s="1561"/>
      <c r="N19" s="1561"/>
      <c r="O19" s="1561"/>
      <c r="P19" s="1561"/>
      <c r="Q19" s="1561"/>
      <c r="R19" s="1561"/>
      <c r="S19" s="1563"/>
      <c r="T19" s="48"/>
      <c r="U19" s="48"/>
      <c r="V19" s="48"/>
    </row>
    <row r="20" spans="1:22" ht="13.5" customHeight="1">
      <c r="A20" s="49"/>
      <c r="B20" s="52">
        <v>1</v>
      </c>
      <c r="C20" s="53" t="s">
        <v>66</v>
      </c>
      <c r="D20" s="54"/>
      <c r="E20" s="54"/>
      <c r="F20" s="53"/>
      <c r="G20" s="53"/>
      <c r="H20" s="53"/>
      <c r="I20" s="57"/>
      <c r="J20" s="58"/>
      <c r="K20" s="72"/>
      <c r="L20" s="1561"/>
      <c r="M20" s="1561"/>
      <c r="N20" s="1561"/>
      <c r="O20" s="1561"/>
      <c r="P20" s="1561"/>
      <c r="Q20" s="1561"/>
      <c r="R20" s="1561"/>
      <c r="S20" s="1563"/>
      <c r="T20" s="53"/>
      <c r="U20" s="1564"/>
      <c r="V20" s="1565"/>
    </row>
    <row r="21" spans="1:22" ht="13">
      <c r="A21" s="49"/>
      <c r="B21" s="61">
        <v>2</v>
      </c>
      <c r="C21" s="53" t="s">
        <v>68</v>
      </c>
      <c r="D21" s="54"/>
      <c r="E21" s="54"/>
      <c r="F21" s="53"/>
      <c r="G21" s="259" t="s">
        <v>287</v>
      </c>
      <c r="H21" s="53"/>
      <c r="I21" s="57"/>
      <c r="J21" s="58"/>
      <c r="K21" s="72"/>
      <c r="L21" s="52">
        <v>1</v>
      </c>
      <c r="M21" s="53" t="s">
        <v>103</v>
      </c>
      <c r="N21" s="48"/>
      <c r="O21" s="48"/>
      <c r="P21" s="64"/>
      <c r="Q21" s="64"/>
      <c r="R21" s="64"/>
      <c r="S21" s="73"/>
      <c r="T21" s="53"/>
      <c r="U21" s="79"/>
      <c r="V21" s="64"/>
    </row>
    <row r="22" spans="1:22" ht="13">
      <c r="A22" s="49"/>
      <c r="B22" s="61"/>
      <c r="C22" s="53"/>
      <c r="D22" s="74"/>
      <c r="E22" s="53"/>
      <c r="F22" s="53"/>
      <c r="G22" s="53"/>
      <c r="H22" s="53"/>
      <c r="I22" s="57"/>
      <c r="J22" s="58"/>
      <c r="K22" s="72"/>
      <c r="L22" s="80">
        <v>2</v>
      </c>
      <c r="M22" s="70" t="s">
        <v>104</v>
      </c>
      <c r="N22" s="64"/>
      <c r="O22" s="64"/>
      <c r="P22" s="64"/>
      <c r="Q22" s="259" t="s">
        <v>292</v>
      </c>
      <c r="R22" s="64"/>
      <c r="S22" s="73"/>
      <c r="T22" s="53"/>
      <c r="U22" s="79"/>
      <c r="V22" s="64"/>
    </row>
    <row r="23" spans="1:22" ht="13.5" customHeight="1">
      <c r="A23" s="49"/>
      <c r="B23" s="61"/>
      <c r="C23" s="53"/>
      <c r="D23" s="74"/>
      <c r="E23" s="53"/>
      <c r="F23" s="53"/>
      <c r="G23" s="53"/>
      <c r="H23" s="53"/>
      <c r="I23" s="57"/>
      <c r="J23" s="58"/>
      <c r="K23" s="72"/>
      <c r="L23" s="80">
        <v>3</v>
      </c>
      <c r="M23" s="70" t="s">
        <v>105</v>
      </c>
      <c r="N23" s="48"/>
      <c r="O23" s="48"/>
      <c r="P23" s="48"/>
      <c r="Q23" s="48"/>
      <c r="R23" s="48"/>
      <c r="S23" s="73"/>
      <c r="T23" s="48"/>
      <c r="U23" s="48"/>
      <c r="V23" s="48"/>
    </row>
    <row r="24" spans="1:22" ht="13.5" customHeight="1">
      <c r="A24" s="77"/>
      <c r="B24" s="78"/>
      <c r="C24" s="66"/>
      <c r="D24" s="78"/>
      <c r="E24" s="66"/>
      <c r="F24" s="66"/>
      <c r="G24" s="66"/>
      <c r="H24" s="66"/>
      <c r="I24" s="68"/>
      <c r="J24" s="58"/>
      <c r="K24" s="48"/>
      <c r="L24" s="61"/>
      <c r="M24" s="70"/>
      <c r="N24" s="48"/>
      <c r="O24" s="48"/>
      <c r="P24" s="48"/>
      <c r="Q24" s="48"/>
      <c r="R24" s="48"/>
      <c r="S24" s="73"/>
      <c r="T24" s="48"/>
      <c r="U24" s="48"/>
      <c r="V24" s="48"/>
    </row>
    <row r="25" spans="1:22" ht="13.5" customHeight="1">
      <c r="A25" s="87">
        <f>A18+0.01</f>
        <v>6.0399999999999991</v>
      </c>
      <c r="B25" s="1560" t="s">
        <v>1475</v>
      </c>
      <c r="C25" s="1560"/>
      <c r="D25" s="1560"/>
      <c r="E25" s="1560"/>
      <c r="F25" s="1560"/>
      <c r="G25" s="1560"/>
      <c r="H25" s="1560"/>
      <c r="I25" s="1560"/>
      <c r="J25" s="50"/>
      <c r="K25" s="65"/>
      <c r="L25" s="61"/>
      <c r="M25" s="81"/>
      <c r="N25" s="65"/>
      <c r="O25" s="65"/>
      <c r="P25" s="65"/>
      <c r="Q25" s="65"/>
      <c r="R25" s="65"/>
      <c r="S25" s="76"/>
      <c r="T25" s="48"/>
      <c r="U25" s="48"/>
      <c r="V25" s="48"/>
    </row>
    <row r="26" spans="1:22" ht="13.5" customHeight="1">
      <c r="A26" s="49"/>
      <c r="B26" s="1561"/>
      <c r="C26" s="1561"/>
      <c r="D26" s="1561"/>
      <c r="E26" s="1561"/>
      <c r="F26" s="1561"/>
      <c r="G26" s="1561"/>
      <c r="H26" s="1561"/>
      <c r="I26" s="1561"/>
      <c r="J26" s="50"/>
      <c r="K26" s="87">
        <v>6.08</v>
      </c>
      <c r="L26" s="1566" t="s">
        <v>801</v>
      </c>
      <c r="M26" s="1566"/>
      <c r="N26" s="1566"/>
      <c r="O26" s="1566"/>
      <c r="P26" s="1566"/>
      <c r="Q26" s="1566"/>
      <c r="R26" s="1566"/>
      <c r="S26" s="1567"/>
      <c r="T26" s="48"/>
      <c r="U26" s="48"/>
      <c r="V26" s="48"/>
    </row>
    <row r="27" spans="1:22" ht="13.5" customHeight="1">
      <c r="A27" s="49"/>
      <c r="B27" s="52">
        <v>1</v>
      </c>
      <c r="C27" s="53" t="s">
        <v>66</v>
      </c>
      <c r="D27" s="54"/>
      <c r="E27" s="54"/>
      <c r="F27" s="53"/>
      <c r="G27" s="53"/>
      <c r="H27" s="53"/>
      <c r="I27" s="57"/>
      <c r="J27" s="58"/>
      <c r="K27" s="72"/>
      <c r="L27" s="1561"/>
      <c r="M27" s="1561"/>
      <c r="N27" s="1561"/>
      <c r="O27" s="1561"/>
      <c r="P27" s="1561"/>
      <c r="Q27" s="1561"/>
      <c r="R27" s="1561"/>
      <c r="S27" s="1568"/>
      <c r="T27" s="48"/>
      <c r="U27" s="48"/>
      <c r="V27" s="48"/>
    </row>
    <row r="28" spans="1:22" ht="13">
      <c r="A28" s="49"/>
      <c r="B28" s="61">
        <v>2</v>
      </c>
      <c r="C28" s="53" t="s">
        <v>68</v>
      </c>
      <c r="D28" s="54"/>
      <c r="E28" s="54"/>
      <c r="F28" s="53"/>
      <c r="G28" s="259" t="s">
        <v>288</v>
      </c>
      <c r="H28" s="53"/>
      <c r="I28" s="57"/>
      <c r="J28" s="58"/>
      <c r="K28" s="72"/>
      <c r="L28" s="52">
        <v>1</v>
      </c>
      <c r="M28" s="53" t="s">
        <v>66</v>
      </c>
      <c r="N28" s="64"/>
      <c r="O28" s="64"/>
      <c r="P28" s="64"/>
      <c r="Q28" s="64"/>
      <c r="R28" s="64"/>
      <c r="S28" s="73"/>
      <c r="T28" s="48"/>
      <c r="U28" s="48"/>
      <c r="V28" s="48"/>
    </row>
    <row r="29" spans="1:22" ht="13">
      <c r="A29" s="49"/>
      <c r="B29" s="61"/>
      <c r="C29" s="53"/>
      <c r="D29" s="74"/>
      <c r="E29" s="53"/>
      <c r="F29" s="53"/>
      <c r="G29" s="53"/>
      <c r="H29" s="53"/>
      <c r="I29" s="57"/>
      <c r="J29" s="58"/>
      <c r="K29" s="72"/>
      <c r="L29" s="61">
        <v>2</v>
      </c>
      <c r="M29" s="53" t="str">
        <f>CONCATENATE("Non  ► "&amp;G44&amp;"")</f>
        <v>Non  ► 6,09</v>
      </c>
      <c r="N29" s="64"/>
      <c r="O29" s="64"/>
      <c r="P29" s="64"/>
      <c r="Q29" s="259" t="s">
        <v>293</v>
      </c>
      <c r="R29" s="64"/>
      <c r="S29" s="73"/>
      <c r="T29" s="48"/>
      <c r="U29" s="48"/>
      <c r="V29" s="48"/>
    </row>
    <row r="30" spans="1:22">
      <c r="A30" s="49"/>
      <c r="B30" s="61"/>
      <c r="C30" s="53"/>
      <c r="D30" s="74"/>
      <c r="E30" s="53"/>
      <c r="F30" s="53"/>
      <c r="G30" s="53"/>
      <c r="H30" s="53"/>
      <c r="I30" s="57"/>
      <c r="J30" s="58"/>
      <c r="K30" s="72"/>
      <c r="L30" s="61"/>
      <c r="M30" s="53"/>
      <c r="N30" s="64"/>
      <c r="O30" s="64"/>
      <c r="P30" s="64"/>
      <c r="Q30" s="64"/>
      <c r="R30" s="64"/>
      <c r="S30" s="73"/>
    </row>
    <row r="31" spans="1:22">
      <c r="A31" s="49"/>
      <c r="B31" s="74"/>
      <c r="C31" s="53"/>
      <c r="D31" s="74"/>
      <c r="E31" s="53"/>
      <c r="F31" s="53"/>
      <c r="G31" s="53"/>
      <c r="H31" s="53"/>
      <c r="I31" s="57"/>
      <c r="J31" s="58"/>
      <c r="K31" s="72"/>
      <c r="L31" s="61"/>
      <c r="M31" s="53"/>
      <c r="N31" s="64"/>
      <c r="O31" s="64"/>
      <c r="P31" s="64"/>
      <c r="Q31" s="64"/>
      <c r="R31" s="64"/>
      <c r="S31" s="73"/>
    </row>
    <row r="32" spans="1:22" ht="13.5" customHeight="1">
      <c r="A32" s="897"/>
      <c r="B32" s="65"/>
      <c r="C32" s="65"/>
      <c r="D32" s="898"/>
      <c r="E32" s="898"/>
      <c r="F32" s="898"/>
      <c r="G32" s="898"/>
      <c r="H32" s="898"/>
      <c r="I32" s="76"/>
      <c r="J32" s="50"/>
      <c r="K32" s="72"/>
      <c r="L32" s="48"/>
      <c r="M32" s="48"/>
      <c r="N32" s="64"/>
      <c r="O32" s="64"/>
      <c r="P32" s="64"/>
      <c r="Q32" s="64"/>
      <c r="R32" s="64"/>
      <c r="S32" s="73"/>
    </row>
    <row r="33" spans="1:19">
      <c r="A33" s="87">
        <f>A25+0.01</f>
        <v>6.0499999999999989</v>
      </c>
      <c r="B33" s="1566" t="s">
        <v>799</v>
      </c>
      <c r="C33" s="1566"/>
      <c r="D33" s="1566"/>
      <c r="E33" s="1566"/>
      <c r="F33" s="1566"/>
      <c r="G33" s="1566"/>
      <c r="H33" s="1566"/>
      <c r="I33" s="1569"/>
      <c r="J33" s="82"/>
      <c r="K33" s="87" t="s">
        <v>299</v>
      </c>
      <c r="L33" s="1566" t="s">
        <v>1206</v>
      </c>
      <c r="M33" s="1566"/>
      <c r="N33" s="1566"/>
      <c r="O33" s="1566"/>
      <c r="P33" s="1566"/>
      <c r="Q33" s="1566"/>
      <c r="R33" s="1566"/>
      <c r="S33" s="1567"/>
    </row>
    <row r="34" spans="1:19">
      <c r="A34" s="49"/>
      <c r="B34" s="1561"/>
      <c r="C34" s="1561"/>
      <c r="D34" s="1561"/>
      <c r="E34" s="1561"/>
      <c r="F34" s="1561"/>
      <c r="G34" s="1561"/>
      <c r="H34" s="1561"/>
      <c r="I34" s="1568"/>
      <c r="J34" s="83"/>
      <c r="K34" s="49"/>
      <c r="L34" s="1561"/>
      <c r="M34" s="1561"/>
      <c r="N34" s="1561"/>
      <c r="O34" s="1561"/>
      <c r="P34" s="1561"/>
      <c r="Q34" s="1561"/>
      <c r="R34" s="1561"/>
      <c r="S34" s="1568"/>
    </row>
    <row r="35" spans="1:19">
      <c r="A35" s="49"/>
      <c r="B35" s="52">
        <v>1</v>
      </c>
      <c r="C35" s="53" t="s">
        <v>66</v>
      </c>
      <c r="D35" s="53"/>
      <c r="E35" s="53"/>
      <c r="F35" s="53"/>
      <c r="G35" s="53"/>
      <c r="H35" s="53"/>
      <c r="I35" s="900"/>
      <c r="J35" s="83"/>
      <c r="K35" s="49"/>
      <c r="L35" s="1561"/>
      <c r="M35" s="1561"/>
      <c r="N35" s="1561"/>
      <c r="O35" s="1561"/>
      <c r="P35" s="1561"/>
      <c r="Q35" s="1561"/>
      <c r="R35" s="1561"/>
      <c r="S35" s="1568"/>
    </row>
    <row r="36" spans="1:19" ht="13">
      <c r="A36" s="60"/>
      <c r="B36" s="61">
        <v>2</v>
      </c>
      <c r="C36" s="53" t="s">
        <v>68</v>
      </c>
      <c r="D36" s="54"/>
      <c r="E36" s="54"/>
      <c r="F36" s="54"/>
      <c r="G36" s="259" t="s">
        <v>289</v>
      </c>
      <c r="H36" s="54"/>
      <c r="I36" s="900"/>
      <c r="J36" s="83"/>
      <c r="K36" s="49"/>
      <c r="L36" s="52">
        <v>1</v>
      </c>
      <c r="M36" s="53" t="s">
        <v>103</v>
      </c>
      <c r="N36" s="54"/>
      <c r="O36" s="54"/>
      <c r="P36" s="54"/>
      <c r="Q36" s="54"/>
      <c r="R36" s="54"/>
      <c r="S36" s="59"/>
    </row>
    <row r="37" spans="1:19" ht="13">
      <c r="A37" s="60"/>
      <c r="B37" s="61"/>
      <c r="C37" s="53"/>
      <c r="D37" s="54"/>
      <c r="E37" s="54"/>
      <c r="F37" s="54"/>
      <c r="G37" s="54"/>
      <c r="H37" s="54"/>
      <c r="I37" s="900"/>
      <c r="J37" s="83"/>
      <c r="K37" s="49"/>
      <c r="L37" s="80">
        <v>2</v>
      </c>
      <c r="M37" s="70" t="s">
        <v>104</v>
      </c>
      <c r="N37" s="54"/>
      <c r="O37" s="54"/>
      <c r="P37" s="54"/>
      <c r="Q37" s="259" t="s">
        <v>294</v>
      </c>
      <c r="R37" s="54"/>
      <c r="S37" s="59"/>
    </row>
    <row r="38" spans="1:19">
      <c r="A38" s="60"/>
      <c r="B38" s="61"/>
      <c r="C38" s="53"/>
      <c r="D38" s="54"/>
      <c r="E38" s="54"/>
      <c r="F38" s="54"/>
      <c r="G38" s="54"/>
      <c r="H38" s="54"/>
      <c r="I38" s="900"/>
      <c r="J38" s="83"/>
      <c r="K38" s="49"/>
      <c r="L38" s="80">
        <v>3</v>
      </c>
      <c r="M38" s="70" t="s">
        <v>105</v>
      </c>
      <c r="N38" s="54"/>
      <c r="O38" s="54"/>
      <c r="P38" s="54"/>
      <c r="Q38" s="54"/>
      <c r="R38" s="54"/>
      <c r="S38" s="59"/>
    </row>
    <row r="39" spans="1:19">
      <c r="A39" s="899"/>
      <c r="B39" s="78"/>
      <c r="C39" s="66"/>
      <c r="D39" s="67"/>
      <c r="E39" s="67"/>
      <c r="F39" s="67"/>
      <c r="G39" s="67"/>
      <c r="H39" s="67"/>
      <c r="I39" s="76"/>
      <c r="J39" s="83"/>
      <c r="K39" s="49"/>
      <c r="L39" s="61"/>
      <c r="M39" s="70"/>
      <c r="N39" s="54"/>
      <c r="O39" s="54"/>
      <c r="P39" s="54"/>
      <c r="Q39" s="54"/>
      <c r="R39" s="48"/>
      <c r="S39" s="59"/>
    </row>
    <row r="40" spans="1:19">
      <c r="A40" s="366"/>
      <c r="B40" s="366"/>
      <c r="C40" s="366"/>
      <c r="D40" s="366"/>
      <c r="E40" s="366"/>
      <c r="F40" s="366"/>
      <c r="G40" s="366"/>
      <c r="H40" s="366"/>
      <c r="I40" s="367"/>
      <c r="J40" s="83"/>
      <c r="K40" s="49"/>
      <c r="L40" s="61"/>
      <c r="M40" s="70"/>
      <c r="N40" s="48"/>
      <c r="O40" s="48" t="s">
        <v>115</v>
      </c>
      <c r="P40" s="48"/>
      <c r="Q40" s="48"/>
      <c r="R40" s="48"/>
      <c r="S40" s="59"/>
    </row>
    <row r="41" spans="1:19">
      <c r="A41" s="948"/>
      <c r="B41" s="949"/>
      <c r="C41" s="949"/>
      <c r="D41" s="949"/>
      <c r="E41" s="949"/>
      <c r="F41" s="949"/>
      <c r="G41" s="949"/>
      <c r="H41" s="949"/>
      <c r="I41" s="950"/>
      <c r="J41" s="84"/>
      <c r="K41" s="85"/>
      <c r="L41" s="65"/>
      <c r="M41" s="65"/>
      <c r="N41" s="65"/>
      <c r="O41" s="65"/>
      <c r="P41" s="65"/>
      <c r="Q41" s="65"/>
      <c r="R41" s="65"/>
      <c r="S41" s="69"/>
    </row>
    <row r="42" spans="1:19" ht="14.25" customHeight="1">
      <c r="A42" s="947"/>
      <c r="B42" s="1556"/>
      <c r="C42" s="1556"/>
      <c r="D42" s="1556"/>
      <c r="E42" s="1556"/>
      <c r="F42" s="1556"/>
      <c r="G42" s="1556"/>
      <c r="H42" s="1556"/>
      <c r="I42" s="1557"/>
      <c r="J42" s="57"/>
      <c r="K42" s="48"/>
      <c r="L42" s="48"/>
      <c r="M42" s="48"/>
      <c r="N42" s="48"/>
      <c r="O42" s="48"/>
      <c r="P42" s="48"/>
      <c r="Q42" s="48"/>
      <c r="R42" s="48"/>
      <c r="S42" s="48"/>
    </row>
    <row r="43" spans="1:19" ht="13.5" customHeight="1">
      <c r="A43" s="368"/>
      <c r="B43" s="1558"/>
      <c r="C43" s="1558"/>
      <c r="D43" s="1558"/>
      <c r="E43" s="1558"/>
      <c r="F43" s="1558"/>
      <c r="G43" s="1558"/>
      <c r="H43" s="1558"/>
      <c r="I43" s="1559"/>
      <c r="J43" s="57"/>
      <c r="K43" s="48"/>
      <c r="L43" s="48"/>
      <c r="M43" s="48"/>
      <c r="N43" s="48"/>
      <c r="O43" s="48"/>
      <c r="P43" s="48"/>
      <c r="Q43" s="48"/>
      <c r="R43" s="48"/>
      <c r="S43" s="48"/>
    </row>
    <row r="44" spans="1:19">
      <c r="A44" s="368"/>
      <c r="B44" s="368"/>
      <c r="C44" s="368"/>
      <c r="D44" s="368"/>
      <c r="E44" s="368"/>
      <c r="F44" s="368"/>
      <c r="G44" s="1547">
        <f>K26+0.01</f>
        <v>6.09</v>
      </c>
      <c r="H44" s="1548"/>
      <c r="I44" s="1548"/>
      <c r="J44" s="1548"/>
      <c r="K44" s="1548"/>
      <c r="L44" s="1549"/>
      <c r="M44" s="38"/>
      <c r="N44" s="296">
        <f>G44+0.01</f>
        <v>6.1</v>
      </c>
      <c r="O44" s="48"/>
      <c r="P44" s="48"/>
      <c r="Q44" s="48"/>
      <c r="R44" s="48"/>
      <c r="S44" s="48"/>
    </row>
    <row r="45" spans="1:19" ht="69">
      <c r="A45" s="368"/>
      <c r="B45" s="368"/>
      <c r="C45" s="368"/>
      <c r="D45" s="368"/>
      <c r="E45" s="368"/>
      <c r="F45" s="368"/>
      <c r="G45" s="1544" t="s">
        <v>259</v>
      </c>
      <c r="H45" s="1545"/>
      <c r="I45" s="1545"/>
      <c r="J45" s="1545"/>
      <c r="K45" s="1545"/>
      <c r="L45" s="1546"/>
      <c r="M45" s="38"/>
      <c r="N45" s="107" t="s">
        <v>297</v>
      </c>
      <c r="O45" s="48"/>
      <c r="P45" s="48"/>
      <c r="Q45" s="48"/>
      <c r="R45" s="48"/>
      <c r="S45" s="48"/>
    </row>
    <row r="46" spans="1:19" ht="46">
      <c r="A46" s="368"/>
      <c r="B46" s="368"/>
      <c r="C46" s="368"/>
      <c r="D46" s="368"/>
      <c r="E46" s="368"/>
      <c r="F46" s="259" t="s">
        <v>295</v>
      </c>
      <c r="G46" s="175" t="s">
        <v>232</v>
      </c>
      <c r="H46" s="175" t="s">
        <v>233</v>
      </c>
      <c r="I46" s="1550" t="s">
        <v>234</v>
      </c>
      <c r="J46" s="1551"/>
      <c r="K46" s="1552"/>
      <c r="L46" s="175" t="s">
        <v>235</v>
      </c>
      <c r="M46" s="259" t="s">
        <v>296</v>
      </c>
      <c r="N46" s="293"/>
      <c r="O46" s="48"/>
      <c r="P46" s="48"/>
      <c r="Q46" s="48"/>
      <c r="R46" s="48"/>
      <c r="S46" s="48"/>
    </row>
    <row r="47" spans="1:19">
      <c r="A47" s="368"/>
      <c r="B47" s="368"/>
      <c r="C47" s="368"/>
      <c r="D47" s="368"/>
      <c r="E47" s="368"/>
      <c r="F47" s="368"/>
      <c r="G47" s="175" t="s">
        <v>94</v>
      </c>
      <c r="H47" s="206" t="s">
        <v>94</v>
      </c>
      <c r="I47" s="1547" t="s">
        <v>94</v>
      </c>
      <c r="J47" s="1548"/>
      <c r="K47" s="1549"/>
      <c r="L47" s="206" t="s">
        <v>94</v>
      </c>
      <c r="M47" s="38"/>
      <c r="N47" s="292" t="s">
        <v>10</v>
      </c>
      <c r="O47" s="48"/>
      <c r="P47" s="48"/>
      <c r="Q47" s="48"/>
      <c r="R47" s="48"/>
      <c r="S47" s="48"/>
    </row>
    <row r="48" spans="1:19">
      <c r="A48" s="17"/>
      <c r="B48" s="17"/>
      <c r="C48" s="17"/>
      <c r="D48" s="17"/>
      <c r="E48" s="17"/>
      <c r="F48" s="17"/>
      <c r="G48" s="174"/>
      <c r="H48" s="174"/>
      <c r="I48" s="1553"/>
      <c r="J48" s="1554"/>
      <c r="K48" s="1555"/>
      <c r="L48" s="174"/>
      <c r="M48" s="38"/>
      <c r="N48" s="293"/>
      <c r="O48" s="48"/>
      <c r="P48" s="48"/>
      <c r="Q48" s="48"/>
      <c r="R48" s="48"/>
      <c r="S48" s="48"/>
    </row>
  </sheetData>
  <mergeCells count="17">
    <mergeCell ref="U20:V20"/>
    <mergeCell ref="B25:I26"/>
    <mergeCell ref="L26:S27"/>
    <mergeCell ref="B33:I34"/>
    <mergeCell ref="L33:S35"/>
    <mergeCell ref="B42:I43"/>
    <mergeCell ref="B4:I5"/>
    <mergeCell ref="L4:S5"/>
    <mergeCell ref="L10:S11"/>
    <mergeCell ref="B11:I12"/>
    <mergeCell ref="L17:S20"/>
    <mergeCell ref="B18:I19"/>
    <mergeCell ref="G45:L45"/>
    <mergeCell ref="G44:L44"/>
    <mergeCell ref="I46:K46"/>
    <mergeCell ref="I47:K47"/>
    <mergeCell ref="I48:K48"/>
  </mergeCells>
  <pageMargins left="0.314" right="0.314" top="0.11799999999999999" bottom="0.27500000000000002" header="0.157" footer="0.11799999999999999"/>
  <pageSetup scale="71" firstPageNumber="50" orientation="portrait" r:id="rId1"/>
  <headerFooter>
    <oddFooter>&amp;C&amp;P</oddFooter>
  </headerFooter>
  <drawing r:id="rId2"/>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C0099"/>
  </sheetPr>
  <dimension ref="A1:H46"/>
  <sheetViews>
    <sheetView view="pageBreakPreview" zoomScale="110" zoomScaleNormal="125" zoomScaleSheetLayoutView="70" zoomScalePageLayoutView="125" workbookViewId="0">
      <selection activeCell="A47" sqref="A47:XFD97"/>
    </sheetView>
  </sheetViews>
  <sheetFormatPr baseColWidth="10" defaultColWidth="9.1796875" defaultRowHeight="11.5"/>
  <cols>
    <col min="1" max="1" width="2.453125" style="209" customWidth="1"/>
    <col min="2" max="2" width="36.453125" style="209" customWidth="1"/>
    <col min="3" max="3" width="22.453125" style="209" customWidth="1"/>
    <col min="4" max="4" width="2.453125" style="209" customWidth="1"/>
    <col min="5" max="5" width="5.1796875" style="209" customWidth="1"/>
    <col min="6" max="6" width="38.81640625" style="209" customWidth="1"/>
    <col min="7" max="8" width="20.36328125" style="209" customWidth="1"/>
    <col min="9" max="10" width="9.1796875" style="209" customWidth="1"/>
    <col min="11" max="16384" width="9.1796875" style="209"/>
  </cols>
  <sheetData>
    <row r="1" spans="1:8">
      <c r="B1" s="210" t="s">
        <v>1317</v>
      </c>
      <c r="E1" s="909"/>
    </row>
    <row r="2" spans="1:8">
      <c r="B2" s="210"/>
      <c r="E2" s="909"/>
    </row>
    <row r="3" spans="1:8" ht="51.75" customHeight="1">
      <c r="B3" s="1570" t="s">
        <v>378</v>
      </c>
      <c r="C3" s="1571"/>
      <c r="D3" s="1571"/>
      <c r="E3" s="1571"/>
      <c r="F3" s="1571"/>
      <c r="G3" s="1572"/>
    </row>
    <row r="4" spans="1:8">
      <c r="B4" s="910" t="s">
        <v>324</v>
      </c>
      <c r="C4" s="910" t="s">
        <v>325</v>
      </c>
      <c r="D4" s="910"/>
      <c r="F4" s="210"/>
      <c r="G4" s="910" t="s">
        <v>803</v>
      </c>
      <c r="H4" s="910" t="s">
        <v>804</v>
      </c>
    </row>
    <row r="5" spans="1:8" ht="14.25" customHeight="1">
      <c r="A5" s="878"/>
      <c r="B5" s="221">
        <v>8.01</v>
      </c>
      <c r="C5" s="211">
        <f>B5+0.01</f>
        <v>8.02</v>
      </c>
      <c r="D5" s="217"/>
      <c r="G5" s="390">
        <v>8.0299999999999994</v>
      </c>
      <c r="H5" s="390">
        <f>G5+0.01</f>
        <v>8.0399999999999991</v>
      </c>
    </row>
    <row r="6" spans="1:8" ht="108" customHeight="1">
      <c r="A6" s="878"/>
      <c r="B6" s="212" t="s">
        <v>379</v>
      </c>
      <c r="C6" s="223" t="s">
        <v>365</v>
      </c>
      <c r="D6" s="213"/>
      <c r="G6" s="903" t="s">
        <v>645</v>
      </c>
      <c r="H6" s="1573" t="s">
        <v>647</v>
      </c>
    </row>
    <row r="7" spans="1:8" ht="14.25" customHeight="1">
      <c r="A7" s="878"/>
      <c r="B7" s="214"/>
      <c r="C7" s="223"/>
      <c r="D7" s="213"/>
      <c r="G7" s="318"/>
      <c r="H7" s="1574"/>
    </row>
    <row r="8" spans="1:8" ht="14.25" customHeight="1">
      <c r="A8" s="878"/>
      <c r="B8" s="214" t="s">
        <v>241</v>
      </c>
      <c r="C8" s="224" t="s">
        <v>241</v>
      </c>
      <c r="D8" s="213"/>
      <c r="F8" s="317" t="s">
        <v>364</v>
      </c>
      <c r="G8" s="390" t="s">
        <v>10</v>
      </c>
      <c r="H8" s="390" t="s">
        <v>10</v>
      </c>
    </row>
    <row r="9" spans="1:8" ht="14.25" customHeight="1">
      <c r="A9" s="878"/>
      <c r="B9" s="214" t="s">
        <v>242</v>
      </c>
      <c r="C9" s="224" t="s">
        <v>242</v>
      </c>
      <c r="D9" s="213"/>
      <c r="E9" s="391" t="s">
        <v>85</v>
      </c>
      <c r="F9" s="391" t="s">
        <v>237</v>
      </c>
      <c r="G9" s="391"/>
      <c r="H9" s="390"/>
    </row>
    <row r="10" spans="1:8" ht="14.25" customHeight="1">
      <c r="A10" s="878"/>
      <c r="B10" s="214" t="s">
        <v>243</v>
      </c>
      <c r="C10" s="224" t="s">
        <v>243</v>
      </c>
      <c r="D10" s="213"/>
      <c r="E10" s="391" t="s">
        <v>86</v>
      </c>
      <c r="F10" s="725" t="s">
        <v>646</v>
      </c>
      <c r="G10" s="391"/>
      <c r="H10" s="390"/>
    </row>
    <row r="11" spans="1:8" ht="41.25" customHeight="1">
      <c r="A11" s="878"/>
      <c r="B11" s="215" t="s">
        <v>802</v>
      </c>
      <c r="C11" s="225" t="s">
        <v>802</v>
      </c>
      <c r="D11" s="213"/>
      <c r="E11" s="391" t="s">
        <v>88</v>
      </c>
      <c r="F11" s="391" t="s">
        <v>238</v>
      </c>
      <c r="G11" s="391"/>
      <c r="H11" s="390"/>
    </row>
    <row r="12" spans="1:8">
      <c r="A12" s="878"/>
      <c r="B12" s="911" t="s">
        <v>10</v>
      </c>
      <c r="C12" s="912" t="s">
        <v>10</v>
      </c>
      <c r="D12" s="913"/>
      <c r="E12" s="391" t="s">
        <v>89</v>
      </c>
      <c r="F12" s="391" t="s">
        <v>380</v>
      </c>
      <c r="G12" s="391"/>
      <c r="H12" s="390"/>
    </row>
    <row r="13" spans="1:8" ht="13.5" customHeight="1">
      <c r="A13" s="878"/>
      <c r="B13" s="222"/>
      <c r="C13" s="216"/>
      <c r="D13" s="294"/>
      <c r="E13" s="391" t="s">
        <v>92</v>
      </c>
      <c r="F13" s="391" t="s">
        <v>239</v>
      </c>
      <c r="G13" s="391"/>
      <c r="H13" s="726"/>
    </row>
    <row r="14" spans="1:8" ht="14.25" customHeight="1">
      <c r="A14" s="878"/>
      <c r="B14" s="877"/>
      <c r="C14" s="294"/>
      <c r="D14" s="294"/>
      <c r="E14" s="391" t="s">
        <v>225</v>
      </c>
      <c r="F14" s="391" t="s">
        <v>249</v>
      </c>
      <c r="G14" s="391"/>
      <c r="H14" s="726"/>
    </row>
    <row r="15" spans="1:8" ht="13.5" customHeight="1">
      <c r="C15" s="218"/>
      <c r="D15" s="218"/>
      <c r="E15" s="391" t="s">
        <v>226</v>
      </c>
      <c r="F15" s="391" t="s">
        <v>250</v>
      </c>
      <c r="G15" s="391"/>
      <c r="H15" s="726"/>
    </row>
    <row r="16" spans="1:8" ht="13.5" customHeight="1">
      <c r="C16" s="878"/>
      <c r="D16" s="878"/>
      <c r="E16" s="391" t="s">
        <v>251</v>
      </c>
      <c r="F16" s="391" t="s">
        <v>381</v>
      </c>
      <c r="G16" s="391"/>
      <c r="H16" s="726"/>
    </row>
    <row r="17" spans="2:8" ht="13.5" customHeight="1">
      <c r="D17" s="878"/>
    </row>
    <row r="18" spans="2:8">
      <c r="D18" s="878"/>
      <c r="E18" s="910"/>
    </row>
    <row r="19" spans="2:8">
      <c r="B19" s="210"/>
      <c r="D19" s="878"/>
      <c r="E19" s="210"/>
    </row>
    <row r="20" spans="2:8">
      <c r="B20" s="910" t="s">
        <v>326</v>
      </c>
      <c r="C20" s="910" t="s">
        <v>327</v>
      </c>
      <c r="D20" s="910"/>
      <c r="F20" s="910" t="s">
        <v>328</v>
      </c>
      <c r="G20" s="910" t="s">
        <v>329</v>
      </c>
    </row>
    <row r="21" spans="2:8">
      <c r="B21" s="390">
        <f>H5+0.01</f>
        <v>8.0499999999999989</v>
      </c>
      <c r="C21" s="390">
        <f>B21+0.01</f>
        <v>8.0599999999999987</v>
      </c>
      <c r="D21" s="218"/>
      <c r="F21" s="390">
        <f>C21+0.01</f>
        <v>8.0699999999999985</v>
      </c>
      <c r="G21" s="390">
        <f>F21+0.01</f>
        <v>8.0799999999999983</v>
      </c>
    </row>
    <row r="22" spans="2:8" ht="123.75" customHeight="1">
      <c r="B22" s="903" t="s">
        <v>382</v>
      </c>
      <c r="C22" s="903" t="s">
        <v>383</v>
      </c>
      <c r="D22" s="877"/>
      <c r="F22" s="903" t="s">
        <v>240</v>
      </c>
      <c r="G22" s="993" t="s">
        <v>1476</v>
      </c>
    </row>
    <row r="23" spans="2:8" ht="13.5" customHeight="1">
      <c r="B23" s="220" t="s">
        <v>574</v>
      </c>
      <c r="C23" s="220" t="s">
        <v>574</v>
      </c>
      <c r="D23" s="218"/>
      <c r="F23" s="219" t="s">
        <v>574</v>
      </c>
      <c r="G23" s="219" t="s">
        <v>574</v>
      </c>
    </row>
    <row r="24" spans="2:8">
      <c r="B24" s="390" t="s">
        <v>10</v>
      </c>
      <c r="C24" s="390" t="s">
        <v>10</v>
      </c>
      <c r="D24" s="218"/>
      <c r="F24" s="390" t="s">
        <v>10</v>
      </c>
      <c r="G24" s="390" t="s">
        <v>10</v>
      </c>
    </row>
    <row r="25" spans="2:8">
      <c r="B25" s="391"/>
      <c r="C25" s="391"/>
      <c r="D25" s="878"/>
      <c r="F25" s="391"/>
      <c r="G25" s="391"/>
    </row>
    <row r="26" spans="2:8">
      <c r="D26" s="878"/>
    </row>
    <row r="27" spans="2:8">
      <c r="B27" s="209" t="s">
        <v>1156</v>
      </c>
      <c r="C27" s="209" t="s">
        <v>1157</v>
      </c>
      <c r="D27" s="878"/>
      <c r="E27" s="878"/>
      <c r="F27" s="878" t="s">
        <v>1158</v>
      </c>
      <c r="H27" s="878"/>
    </row>
    <row r="28" spans="2:8" ht="13.5" customHeight="1">
      <c r="B28" s="390">
        <f>G21+0.01</f>
        <v>8.0899999999999981</v>
      </c>
      <c r="C28" s="390">
        <f>B28+0.01</f>
        <v>8.0999999999999979</v>
      </c>
      <c r="D28" s="878"/>
      <c r="E28" s="878"/>
      <c r="F28" s="951">
        <f>C28+0.01</f>
        <v>8.1099999999999977</v>
      </c>
      <c r="G28" s="390"/>
      <c r="H28" s="878"/>
    </row>
    <row r="29" spans="2:8" ht="105.75" customHeight="1">
      <c r="B29" s="890" t="s">
        <v>805</v>
      </c>
      <c r="C29" s="891" t="s">
        <v>806</v>
      </c>
      <c r="D29" s="877"/>
      <c r="E29" s="877"/>
      <c r="F29" s="946"/>
      <c r="G29" s="891"/>
      <c r="H29" s="914"/>
    </row>
    <row r="30" spans="2:8" ht="39" customHeight="1">
      <c r="B30" s="390" t="s">
        <v>10</v>
      </c>
      <c r="C30" s="390" t="s">
        <v>10</v>
      </c>
      <c r="D30" s="877"/>
      <c r="E30" s="877"/>
      <c r="F30" s="390"/>
      <c r="G30" s="390"/>
      <c r="H30" s="878"/>
    </row>
    <row r="31" spans="2:8" ht="13.5" customHeight="1">
      <c r="D31" s="878"/>
      <c r="E31" s="878"/>
      <c r="H31" s="878"/>
    </row>
    <row r="32" spans="2:8" ht="13.5" customHeight="1">
      <c r="D32" s="878"/>
      <c r="E32" s="878"/>
      <c r="H32" s="878"/>
    </row>
    <row r="33" spans="2:8" ht="9" customHeight="1">
      <c r="D33" s="878"/>
      <c r="E33" s="878"/>
      <c r="H33" s="878"/>
    </row>
    <row r="34" spans="2:8" ht="20.25" customHeight="1">
      <c r="B34" s="390">
        <f>F28+0.01</f>
        <v>8.1199999999999974</v>
      </c>
      <c r="C34" s="390">
        <f>B34+0.01</f>
        <v>8.1299999999999972</v>
      </c>
      <c r="F34" s="1577">
        <f>C34+0.01</f>
        <v>8.139999999999997</v>
      </c>
      <c r="G34" s="1578"/>
      <c r="H34" s="1578"/>
    </row>
    <row r="35" spans="2:8" ht="42.75" customHeight="1">
      <c r="B35" s="985" t="s">
        <v>1137</v>
      </c>
      <c r="C35" s="985" t="s">
        <v>1143</v>
      </c>
      <c r="D35" s="986"/>
      <c r="E35" s="986"/>
      <c r="F35" s="1575" t="s">
        <v>1159</v>
      </c>
      <c r="G35" s="1576"/>
      <c r="H35" s="1576"/>
    </row>
    <row r="36" spans="2:8">
      <c r="B36" s="1579" t="s">
        <v>1138</v>
      </c>
      <c r="C36" s="1580"/>
      <c r="D36" s="986"/>
      <c r="E36" s="986"/>
      <c r="F36" s="986"/>
      <c r="G36" s="987" t="s">
        <v>1148</v>
      </c>
      <c r="H36" s="988"/>
    </row>
    <row r="37" spans="2:8" ht="23">
      <c r="B37" s="1579" t="s">
        <v>1139</v>
      </c>
      <c r="C37" s="1580"/>
      <c r="D37" s="986"/>
      <c r="E37" s="986"/>
      <c r="F37" s="986"/>
      <c r="G37" s="989" t="s">
        <v>1146</v>
      </c>
      <c r="H37" s="988"/>
    </row>
    <row r="38" spans="2:8" ht="23">
      <c r="B38" s="1579" t="s">
        <v>1140</v>
      </c>
      <c r="C38" s="1580"/>
      <c r="D38" s="986"/>
      <c r="E38" s="986"/>
      <c r="F38" s="986"/>
      <c r="G38" s="989" t="s">
        <v>1149</v>
      </c>
      <c r="H38" s="988"/>
    </row>
    <row r="39" spans="2:8" ht="23">
      <c r="B39" s="1579" t="s">
        <v>1151</v>
      </c>
      <c r="C39" s="1580"/>
      <c r="D39" s="986"/>
      <c r="E39" s="986"/>
      <c r="F39" s="986"/>
      <c r="G39" s="989" t="s">
        <v>1150</v>
      </c>
      <c r="H39" s="986"/>
    </row>
    <row r="40" spans="2:8">
      <c r="B40" s="1579" t="s">
        <v>1152</v>
      </c>
      <c r="C40" s="1580"/>
      <c r="D40" s="986"/>
      <c r="E40" s="986"/>
      <c r="F40" s="986"/>
      <c r="G40" s="989" t="s">
        <v>1147</v>
      </c>
      <c r="H40" s="986"/>
    </row>
    <row r="41" spans="2:8">
      <c r="B41" s="1579" t="s">
        <v>1141</v>
      </c>
      <c r="C41" s="1580"/>
      <c r="D41" s="986"/>
      <c r="E41" s="986"/>
      <c r="F41" s="986"/>
      <c r="G41" s="990" t="s">
        <v>1212</v>
      </c>
      <c r="H41" s="986"/>
    </row>
    <row r="42" spans="2:8">
      <c r="B42" s="1579" t="s">
        <v>1142</v>
      </c>
      <c r="C42" s="1580"/>
      <c r="D42" s="986"/>
      <c r="E42" s="986"/>
      <c r="F42" s="986"/>
      <c r="G42" s="989" t="s">
        <v>416</v>
      </c>
      <c r="H42" s="986"/>
    </row>
    <row r="43" spans="2:8" ht="15.75" customHeight="1">
      <c r="B43" s="1579" t="s">
        <v>1144</v>
      </c>
      <c r="C43" s="1580"/>
      <c r="D43" s="986"/>
      <c r="E43" s="986"/>
      <c r="F43" s="991" t="s">
        <v>1153</v>
      </c>
      <c r="G43" s="991"/>
      <c r="H43" s="986"/>
    </row>
    <row r="44" spans="2:8" ht="15.75" customHeight="1">
      <c r="B44" s="1579" t="s">
        <v>1145</v>
      </c>
      <c r="C44" s="1580"/>
      <c r="D44" s="986"/>
      <c r="E44" s="986"/>
      <c r="F44" s="991" t="s">
        <v>1154</v>
      </c>
      <c r="G44" s="991"/>
      <c r="H44" s="986"/>
    </row>
    <row r="45" spans="2:8">
      <c r="B45" s="991" t="s">
        <v>10</v>
      </c>
      <c r="C45" s="991" t="s">
        <v>10</v>
      </c>
      <c r="D45" s="986"/>
      <c r="E45" s="986"/>
      <c r="F45" s="991" t="s">
        <v>1155</v>
      </c>
      <c r="G45" s="991"/>
      <c r="H45" s="986"/>
    </row>
    <row r="46" spans="2:8">
      <c r="B46" s="988"/>
      <c r="C46" s="988"/>
      <c r="D46" s="986"/>
      <c r="E46" s="986"/>
      <c r="F46" s="988"/>
      <c r="G46" s="988"/>
      <c r="H46" s="986"/>
    </row>
  </sheetData>
  <mergeCells count="13">
    <mergeCell ref="B42:C42"/>
    <mergeCell ref="B43:C43"/>
    <mergeCell ref="B44:C44"/>
    <mergeCell ref="B37:C37"/>
    <mergeCell ref="B38:C38"/>
    <mergeCell ref="B39:C39"/>
    <mergeCell ref="B40:C40"/>
    <mergeCell ref="B41:C41"/>
    <mergeCell ref="B3:G3"/>
    <mergeCell ref="H6:H7"/>
    <mergeCell ref="F35:H35"/>
    <mergeCell ref="F34:H34"/>
    <mergeCell ref="B36:C36"/>
  </mergeCells>
  <pageMargins left="0.25" right="0.25" top="0.75" bottom="0.75" header="0.3" footer="0.3"/>
  <pageSetup paperSize="9" scale="62" orientation="portrait"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CC0099"/>
  </sheetPr>
  <dimension ref="A2:H8"/>
  <sheetViews>
    <sheetView view="pageBreakPreview" zoomScale="97" zoomScaleNormal="125" zoomScaleSheetLayoutView="70" zoomScalePageLayoutView="125" workbookViewId="0">
      <selection activeCell="A2" sqref="A2:XFD2"/>
    </sheetView>
  </sheetViews>
  <sheetFormatPr baseColWidth="10" defaultColWidth="9.1796875" defaultRowHeight="18.5"/>
  <cols>
    <col min="1" max="1" width="24.453125" style="637" customWidth="1"/>
    <col min="2" max="2" width="9.1796875" style="637"/>
    <col min="3" max="3" width="62.1796875" style="637" customWidth="1"/>
    <col min="4" max="4" width="29.36328125" style="637" customWidth="1"/>
    <col min="5" max="5" width="18.36328125" style="637" customWidth="1"/>
    <col min="6" max="16384" width="9.1796875" style="637"/>
  </cols>
  <sheetData>
    <row r="2" spans="1:8">
      <c r="B2" s="638" t="s">
        <v>1318</v>
      </c>
      <c r="C2" s="639"/>
      <c r="D2" s="639"/>
      <c r="E2" s="639"/>
      <c r="F2" s="639"/>
      <c r="G2" s="639"/>
      <c r="H2" s="639"/>
    </row>
    <row r="4" spans="1:8">
      <c r="B4" s="640"/>
      <c r="C4" s="640"/>
      <c r="D4" s="640"/>
      <c r="E4" s="641" t="s">
        <v>13</v>
      </c>
    </row>
    <row r="5" spans="1:8" ht="126">
      <c r="A5" s="834" t="s">
        <v>366</v>
      </c>
      <c r="B5" s="634">
        <v>9.01</v>
      </c>
      <c r="C5" s="642" t="s">
        <v>1477</v>
      </c>
      <c r="D5" s="642" t="s">
        <v>1540</v>
      </c>
      <c r="E5" s="643"/>
      <c r="F5" s="639"/>
      <c r="G5" s="639"/>
      <c r="H5" s="639"/>
    </row>
    <row r="6" spans="1:8" ht="216">
      <c r="A6" s="892" t="s">
        <v>809</v>
      </c>
      <c r="B6" s="893">
        <f>B5+0.01</f>
        <v>9.02</v>
      </c>
      <c r="C6" s="894" t="s">
        <v>808</v>
      </c>
      <c r="D6" s="894" t="s">
        <v>622</v>
      </c>
      <c r="E6" s="895"/>
      <c r="F6" s="639"/>
      <c r="G6" s="639"/>
      <c r="H6" s="639"/>
    </row>
    <row r="7" spans="1:8" ht="171.75" customHeight="1">
      <c r="A7" s="834" t="s">
        <v>367</v>
      </c>
      <c r="B7" s="634">
        <f>B5+0.01</f>
        <v>9.02</v>
      </c>
      <c r="C7" s="635" t="s">
        <v>807</v>
      </c>
      <c r="D7" s="635" t="s">
        <v>810</v>
      </c>
      <c r="E7" s="644"/>
      <c r="F7" s="639"/>
      <c r="G7" s="639"/>
      <c r="H7" s="639"/>
    </row>
    <row r="8" spans="1:8">
      <c r="A8" s="834" t="s">
        <v>811</v>
      </c>
      <c r="B8" s="835"/>
      <c r="C8" s="835" t="s">
        <v>812</v>
      </c>
      <c r="D8" s="835"/>
      <c r="E8" s="835"/>
    </row>
  </sheetData>
  <pageMargins left="0.7" right="0.7" top="0.75" bottom="0.75" header="0.3" footer="0.3"/>
  <pageSetup scale="62" orientation="portrait" r:id="rId1"/>
  <colBreaks count="1" manualBreakCount="1">
    <brk id="5" max="17" man="1"/>
  </col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C0099"/>
  </sheetPr>
  <dimension ref="A1:F211"/>
  <sheetViews>
    <sheetView view="pageBreakPreview" topLeftCell="B5" zoomScale="204" zoomScaleNormal="150" zoomScaleSheetLayoutView="204" zoomScalePageLayoutView="150" workbookViewId="0">
      <selection activeCell="C8" sqref="C4:C8"/>
    </sheetView>
  </sheetViews>
  <sheetFormatPr baseColWidth="10" defaultColWidth="9.1796875" defaultRowHeight="12"/>
  <cols>
    <col min="1" max="1" width="8" style="857" customWidth="1"/>
    <col min="2" max="2" width="6.81640625" style="723" bestFit="1" customWidth="1"/>
    <col min="3" max="3" width="70.1796875" style="837" customWidth="1"/>
    <col min="4" max="4" width="3.453125" style="836" bestFit="1" customWidth="1"/>
    <col min="5" max="5" width="28.81640625" style="836" customWidth="1"/>
    <col min="6" max="6" width="22.453125" style="836" customWidth="1"/>
    <col min="7" max="16384" width="9.1796875" style="836"/>
  </cols>
  <sheetData>
    <row r="1" spans="1:5">
      <c r="C1" s="842" t="s">
        <v>1064</v>
      </c>
    </row>
    <row r="2" spans="1:5">
      <c r="C2" s="842" t="s">
        <v>1319</v>
      </c>
    </row>
    <row r="3" spans="1:5">
      <c r="C3" s="840"/>
      <c r="D3" s="843"/>
      <c r="E3" s="843"/>
    </row>
    <row r="4" spans="1:5" ht="54" customHeight="1">
      <c r="B4" s="878"/>
      <c r="C4" s="844" t="s">
        <v>940</v>
      </c>
      <c r="D4" s="845"/>
      <c r="E4" s="845"/>
    </row>
    <row r="5" spans="1:5" ht="92.25" customHeight="1">
      <c r="A5" s="857" t="s">
        <v>999</v>
      </c>
      <c r="B5" s="878" t="s">
        <v>930</v>
      </c>
      <c r="C5" s="876" t="s">
        <v>1347</v>
      </c>
      <c r="D5" s="847">
        <v>1</v>
      </c>
      <c r="E5" s="843" t="s">
        <v>813</v>
      </c>
    </row>
    <row r="6" spans="1:5" ht="24.75" customHeight="1">
      <c r="B6" s="878"/>
      <c r="C6" s="848" t="s">
        <v>815</v>
      </c>
      <c r="D6" s="847">
        <v>2</v>
      </c>
      <c r="E6" s="843" t="s">
        <v>814</v>
      </c>
    </row>
    <row r="7" spans="1:5" ht="69.5">
      <c r="A7" s="857" t="s">
        <v>1000</v>
      </c>
      <c r="B7" s="878" t="s">
        <v>931</v>
      </c>
      <c r="C7" s="1046" t="s">
        <v>1478</v>
      </c>
      <c r="D7" s="847">
        <v>1</v>
      </c>
      <c r="E7" s="843" t="s">
        <v>813</v>
      </c>
    </row>
    <row r="8" spans="1:5">
      <c r="B8" s="878"/>
      <c r="C8" s="1047" t="s">
        <v>816</v>
      </c>
      <c r="D8" s="847">
        <v>2</v>
      </c>
      <c r="E8" s="843" t="s">
        <v>814</v>
      </c>
    </row>
    <row r="9" spans="1:5" ht="95.25" customHeight="1">
      <c r="A9" s="857" t="s">
        <v>1001</v>
      </c>
      <c r="B9" s="878" t="s">
        <v>932</v>
      </c>
      <c r="C9" s="1048" t="s">
        <v>1479</v>
      </c>
      <c r="D9" s="847">
        <v>1</v>
      </c>
      <c r="E9" s="843" t="s">
        <v>817</v>
      </c>
    </row>
    <row r="10" spans="1:5">
      <c r="B10" s="878"/>
      <c r="C10" s="1049" t="s">
        <v>819</v>
      </c>
      <c r="D10" s="847">
        <v>2</v>
      </c>
      <c r="E10" s="843" t="s">
        <v>818</v>
      </c>
    </row>
    <row r="11" spans="1:5" ht="81.75" customHeight="1">
      <c r="B11" s="878"/>
      <c r="C11" s="1046" t="s">
        <v>1221</v>
      </c>
    </row>
    <row r="12" spans="1:5">
      <c r="A12" s="857" t="s">
        <v>1002</v>
      </c>
      <c r="B12" s="849" t="s">
        <v>935</v>
      </c>
      <c r="C12" s="1050" t="s">
        <v>1213</v>
      </c>
      <c r="E12" s="851" t="s">
        <v>934</v>
      </c>
    </row>
    <row r="13" spans="1:5" ht="23.5">
      <c r="A13" s="857" t="s">
        <v>1003</v>
      </c>
      <c r="B13" s="849" t="s">
        <v>936</v>
      </c>
      <c r="C13" s="953" t="s">
        <v>933</v>
      </c>
      <c r="D13" s="847">
        <v>1</v>
      </c>
      <c r="E13" s="843" t="s">
        <v>820</v>
      </c>
    </row>
    <row r="14" spans="1:5">
      <c r="B14" s="878"/>
      <c r="C14" s="1051"/>
      <c r="D14" s="847">
        <v>2</v>
      </c>
      <c r="E14" s="843" t="s">
        <v>821</v>
      </c>
    </row>
    <row r="15" spans="1:5">
      <c r="B15" s="878"/>
      <c r="C15" s="1052"/>
      <c r="D15" s="847">
        <v>3</v>
      </c>
      <c r="E15" s="843" t="s">
        <v>822</v>
      </c>
    </row>
    <row r="16" spans="1:5">
      <c r="B16" s="878"/>
      <c r="C16" s="1053"/>
      <c r="D16" s="847">
        <v>-555</v>
      </c>
      <c r="E16" s="1252" t="s">
        <v>823</v>
      </c>
    </row>
    <row r="17" spans="1:6" ht="58">
      <c r="B17" s="878"/>
      <c r="C17" s="1054" t="s">
        <v>1214</v>
      </c>
      <c r="D17" s="843"/>
      <c r="E17" s="843"/>
    </row>
    <row r="18" spans="1:6">
      <c r="A18" s="857" t="s">
        <v>1004</v>
      </c>
      <c r="B18" s="878" t="s">
        <v>941</v>
      </c>
      <c r="C18" s="1050" t="s">
        <v>1215</v>
      </c>
      <c r="E18" s="851" t="s">
        <v>934</v>
      </c>
    </row>
    <row r="19" spans="1:6" ht="23.5">
      <c r="A19" s="857" t="s">
        <v>1005</v>
      </c>
      <c r="B19" s="878" t="s">
        <v>943</v>
      </c>
      <c r="C19" s="953" t="s">
        <v>942</v>
      </c>
      <c r="D19" s="847">
        <v>1</v>
      </c>
      <c r="E19" s="843" t="s">
        <v>824</v>
      </c>
    </row>
    <row r="20" spans="1:6">
      <c r="B20" s="878"/>
      <c r="C20" s="1052"/>
      <c r="D20" s="847">
        <v>2</v>
      </c>
      <c r="E20" s="843" t="s">
        <v>825</v>
      </c>
    </row>
    <row r="21" spans="1:6">
      <c r="B21" s="878"/>
      <c r="C21" s="1052"/>
      <c r="D21" s="847">
        <v>3</v>
      </c>
      <c r="E21" s="843" t="s">
        <v>826</v>
      </c>
    </row>
    <row r="22" spans="1:6">
      <c r="B22" s="878"/>
      <c r="C22" s="1052"/>
      <c r="D22" s="847">
        <v>-555</v>
      </c>
      <c r="E22" s="843" t="s">
        <v>823</v>
      </c>
    </row>
    <row r="23" spans="1:6" ht="35">
      <c r="B23" s="878"/>
      <c r="C23" s="1046" t="s">
        <v>1216</v>
      </c>
      <c r="D23" s="843"/>
      <c r="E23" s="843"/>
    </row>
    <row r="24" spans="1:6">
      <c r="A24" s="857" t="s">
        <v>1007</v>
      </c>
      <c r="B24" s="878" t="s">
        <v>996</v>
      </c>
      <c r="C24" s="1050" t="s">
        <v>1217</v>
      </c>
      <c r="D24" s="851" t="s">
        <v>934</v>
      </c>
      <c r="E24" s="843"/>
    </row>
    <row r="25" spans="1:6" ht="35">
      <c r="B25" s="878"/>
      <c r="C25" s="1046" t="s">
        <v>1218</v>
      </c>
      <c r="D25" s="843"/>
      <c r="E25" s="843"/>
    </row>
    <row r="26" spans="1:6">
      <c r="A26" s="857" t="s">
        <v>1006</v>
      </c>
      <c r="B26" s="878" t="s">
        <v>997</v>
      </c>
      <c r="C26" s="1050" t="s">
        <v>1219</v>
      </c>
      <c r="D26" s="851" t="s">
        <v>934</v>
      </c>
      <c r="E26" s="843"/>
    </row>
    <row r="27" spans="1:6" ht="35">
      <c r="B27" s="878"/>
      <c r="C27" s="1046" t="s">
        <v>1220</v>
      </c>
      <c r="D27" s="843"/>
      <c r="E27" s="843"/>
    </row>
    <row r="28" spans="1:6">
      <c r="A28" s="857" t="s">
        <v>1008</v>
      </c>
      <c r="B28" s="878" t="s">
        <v>998</v>
      </c>
      <c r="C28" s="1055" t="s">
        <v>1219</v>
      </c>
      <c r="D28" s="851" t="s">
        <v>934</v>
      </c>
      <c r="E28" s="843"/>
    </row>
    <row r="29" spans="1:6" ht="35">
      <c r="B29" s="878"/>
      <c r="C29" s="1052" t="s">
        <v>938</v>
      </c>
      <c r="D29" s="847"/>
      <c r="E29" s="847"/>
      <c r="F29" s="843"/>
    </row>
    <row r="30" spans="1:6">
      <c r="B30" s="878"/>
      <c r="C30" s="1056" t="s">
        <v>937</v>
      </c>
      <c r="D30" s="847"/>
      <c r="E30" s="847"/>
      <c r="F30" s="843"/>
    </row>
    <row r="31" spans="1:6" ht="23.5">
      <c r="A31" s="857" t="s">
        <v>1009</v>
      </c>
      <c r="B31" s="878" t="s">
        <v>945</v>
      </c>
      <c r="C31" s="953" t="s">
        <v>944</v>
      </c>
      <c r="D31" s="843"/>
      <c r="E31" s="843"/>
    </row>
    <row r="32" spans="1:6" ht="23.5">
      <c r="A32" s="857" t="s">
        <v>1010</v>
      </c>
      <c r="B32" s="878" t="s">
        <v>947</v>
      </c>
      <c r="C32" s="953" t="s">
        <v>946</v>
      </c>
      <c r="D32" s="843"/>
      <c r="E32" s="843"/>
    </row>
    <row r="33" spans="1:5" ht="23.5">
      <c r="A33" s="857" t="s">
        <v>1011</v>
      </c>
      <c r="B33" s="878" t="s">
        <v>949</v>
      </c>
      <c r="C33" s="953" t="s">
        <v>948</v>
      </c>
      <c r="D33" s="843"/>
      <c r="E33" s="843"/>
    </row>
    <row r="34" spans="1:5">
      <c r="A34" s="857" t="s">
        <v>1012</v>
      </c>
      <c r="B34" s="878" t="s">
        <v>950</v>
      </c>
      <c r="C34" s="1329" t="s">
        <v>1480</v>
      </c>
      <c r="D34" s="843"/>
      <c r="E34" s="843"/>
    </row>
    <row r="35" spans="1:5" ht="23.5">
      <c r="A35" s="857" t="s">
        <v>1013</v>
      </c>
      <c r="B35" s="878" t="s">
        <v>951</v>
      </c>
      <c r="C35" s="953" t="s">
        <v>1481</v>
      </c>
      <c r="D35" s="843"/>
      <c r="E35" s="843"/>
    </row>
    <row r="36" spans="1:5" ht="23.5">
      <c r="A36" s="857" t="s">
        <v>1014</v>
      </c>
      <c r="B36" s="878" t="s">
        <v>952</v>
      </c>
      <c r="C36" s="953" t="s">
        <v>1482</v>
      </c>
      <c r="D36" s="843"/>
      <c r="E36" s="843"/>
    </row>
    <row r="37" spans="1:5" ht="35">
      <c r="A37" s="857" t="s">
        <v>1015</v>
      </c>
      <c r="B37" s="878" t="s">
        <v>953</v>
      </c>
      <c r="C37" s="953" t="s">
        <v>1483</v>
      </c>
      <c r="D37" s="843"/>
      <c r="E37" s="843"/>
    </row>
    <row r="38" spans="1:5" ht="35">
      <c r="A38" s="857" t="s">
        <v>1016</v>
      </c>
      <c r="B38" s="878" t="s">
        <v>954</v>
      </c>
      <c r="C38" s="953" t="s">
        <v>1484</v>
      </c>
      <c r="D38" s="847"/>
      <c r="E38" s="843"/>
    </row>
    <row r="39" spans="1:5" ht="23.5">
      <c r="A39" s="857" t="s">
        <v>1017</v>
      </c>
      <c r="B39" s="878" t="s">
        <v>955</v>
      </c>
      <c r="C39" s="953" t="s">
        <v>1485</v>
      </c>
      <c r="D39" s="847"/>
      <c r="E39" s="843"/>
    </row>
    <row r="40" spans="1:5">
      <c r="B40" s="878"/>
      <c r="C40" s="1057" t="s">
        <v>827</v>
      </c>
      <c r="D40" s="843"/>
      <c r="E40" s="843"/>
    </row>
    <row r="41" spans="1:5" ht="34.5">
      <c r="A41" s="857" t="s">
        <v>1018</v>
      </c>
      <c r="B41" s="878" t="s">
        <v>956</v>
      </c>
      <c r="C41" s="1048" t="s">
        <v>1486</v>
      </c>
      <c r="D41" s="847">
        <v>1</v>
      </c>
      <c r="E41" s="843" t="s">
        <v>830</v>
      </c>
    </row>
    <row r="42" spans="1:5">
      <c r="B42" s="878"/>
      <c r="C42" s="1058" t="s">
        <v>1487</v>
      </c>
      <c r="D42" s="847">
        <v>2</v>
      </c>
      <c r="E42" s="843" t="s">
        <v>831</v>
      </c>
    </row>
    <row r="43" spans="1:5">
      <c r="B43" s="878"/>
      <c r="C43" s="1058" t="s">
        <v>1488</v>
      </c>
      <c r="D43" s="847">
        <v>3</v>
      </c>
      <c r="E43" s="843" t="s">
        <v>832</v>
      </c>
    </row>
    <row r="44" spans="1:5">
      <c r="B44" s="878"/>
      <c r="C44" s="1058" t="s">
        <v>1489</v>
      </c>
      <c r="D44" s="847">
        <v>4</v>
      </c>
      <c r="E44" s="843" t="s">
        <v>833</v>
      </c>
    </row>
    <row r="45" spans="1:5">
      <c r="B45" s="878"/>
      <c r="C45" s="1058" t="s">
        <v>1490</v>
      </c>
      <c r="D45" s="843"/>
      <c r="E45" s="843"/>
    </row>
    <row r="46" spans="1:5">
      <c r="B46" s="878"/>
      <c r="C46" s="1059" t="s">
        <v>834</v>
      </c>
      <c r="D46" s="843"/>
      <c r="E46" s="843"/>
    </row>
    <row r="47" spans="1:5" ht="34.5">
      <c r="A47" s="857" t="s">
        <v>1019</v>
      </c>
      <c r="B47" s="878" t="s">
        <v>957</v>
      </c>
      <c r="C47" s="1048" t="s">
        <v>1491</v>
      </c>
      <c r="D47" s="847">
        <v>1</v>
      </c>
      <c r="E47" s="843" t="s">
        <v>830</v>
      </c>
    </row>
    <row r="48" spans="1:5">
      <c r="B48" s="878"/>
      <c r="C48" s="1058" t="s">
        <v>1487</v>
      </c>
      <c r="D48" s="847">
        <v>2</v>
      </c>
      <c r="E48" s="843" t="s">
        <v>831</v>
      </c>
    </row>
    <row r="49" spans="1:5">
      <c r="B49" s="878"/>
      <c r="C49" s="1058" t="s">
        <v>1488</v>
      </c>
      <c r="D49" s="847">
        <v>3</v>
      </c>
      <c r="E49" s="843" t="s">
        <v>832</v>
      </c>
    </row>
    <row r="50" spans="1:5">
      <c r="B50" s="878"/>
      <c r="C50" s="1058" t="s">
        <v>1489</v>
      </c>
      <c r="D50" s="847">
        <v>4</v>
      </c>
      <c r="E50" s="843" t="s">
        <v>833</v>
      </c>
    </row>
    <row r="51" spans="1:5">
      <c r="B51" s="878"/>
      <c r="C51" s="1058" t="s">
        <v>1490</v>
      </c>
      <c r="D51" s="843"/>
      <c r="E51" s="843"/>
    </row>
    <row r="52" spans="1:5">
      <c r="B52" s="878"/>
      <c r="C52" s="1059" t="s">
        <v>834</v>
      </c>
      <c r="D52" s="843"/>
      <c r="E52" s="843"/>
    </row>
    <row r="53" spans="1:5" ht="23">
      <c r="A53" s="857" t="s">
        <v>1020</v>
      </c>
      <c r="B53" s="878" t="s">
        <v>958</v>
      </c>
      <c r="C53" s="1048" t="s">
        <v>1492</v>
      </c>
      <c r="D53" s="847">
        <v>1</v>
      </c>
      <c r="E53" s="843" t="s">
        <v>830</v>
      </c>
    </row>
    <row r="54" spans="1:5">
      <c r="B54" s="878"/>
      <c r="C54" s="1058" t="s">
        <v>1487</v>
      </c>
      <c r="D54" s="847">
        <v>2</v>
      </c>
      <c r="E54" s="843" t="s">
        <v>831</v>
      </c>
    </row>
    <row r="55" spans="1:5">
      <c r="B55" s="878"/>
      <c r="C55" s="1058" t="s">
        <v>1488</v>
      </c>
      <c r="D55" s="847">
        <v>3</v>
      </c>
      <c r="E55" s="843" t="s">
        <v>832</v>
      </c>
    </row>
    <row r="56" spans="1:5">
      <c r="B56" s="878"/>
      <c r="C56" s="1058" t="s">
        <v>1489</v>
      </c>
      <c r="D56" s="847">
        <v>4</v>
      </c>
      <c r="E56" s="843" t="s">
        <v>833</v>
      </c>
    </row>
    <row r="57" spans="1:5">
      <c r="B57" s="878"/>
      <c r="C57" s="1058" t="s">
        <v>1490</v>
      </c>
      <c r="D57" s="847">
        <v>-666</v>
      </c>
      <c r="E57" s="843" t="s">
        <v>835</v>
      </c>
    </row>
    <row r="58" spans="1:5">
      <c r="B58" s="878"/>
      <c r="C58" s="1059" t="s">
        <v>834</v>
      </c>
      <c r="D58" s="843"/>
      <c r="E58" s="843"/>
    </row>
    <row r="59" spans="1:5">
      <c r="C59" s="1057"/>
      <c r="D59" s="843"/>
      <c r="E59" s="843"/>
    </row>
    <row r="60" spans="1:5" ht="23.5">
      <c r="A60" s="857" t="s">
        <v>1021</v>
      </c>
      <c r="B60" s="723" t="s">
        <v>993</v>
      </c>
      <c r="C60" s="953" t="s">
        <v>1132</v>
      </c>
      <c r="D60" s="847">
        <v>4</v>
      </c>
      <c r="E60" s="843" t="s">
        <v>828</v>
      </c>
    </row>
    <row r="61" spans="1:5">
      <c r="C61" s="1052"/>
      <c r="D61" s="847">
        <v>3</v>
      </c>
      <c r="E61" s="843" t="s">
        <v>66</v>
      </c>
    </row>
    <row r="62" spans="1:5">
      <c r="C62" s="1052"/>
      <c r="D62" s="847">
        <v>2</v>
      </c>
      <c r="E62" s="843" t="s">
        <v>68</v>
      </c>
    </row>
    <row r="63" spans="1:5">
      <c r="C63" s="1052"/>
      <c r="D63" s="847">
        <v>1</v>
      </c>
      <c r="E63" s="843" t="s">
        <v>829</v>
      </c>
    </row>
    <row r="64" spans="1:5">
      <c r="C64" s="1052"/>
      <c r="D64" s="847">
        <v>-555</v>
      </c>
      <c r="E64" s="843" t="s">
        <v>836</v>
      </c>
    </row>
    <row r="65" spans="1:5" ht="23.5">
      <c r="A65" s="857" t="s">
        <v>1022</v>
      </c>
      <c r="B65" s="723" t="s">
        <v>960</v>
      </c>
      <c r="C65" s="1052" t="s">
        <v>959</v>
      </c>
      <c r="D65" s="847">
        <v>1</v>
      </c>
      <c r="E65" s="843" t="s">
        <v>837</v>
      </c>
    </row>
    <row r="66" spans="1:5">
      <c r="C66" s="1060" t="s">
        <v>838</v>
      </c>
      <c r="D66" s="847">
        <v>2</v>
      </c>
      <c r="E66" s="843" t="s">
        <v>839</v>
      </c>
    </row>
    <row r="67" spans="1:5">
      <c r="C67" s="1052"/>
      <c r="D67" s="847">
        <v>3</v>
      </c>
      <c r="E67" s="843" t="s">
        <v>840</v>
      </c>
    </row>
    <row r="68" spans="1:5" ht="30" customHeight="1">
      <c r="C68" s="1052"/>
      <c r="D68" s="847">
        <v>4</v>
      </c>
      <c r="E68" s="840" t="s">
        <v>841</v>
      </c>
    </row>
    <row r="69" spans="1:5">
      <c r="C69" s="1052"/>
      <c r="D69" s="847">
        <v>-555</v>
      </c>
      <c r="E69" s="843" t="s">
        <v>842</v>
      </c>
    </row>
    <row r="70" spans="1:5">
      <c r="C70" s="1052"/>
      <c r="D70" s="847">
        <v>-777</v>
      </c>
      <c r="E70" s="952" t="s">
        <v>939</v>
      </c>
    </row>
    <row r="71" spans="1:5">
      <c r="C71" s="1053"/>
      <c r="D71" s="847"/>
      <c r="E71" s="843"/>
    </row>
    <row r="72" spans="1:5">
      <c r="C72" s="1056" t="s">
        <v>994</v>
      </c>
      <c r="D72" s="847"/>
      <c r="E72" s="843"/>
    </row>
    <row r="73" spans="1:5" ht="35">
      <c r="A73" s="857" t="s">
        <v>1023</v>
      </c>
      <c r="B73" s="723" t="s">
        <v>962</v>
      </c>
      <c r="C73" s="1061" t="s">
        <v>961</v>
      </c>
      <c r="D73" s="847"/>
      <c r="E73" s="851"/>
    </row>
    <row r="74" spans="1:5" ht="23.5">
      <c r="A74" s="857" t="s">
        <v>1024</v>
      </c>
      <c r="B74" s="723" t="s">
        <v>964</v>
      </c>
      <c r="C74" s="1061" t="s">
        <v>963</v>
      </c>
      <c r="D74" s="847"/>
      <c r="E74" s="843"/>
    </row>
    <row r="75" spans="1:5" ht="23.5">
      <c r="A75" s="857" t="s">
        <v>1025</v>
      </c>
      <c r="B75" s="723" t="s">
        <v>965</v>
      </c>
      <c r="C75" s="1061" t="s">
        <v>1207</v>
      </c>
      <c r="D75" s="847"/>
      <c r="E75" s="843"/>
    </row>
    <row r="76" spans="1:5" ht="23.5">
      <c r="A76" s="857" t="s">
        <v>1026</v>
      </c>
      <c r="B76" s="723" t="s">
        <v>967</v>
      </c>
      <c r="C76" s="1062" t="s">
        <v>966</v>
      </c>
      <c r="D76" s="847"/>
      <c r="E76" s="843"/>
    </row>
    <row r="77" spans="1:5" ht="58">
      <c r="C77" s="1052" t="s">
        <v>843</v>
      </c>
      <c r="D77" s="843"/>
      <c r="E77" s="843"/>
    </row>
    <row r="78" spans="1:5">
      <c r="C78" s="1052" t="s">
        <v>844</v>
      </c>
      <c r="D78" s="843"/>
      <c r="E78" s="843"/>
    </row>
    <row r="79" spans="1:5">
      <c r="C79" s="1052" t="s">
        <v>845</v>
      </c>
      <c r="D79" s="843"/>
      <c r="E79" s="843"/>
    </row>
    <row r="80" spans="1:5">
      <c r="C80" s="1052" t="s">
        <v>846</v>
      </c>
      <c r="D80" s="843"/>
      <c r="E80" s="843"/>
    </row>
    <row r="81" spans="1:5">
      <c r="C81" s="1052" t="s">
        <v>847</v>
      </c>
      <c r="D81" s="843"/>
      <c r="E81" s="843"/>
    </row>
    <row r="82" spans="1:5" ht="23.5">
      <c r="C82" s="1052" t="s">
        <v>848</v>
      </c>
      <c r="D82" s="843"/>
      <c r="E82" s="843"/>
    </row>
    <row r="83" spans="1:5" ht="23.5">
      <c r="C83" s="1052" t="s">
        <v>1493</v>
      </c>
      <c r="D83" s="843"/>
      <c r="E83" s="843"/>
    </row>
    <row r="84" spans="1:5" ht="23.5">
      <c r="C84" s="840" t="s">
        <v>849</v>
      </c>
      <c r="D84" s="843"/>
      <c r="E84" s="843"/>
    </row>
    <row r="85" spans="1:5">
      <c r="D85" s="843"/>
      <c r="E85" s="843"/>
    </row>
    <row r="86" spans="1:5">
      <c r="C86" s="840" t="s">
        <v>850</v>
      </c>
      <c r="D86" s="843"/>
      <c r="E86" s="843"/>
    </row>
    <row r="87" spans="1:5">
      <c r="A87" s="857" t="s">
        <v>1027</v>
      </c>
      <c r="B87" s="723" t="s">
        <v>969</v>
      </c>
      <c r="C87" s="846" t="s">
        <v>968</v>
      </c>
      <c r="D87" s="847"/>
      <c r="E87" s="856" t="s">
        <v>995</v>
      </c>
    </row>
    <row r="88" spans="1:5">
      <c r="C88" s="850" t="s">
        <v>851</v>
      </c>
      <c r="D88" s="847"/>
    </row>
    <row r="89" spans="1:5">
      <c r="A89" s="857" t="s">
        <v>1028</v>
      </c>
      <c r="B89" s="723" t="s">
        <v>971</v>
      </c>
      <c r="C89" s="846" t="s">
        <v>970</v>
      </c>
      <c r="D89" s="847"/>
      <c r="E89" s="856" t="s">
        <v>995</v>
      </c>
    </row>
    <row r="90" spans="1:5">
      <c r="C90" s="850" t="s">
        <v>852</v>
      </c>
      <c r="D90" s="847"/>
      <c r="E90" s="843"/>
    </row>
    <row r="91" spans="1:5">
      <c r="A91" s="857" t="s">
        <v>1029</v>
      </c>
      <c r="B91" s="723" t="s">
        <v>973</v>
      </c>
      <c r="C91" s="846" t="s">
        <v>972</v>
      </c>
      <c r="D91" s="847"/>
      <c r="E91" s="856" t="s">
        <v>995</v>
      </c>
    </row>
    <row r="92" spans="1:5">
      <c r="C92" s="850" t="s">
        <v>853</v>
      </c>
      <c r="D92" s="847"/>
      <c r="E92" s="843"/>
    </row>
    <row r="93" spans="1:5">
      <c r="A93" s="857" t="s">
        <v>1030</v>
      </c>
      <c r="B93" s="723" t="s">
        <v>975</v>
      </c>
      <c r="C93" s="846" t="s">
        <v>974</v>
      </c>
      <c r="D93" s="847"/>
      <c r="E93" s="856" t="s">
        <v>995</v>
      </c>
    </row>
    <row r="94" spans="1:5">
      <c r="C94" s="850" t="s">
        <v>854</v>
      </c>
      <c r="D94" s="847"/>
      <c r="E94" s="843"/>
    </row>
    <row r="95" spans="1:5">
      <c r="A95" s="857" t="s">
        <v>1031</v>
      </c>
      <c r="B95" s="723" t="s">
        <v>976</v>
      </c>
      <c r="C95" s="846" t="s">
        <v>974</v>
      </c>
      <c r="D95" s="847"/>
      <c r="E95" s="856" t="s">
        <v>995</v>
      </c>
    </row>
    <row r="96" spans="1:5">
      <c r="C96" s="850" t="s">
        <v>855</v>
      </c>
      <c r="D96" s="847"/>
      <c r="E96" s="843"/>
    </row>
    <row r="97" spans="1:5">
      <c r="A97" s="857" t="s">
        <v>1032</v>
      </c>
      <c r="B97" s="723" t="s">
        <v>977</v>
      </c>
      <c r="C97" s="846" t="s">
        <v>972</v>
      </c>
      <c r="D97" s="847"/>
      <c r="E97" s="856" t="s">
        <v>995</v>
      </c>
    </row>
    <row r="98" spans="1:5">
      <c r="C98" s="850" t="s">
        <v>856</v>
      </c>
      <c r="D98" s="847"/>
      <c r="E98" s="843"/>
    </row>
    <row r="99" spans="1:5">
      <c r="A99" s="857" t="s">
        <v>1033</v>
      </c>
      <c r="B99" s="723" t="s">
        <v>978</v>
      </c>
      <c r="C99" s="846" t="s">
        <v>974</v>
      </c>
      <c r="D99" s="847"/>
      <c r="E99" s="856" t="s">
        <v>995</v>
      </c>
    </row>
    <row r="100" spans="1:5">
      <c r="C100" s="850" t="s">
        <v>857</v>
      </c>
      <c r="D100" s="847"/>
      <c r="E100" s="843"/>
    </row>
    <row r="101" spans="1:5">
      <c r="A101" s="857" t="s">
        <v>1034</v>
      </c>
      <c r="B101" s="723" t="s">
        <v>979</v>
      </c>
      <c r="C101" s="846" t="s">
        <v>972</v>
      </c>
      <c r="D101" s="847"/>
      <c r="E101" s="856" t="s">
        <v>995</v>
      </c>
    </row>
    <row r="102" spans="1:5">
      <c r="C102" s="850" t="s">
        <v>858</v>
      </c>
      <c r="D102" s="847"/>
      <c r="E102" s="843"/>
    </row>
    <row r="103" spans="1:5" s="839" customFormat="1">
      <c r="A103" s="858" t="s">
        <v>1035</v>
      </c>
      <c r="B103" s="838" t="s">
        <v>980</v>
      </c>
      <c r="C103" s="846" t="s">
        <v>974</v>
      </c>
      <c r="D103" s="855"/>
      <c r="E103" s="856" t="s">
        <v>995</v>
      </c>
    </row>
    <row r="104" spans="1:5">
      <c r="B104" s="838"/>
      <c r="C104" s="850" t="s">
        <v>859</v>
      </c>
      <c r="D104" s="855"/>
      <c r="E104" s="843"/>
    </row>
    <row r="105" spans="1:5">
      <c r="A105" s="857" t="s">
        <v>1036</v>
      </c>
      <c r="B105" s="723" t="s">
        <v>981</v>
      </c>
      <c r="C105" s="846" t="s">
        <v>972</v>
      </c>
      <c r="D105" s="847"/>
      <c r="E105" s="856" t="s">
        <v>995</v>
      </c>
    </row>
    <row r="106" spans="1:5">
      <c r="C106" s="850" t="s">
        <v>860</v>
      </c>
      <c r="D106" s="847"/>
      <c r="E106" s="843"/>
    </row>
    <row r="107" spans="1:5">
      <c r="A107" s="857" t="s">
        <v>1037</v>
      </c>
      <c r="B107" s="723" t="s">
        <v>983</v>
      </c>
      <c r="C107" s="846" t="s">
        <v>982</v>
      </c>
      <c r="D107" s="847"/>
      <c r="E107" s="856" t="s">
        <v>995</v>
      </c>
    </row>
    <row r="108" spans="1:5">
      <c r="C108" s="850" t="s">
        <v>861</v>
      </c>
      <c r="D108" s="847"/>
      <c r="E108" s="843"/>
    </row>
    <row r="109" spans="1:5">
      <c r="A109" s="857" t="s">
        <v>1038</v>
      </c>
      <c r="B109" s="723" t="s">
        <v>985</v>
      </c>
      <c r="C109" s="846" t="s">
        <v>984</v>
      </c>
      <c r="D109" s="847"/>
      <c r="E109" s="856" t="s">
        <v>995</v>
      </c>
    </row>
    <row r="110" spans="1:5">
      <c r="C110" s="850" t="s">
        <v>862</v>
      </c>
      <c r="D110" s="847"/>
      <c r="E110" s="843"/>
    </row>
    <row r="111" spans="1:5">
      <c r="A111" s="857" t="s">
        <v>1039</v>
      </c>
      <c r="B111" s="723" t="s">
        <v>987</v>
      </c>
      <c r="C111" s="846" t="s">
        <v>986</v>
      </c>
      <c r="D111" s="847"/>
      <c r="E111" s="856" t="s">
        <v>995</v>
      </c>
    </row>
    <row r="112" spans="1:5">
      <c r="C112" s="850" t="s">
        <v>863</v>
      </c>
      <c r="D112" s="847"/>
      <c r="E112" s="843"/>
    </row>
    <row r="113" spans="1:5">
      <c r="A113" s="857" t="s">
        <v>1040</v>
      </c>
      <c r="B113" s="723" t="s">
        <v>988</v>
      </c>
      <c r="C113" s="846" t="s">
        <v>986</v>
      </c>
      <c r="D113" s="847"/>
      <c r="E113" s="856" t="s">
        <v>995</v>
      </c>
    </row>
    <row r="114" spans="1:5">
      <c r="C114" s="850" t="s">
        <v>864</v>
      </c>
      <c r="D114" s="847"/>
      <c r="E114" s="843"/>
    </row>
    <row r="115" spans="1:5">
      <c r="A115" s="857" t="s">
        <v>1041</v>
      </c>
      <c r="B115" s="723" t="s">
        <v>990</v>
      </c>
      <c r="C115" s="846" t="s">
        <v>989</v>
      </c>
      <c r="D115" s="847"/>
      <c r="E115" s="856" t="s">
        <v>995</v>
      </c>
    </row>
    <row r="116" spans="1:5">
      <c r="C116" s="850" t="s">
        <v>865</v>
      </c>
      <c r="D116" s="847"/>
      <c r="E116" s="843"/>
    </row>
    <row r="117" spans="1:5">
      <c r="B117" s="878"/>
      <c r="C117" s="840"/>
      <c r="D117" s="847"/>
      <c r="E117" s="843"/>
    </row>
    <row r="118" spans="1:5">
      <c r="A118" s="857" t="s">
        <v>1187</v>
      </c>
      <c r="B118" s="878" t="s">
        <v>1188</v>
      </c>
      <c r="C118" s="840" t="s">
        <v>1189</v>
      </c>
      <c r="D118" s="847"/>
      <c r="E118" s="843"/>
    </row>
    <row r="119" spans="1:5">
      <c r="B119" s="878"/>
      <c r="C119" s="840" t="s">
        <v>1190</v>
      </c>
      <c r="D119" s="847"/>
      <c r="E119" s="843"/>
    </row>
    <row r="120" spans="1:5">
      <c r="B120" s="878"/>
      <c r="C120" s="840" t="s">
        <v>1191</v>
      </c>
      <c r="D120" s="847"/>
      <c r="E120" s="843"/>
    </row>
    <row r="121" spans="1:5">
      <c r="B121" s="878"/>
      <c r="C121" s="840" t="s">
        <v>1192</v>
      </c>
      <c r="D121" s="847"/>
      <c r="E121" s="843"/>
    </row>
    <row r="122" spans="1:5">
      <c r="B122" s="878"/>
      <c r="C122" s="840" t="s">
        <v>1193</v>
      </c>
      <c r="D122" s="847"/>
      <c r="E122" s="843"/>
    </row>
    <row r="123" spans="1:5">
      <c r="B123" s="878"/>
      <c r="C123" s="840"/>
      <c r="D123" s="847"/>
      <c r="E123" s="843"/>
    </row>
    <row r="124" spans="1:5">
      <c r="B124" s="878"/>
      <c r="C124" s="840"/>
      <c r="D124" s="847"/>
      <c r="E124" s="843"/>
    </row>
    <row r="125" spans="1:5">
      <c r="B125" s="878"/>
      <c r="C125" s="840"/>
      <c r="D125" s="847"/>
      <c r="E125" s="843"/>
    </row>
    <row r="126" spans="1:5">
      <c r="B126" s="878"/>
      <c r="C126" s="840"/>
      <c r="D126" s="847"/>
      <c r="E126" s="843"/>
    </row>
    <row r="127" spans="1:5">
      <c r="B127" s="878"/>
      <c r="C127" s="840"/>
      <c r="D127" s="847"/>
      <c r="E127" s="843"/>
    </row>
    <row r="128" spans="1:5" ht="23.5">
      <c r="B128" s="723" t="s">
        <v>992</v>
      </c>
      <c r="C128" s="840" t="s">
        <v>991</v>
      </c>
      <c r="D128" s="843"/>
      <c r="E128" s="843"/>
    </row>
    <row r="129" spans="1:5">
      <c r="C129" s="840" t="s">
        <v>1208</v>
      </c>
      <c r="D129" s="843"/>
      <c r="E129" s="843"/>
    </row>
    <row r="130" spans="1:5">
      <c r="C130" s="840" t="s">
        <v>866</v>
      </c>
      <c r="D130" s="843"/>
      <c r="E130" s="843"/>
    </row>
    <row r="131" spans="1:5">
      <c r="C131" s="840" t="s">
        <v>867</v>
      </c>
      <c r="D131" s="843"/>
      <c r="E131" s="843"/>
    </row>
    <row r="132" spans="1:5">
      <c r="C132" s="840" t="s">
        <v>868</v>
      </c>
      <c r="D132" s="843"/>
      <c r="E132" s="843"/>
    </row>
    <row r="133" spans="1:5">
      <c r="C133" s="840" t="s">
        <v>869</v>
      </c>
      <c r="D133" s="843"/>
      <c r="E133" s="843"/>
    </row>
    <row r="134" spans="1:5">
      <c r="C134" s="840" t="s">
        <v>870</v>
      </c>
      <c r="D134" s="843"/>
      <c r="E134" s="843"/>
    </row>
    <row r="135" spans="1:5" ht="14.5">
      <c r="A135" s="859" t="s">
        <v>1042</v>
      </c>
      <c r="C135" s="846" t="s">
        <v>871</v>
      </c>
      <c r="D135" s="847">
        <v>1</v>
      </c>
      <c r="E135" s="843" t="s">
        <v>872</v>
      </c>
    </row>
    <row r="136" spans="1:5">
      <c r="C136" s="850" t="s">
        <v>873</v>
      </c>
      <c r="D136" s="847">
        <v>0</v>
      </c>
      <c r="E136" s="843" t="s">
        <v>874</v>
      </c>
    </row>
    <row r="137" spans="1:5" ht="14.5">
      <c r="A137" s="859" t="s">
        <v>1043</v>
      </c>
      <c r="C137" s="846" t="s">
        <v>875</v>
      </c>
      <c r="D137" s="847">
        <v>1</v>
      </c>
      <c r="E137" s="843" t="s">
        <v>872</v>
      </c>
    </row>
    <row r="138" spans="1:5">
      <c r="C138" s="853" t="s">
        <v>873</v>
      </c>
      <c r="D138" s="847">
        <v>0</v>
      </c>
      <c r="E138" s="843" t="s">
        <v>874</v>
      </c>
    </row>
    <row r="139" spans="1:5">
      <c r="C139" s="854" t="s">
        <v>876</v>
      </c>
      <c r="D139" s="843"/>
      <c r="E139" s="843"/>
    </row>
    <row r="140" spans="1:5" ht="14.5">
      <c r="A140" s="859" t="s">
        <v>1044</v>
      </c>
      <c r="C140" s="846" t="s">
        <v>877</v>
      </c>
      <c r="D140" s="847">
        <v>1</v>
      </c>
      <c r="E140" s="843" t="s">
        <v>872</v>
      </c>
    </row>
    <row r="141" spans="1:5">
      <c r="C141" s="853" t="s">
        <v>878</v>
      </c>
      <c r="D141" s="847">
        <v>0</v>
      </c>
      <c r="E141" s="843" t="s">
        <v>874</v>
      </c>
    </row>
    <row r="142" spans="1:5">
      <c r="C142" s="854" t="s">
        <v>879</v>
      </c>
      <c r="D142" s="843"/>
      <c r="E142" s="843"/>
    </row>
    <row r="143" spans="1:5" ht="14.5">
      <c r="A143" s="859" t="s">
        <v>1045</v>
      </c>
      <c r="C143" s="846" t="s">
        <v>880</v>
      </c>
      <c r="D143" s="847">
        <v>1</v>
      </c>
      <c r="E143" s="843" t="s">
        <v>872</v>
      </c>
    </row>
    <row r="144" spans="1:5">
      <c r="C144" s="853" t="s">
        <v>873</v>
      </c>
      <c r="D144" s="847">
        <v>0</v>
      </c>
      <c r="E144" s="843" t="s">
        <v>874</v>
      </c>
    </row>
    <row r="145" spans="1:5">
      <c r="C145" s="854" t="s">
        <v>881</v>
      </c>
      <c r="D145" s="843"/>
      <c r="E145" s="843"/>
    </row>
    <row r="146" spans="1:5" ht="14.5">
      <c r="A146" s="859" t="s">
        <v>1046</v>
      </c>
      <c r="C146" s="846" t="s">
        <v>882</v>
      </c>
      <c r="D146" s="847">
        <v>1</v>
      </c>
      <c r="E146" s="843" t="s">
        <v>872</v>
      </c>
    </row>
    <row r="147" spans="1:5">
      <c r="C147" s="853" t="s">
        <v>873</v>
      </c>
      <c r="D147" s="847">
        <v>0</v>
      </c>
      <c r="E147" s="843" t="s">
        <v>874</v>
      </c>
    </row>
    <row r="148" spans="1:5">
      <c r="C148" s="854" t="s">
        <v>883</v>
      </c>
      <c r="D148" s="843"/>
      <c r="E148" s="843"/>
    </row>
    <row r="149" spans="1:5" ht="14.5">
      <c r="A149" s="859" t="s">
        <v>1047</v>
      </c>
      <c r="C149" s="846" t="s">
        <v>884</v>
      </c>
      <c r="D149" s="847">
        <v>1</v>
      </c>
      <c r="E149" s="843" t="s">
        <v>872</v>
      </c>
    </row>
    <row r="150" spans="1:5">
      <c r="C150" s="853" t="s">
        <v>873</v>
      </c>
      <c r="D150" s="847">
        <v>0</v>
      </c>
      <c r="E150" s="843" t="s">
        <v>874</v>
      </c>
    </row>
    <row r="151" spans="1:5">
      <c r="C151" s="854" t="s">
        <v>885</v>
      </c>
      <c r="D151" s="843"/>
      <c r="E151" s="843"/>
    </row>
    <row r="152" spans="1:5" ht="14.5">
      <c r="A152" s="859" t="s">
        <v>1048</v>
      </c>
      <c r="C152" s="846" t="s">
        <v>886</v>
      </c>
      <c r="D152" s="847">
        <v>1</v>
      </c>
      <c r="E152" s="843" t="s">
        <v>872</v>
      </c>
    </row>
    <row r="153" spans="1:5">
      <c r="C153" s="853" t="s">
        <v>873</v>
      </c>
      <c r="D153" s="847">
        <v>0</v>
      </c>
      <c r="E153" s="843" t="s">
        <v>874</v>
      </c>
    </row>
    <row r="154" spans="1:5">
      <c r="C154" s="854" t="s">
        <v>887</v>
      </c>
      <c r="D154" s="843"/>
      <c r="E154" s="843"/>
    </row>
    <row r="155" spans="1:5" ht="14.5">
      <c r="A155" s="859" t="s">
        <v>1049</v>
      </c>
      <c r="C155" s="846" t="s">
        <v>888</v>
      </c>
      <c r="D155" s="847">
        <v>1</v>
      </c>
      <c r="E155" s="843" t="s">
        <v>872</v>
      </c>
    </row>
    <row r="156" spans="1:5">
      <c r="C156" s="853" t="s">
        <v>873</v>
      </c>
      <c r="D156" s="847">
        <v>0</v>
      </c>
      <c r="E156" s="843" t="s">
        <v>874</v>
      </c>
    </row>
    <row r="157" spans="1:5">
      <c r="C157" s="854" t="s">
        <v>889</v>
      </c>
      <c r="D157" s="843"/>
      <c r="E157" s="843"/>
    </row>
    <row r="158" spans="1:5" ht="14.5">
      <c r="A158" s="859" t="s">
        <v>1050</v>
      </c>
      <c r="C158" s="846" t="s">
        <v>890</v>
      </c>
      <c r="D158" s="847">
        <v>1</v>
      </c>
      <c r="E158" s="843" t="s">
        <v>872</v>
      </c>
    </row>
    <row r="159" spans="1:5">
      <c r="C159" s="853" t="s">
        <v>873</v>
      </c>
      <c r="D159" s="847">
        <v>0</v>
      </c>
      <c r="E159" s="843" t="s">
        <v>874</v>
      </c>
    </row>
    <row r="160" spans="1:5">
      <c r="C160" s="854" t="s">
        <v>891</v>
      </c>
      <c r="D160" s="843"/>
      <c r="E160" s="843"/>
    </row>
    <row r="161" spans="1:5" ht="14.5">
      <c r="A161" s="859" t="s">
        <v>1051</v>
      </c>
      <c r="C161" s="846" t="s">
        <v>892</v>
      </c>
      <c r="D161" s="847">
        <v>1</v>
      </c>
      <c r="E161" s="843" t="s">
        <v>872</v>
      </c>
    </row>
    <row r="162" spans="1:5">
      <c r="C162" s="853" t="s">
        <v>873</v>
      </c>
      <c r="D162" s="847">
        <v>0</v>
      </c>
      <c r="E162" s="843" t="s">
        <v>874</v>
      </c>
    </row>
    <row r="163" spans="1:5">
      <c r="C163" s="854" t="s">
        <v>893</v>
      </c>
      <c r="D163" s="843"/>
      <c r="E163" s="843"/>
    </row>
    <row r="164" spans="1:5" ht="14.5">
      <c r="A164" s="859" t="s">
        <v>1052</v>
      </c>
      <c r="C164" s="846" t="s">
        <v>894</v>
      </c>
      <c r="D164" s="847">
        <v>1</v>
      </c>
      <c r="E164" s="843" t="s">
        <v>872</v>
      </c>
    </row>
    <row r="165" spans="1:5" ht="14.5">
      <c r="A165" s="859"/>
      <c r="C165" s="853" t="s">
        <v>873</v>
      </c>
      <c r="D165" s="847">
        <v>0</v>
      </c>
      <c r="E165" s="843" t="s">
        <v>874</v>
      </c>
    </row>
    <row r="166" spans="1:5">
      <c r="C166" s="854" t="s">
        <v>895</v>
      </c>
      <c r="D166" s="843"/>
      <c r="E166" s="843"/>
    </row>
    <row r="167" spans="1:5" ht="14.5">
      <c r="A167" s="859" t="s">
        <v>1053</v>
      </c>
      <c r="C167" s="846" t="s">
        <v>896</v>
      </c>
      <c r="D167" s="847">
        <v>1</v>
      </c>
      <c r="E167" s="843" t="s">
        <v>872</v>
      </c>
    </row>
    <row r="168" spans="1:5">
      <c r="C168" s="853" t="s">
        <v>873</v>
      </c>
      <c r="D168" s="847">
        <v>0</v>
      </c>
      <c r="E168" s="843" t="s">
        <v>874</v>
      </c>
    </row>
    <row r="169" spans="1:5">
      <c r="C169" s="854" t="s">
        <v>897</v>
      </c>
      <c r="D169" s="843"/>
      <c r="E169" s="843"/>
    </row>
    <row r="170" spans="1:5" ht="23.5">
      <c r="C170" s="840" t="s">
        <v>898</v>
      </c>
      <c r="D170" s="843"/>
      <c r="E170" s="843"/>
    </row>
    <row r="171" spans="1:5">
      <c r="C171" s="840" t="s">
        <v>899</v>
      </c>
      <c r="D171" s="843"/>
      <c r="E171" s="843"/>
    </row>
    <row r="172" spans="1:5">
      <c r="C172" s="840" t="s">
        <v>900</v>
      </c>
      <c r="D172" s="843"/>
      <c r="E172" s="843"/>
    </row>
    <row r="173" spans="1:5">
      <c r="C173" s="840" t="s">
        <v>870</v>
      </c>
      <c r="D173" s="843"/>
      <c r="E173" s="843"/>
    </row>
    <row r="174" spans="1:5" ht="14.5">
      <c r="A174" s="859" t="s">
        <v>1054</v>
      </c>
      <c r="C174" s="846" t="s">
        <v>901</v>
      </c>
      <c r="D174" s="847">
        <v>1</v>
      </c>
      <c r="E174" s="843" t="s">
        <v>872</v>
      </c>
    </row>
    <row r="175" spans="1:5">
      <c r="C175" s="850" t="s">
        <v>902</v>
      </c>
      <c r="D175" s="847">
        <v>0</v>
      </c>
      <c r="E175" s="843" t="s">
        <v>874</v>
      </c>
    </row>
    <row r="176" spans="1:5" ht="14.5">
      <c r="A176" s="859" t="s">
        <v>1055</v>
      </c>
      <c r="C176" s="846" t="s">
        <v>903</v>
      </c>
      <c r="D176" s="847">
        <v>1</v>
      </c>
      <c r="E176" s="843" t="s">
        <v>872</v>
      </c>
    </row>
    <row r="177" spans="1:5">
      <c r="C177" s="853" t="s">
        <v>902</v>
      </c>
      <c r="D177" s="847">
        <v>0</v>
      </c>
      <c r="E177" s="843" t="s">
        <v>874</v>
      </c>
    </row>
    <row r="178" spans="1:5">
      <c r="C178" s="854" t="s">
        <v>904</v>
      </c>
      <c r="D178" s="843"/>
      <c r="E178" s="843"/>
    </row>
    <row r="179" spans="1:5" ht="14.5">
      <c r="A179" s="859" t="s">
        <v>1056</v>
      </c>
      <c r="C179" s="846" t="s">
        <v>905</v>
      </c>
      <c r="D179" s="847">
        <v>1</v>
      </c>
      <c r="E179" s="843" t="s">
        <v>872</v>
      </c>
    </row>
    <row r="180" spans="1:5">
      <c r="C180" s="853" t="s">
        <v>902</v>
      </c>
      <c r="D180" s="847">
        <v>0</v>
      </c>
      <c r="E180" s="843" t="s">
        <v>874</v>
      </c>
    </row>
    <row r="181" spans="1:5">
      <c r="C181" s="854" t="s">
        <v>906</v>
      </c>
      <c r="D181" s="843"/>
      <c r="E181" s="843"/>
    </row>
    <row r="182" spans="1:5" ht="14.5">
      <c r="A182" s="859" t="s">
        <v>1057</v>
      </c>
      <c r="C182" s="846" t="s">
        <v>907</v>
      </c>
      <c r="D182" s="847">
        <v>1</v>
      </c>
      <c r="E182" s="843" t="s">
        <v>872</v>
      </c>
    </row>
    <row r="183" spans="1:5">
      <c r="C183" s="853" t="s">
        <v>902</v>
      </c>
      <c r="D183" s="847">
        <v>0</v>
      </c>
      <c r="E183" s="843" t="s">
        <v>874</v>
      </c>
    </row>
    <row r="184" spans="1:5">
      <c r="C184" s="854" t="s">
        <v>908</v>
      </c>
      <c r="D184" s="843"/>
      <c r="E184" s="843"/>
    </row>
    <row r="185" spans="1:5" ht="14.5">
      <c r="A185" s="859" t="s">
        <v>1058</v>
      </c>
      <c r="C185" s="846" t="s">
        <v>909</v>
      </c>
      <c r="D185" s="847">
        <v>1</v>
      </c>
      <c r="E185" s="843" t="s">
        <v>872</v>
      </c>
    </row>
    <row r="186" spans="1:5">
      <c r="C186" s="853" t="s">
        <v>902</v>
      </c>
      <c r="D186" s="847">
        <v>0</v>
      </c>
      <c r="E186" s="843" t="s">
        <v>874</v>
      </c>
    </row>
    <row r="187" spans="1:5">
      <c r="C187" s="854" t="s">
        <v>910</v>
      </c>
      <c r="D187" s="843"/>
      <c r="E187" s="843"/>
    </row>
    <row r="188" spans="1:5" ht="14.5">
      <c r="A188" s="859" t="s">
        <v>1059</v>
      </c>
      <c r="C188" s="846" t="s">
        <v>911</v>
      </c>
      <c r="D188" s="847">
        <v>1</v>
      </c>
      <c r="E188" s="843" t="s">
        <v>872</v>
      </c>
    </row>
    <row r="189" spans="1:5">
      <c r="C189" s="853" t="s">
        <v>902</v>
      </c>
      <c r="D189" s="847">
        <v>0</v>
      </c>
      <c r="E189" s="843" t="s">
        <v>874</v>
      </c>
    </row>
    <row r="190" spans="1:5">
      <c r="C190" s="854" t="s">
        <v>912</v>
      </c>
      <c r="D190" s="843"/>
      <c r="E190" s="843"/>
    </row>
    <row r="191" spans="1:5" ht="14.5">
      <c r="A191" s="859" t="s">
        <v>1060</v>
      </c>
      <c r="C191" s="846" t="s">
        <v>913</v>
      </c>
      <c r="D191" s="847">
        <v>1</v>
      </c>
      <c r="E191" s="843" t="s">
        <v>872</v>
      </c>
    </row>
    <row r="192" spans="1:5">
      <c r="C192" s="853" t="s">
        <v>902</v>
      </c>
      <c r="D192" s="847">
        <v>0</v>
      </c>
      <c r="E192" s="843" t="s">
        <v>874</v>
      </c>
    </row>
    <row r="193" spans="1:5">
      <c r="C193" s="854" t="s">
        <v>914</v>
      </c>
      <c r="D193" s="843"/>
      <c r="E193" s="843"/>
    </row>
    <row r="194" spans="1:5" ht="14.5">
      <c r="A194" s="859" t="s">
        <v>1061</v>
      </c>
      <c r="C194" s="846" t="s">
        <v>915</v>
      </c>
      <c r="D194" s="847">
        <v>1</v>
      </c>
      <c r="E194" s="843" t="s">
        <v>872</v>
      </c>
    </row>
    <row r="195" spans="1:5">
      <c r="C195" s="853" t="s">
        <v>902</v>
      </c>
      <c r="D195" s="847">
        <v>0</v>
      </c>
      <c r="E195" s="843" t="s">
        <v>874</v>
      </c>
    </row>
    <row r="196" spans="1:5">
      <c r="C196" s="854" t="s">
        <v>916</v>
      </c>
      <c r="D196" s="843"/>
      <c r="E196" s="843"/>
    </row>
    <row r="197" spans="1:5" ht="14.5">
      <c r="A197" s="859" t="s">
        <v>1062</v>
      </c>
      <c r="C197" s="846" t="s">
        <v>917</v>
      </c>
      <c r="D197" s="847">
        <v>1</v>
      </c>
      <c r="E197" s="843" t="s">
        <v>872</v>
      </c>
    </row>
    <row r="198" spans="1:5">
      <c r="C198" s="853" t="s">
        <v>902</v>
      </c>
      <c r="D198" s="847">
        <v>0</v>
      </c>
      <c r="E198" s="843" t="s">
        <v>874</v>
      </c>
    </row>
    <row r="199" spans="1:5">
      <c r="C199" s="854" t="s">
        <v>918</v>
      </c>
      <c r="D199" s="843"/>
      <c r="E199" s="843"/>
    </row>
    <row r="200" spans="1:5" ht="14.5">
      <c r="A200" s="859" t="s">
        <v>1063</v>
      </c>
      <c r="C200" s="846" t="s">
        <v>919</v>
      </c>
      <c r="D200" s="847">
        <v>1</v>
      </c>
      <c r="E200" s="843" t="s">
        <v>872</v>
      </c>
    </row>
    <row r="201" spans="1:5">
      <c r="C201" s="853" t="s">
        <v>902</v>
      </c>
      <c r="D201" s="847">
        <v>0</v>
      </c>
      <c r="E201" s="843" t="s">
        <v>874</v>
      </c>
    </row>
    <row r="202" spans="1:5">
      <c r="C202" s="854" t="s">
        <v>920</v>
      </c>
      <c r="D202" s="843"/>
      <c r="E202" s="843"/>
    </row>
    <row r="203" spans="1:5">
      <c r="C203" s="846" t="s">
        <v>1344</v>
      </c>
      <c r="D203" s="847">
        <v>0</v>
      </c>
      <c r="E203" s="843" t="s">
        <v>1345</v>
      </c>
    </row>
    <row r="204" spans="1:5">
      <c r="C204" s="853" t="s">
        <v>1346</v>
      </c>
      <c r="D204" s="847">
        <v>1</v>
      </c>
      <c r="E204" s="843" t="s">
        <v>921</v>
      </c>
    </row>
    <row r="205" spans="1:5">
      <c r="C205" s="854" t="s">
        <v>922</v>
      </c>
      <c r="D205" s="847">
        <v>2</v>
      </c>
      <c r="E205" s="843" t="s">
        <v>923</v>
      </c>
    </row>
    <row r="206" spans="1:5">
      <c r="C206" s="840"/>
      <c r="D206" s="847">
        <v>3</v>
      </c>
      <c r="E206" s="843" t="s">
        <v>924</v>
      </c>
    </row>
    <row r="207" spans="1:5">
      <c r="C207" s="840"/>
      <c r="D207" s="847">
        <v>4</v>
      </c>
      <c r="E207" s="843" t="s">
        <v>925</v>
      </c>
    </row>
    <row r="208" spans="1:5">
      <c r="C208" s="840"/>
      <c r="D208" s="847">
        <v>5</v>
      </c>
      <c r="E208" s="843" t="s">
        <v>926</v>
      </c>
    </row>
    <row r="209" spans="1:5">
      <c r="A209" s="857" t="s">
        <v>1065</v>
      </c>
      <c r="C209" s="841" t="s">
        <v>927</v>
      </c>
      <c r="D209" s="847"/>
      <c r="E209" s="843"/>
    </row>
    <row r="210" spans="1:5" ht="23.5">
      <c r="A210" s="857" t="s">
        <v>1066</v>
      </c>
      <c r="C210" s="841" t="s">
        <v>928</v>
      </c>
      <c r="D210" s="843"/>
      <c r="E210" s="843"/>
    </row>
    <row r="211" spans="1:5" ht="23.5">
      <c r="A211" s="857" t="s">
        <v>1067</v>
      </c>
      <c r="C211" s="852" t="s">
        <v>929</v>
      </c>
      <c r="D211" s="843"/>
      <c r="E211" s="843"/>
    </row>
  </sheetData>
  <pageMargins left="0.7" right="0.7" top="0.75" bottom="0.75" header="0.3" footer="0.3"/>
  <pageSetup scale="64" orientation="portrait" r:id="rId1"/>
  <rowBreaks count="1" manualBreakCount="1">
    <brk id="169" max="4" man="1"/>
  </rowBreaks>
  <drawing r:id="rId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62CAE-08AF-474F-B48F-F9D46C020845}">
  <sheetPr>
    <tabColor rgb="FFFFE593"/>
  </sheetPr>
  <dimension ref="A1:T11"/>
  <sheetViews>
    <sheetView showWhiteSpace="0" view="pageBreakPreview" topLeftCell="H7" zoomScale="149" zoomScaleNormal="125" zoomScaleSheetLayoutView="70" zoomScalePageLayoutView="125" workbookViewId="0">
      <selection activeCell="J6" sqref="J6"/>
    </sheetView>
  </sheetViews>
  <sheetFormatPr baseColWidth="10" defaultColWidth="11.453125" defaultRowHeight="14"/>
  <cols>
    <col min="1" max="3" width="19.453125" style="678" customWidth="1"/>
    <col min="4" max="5" width="26" style="678" customWidth="1"/>
    <col min="6" max="8" width="16.81640625" style="678" customWidth="1"/>
    <col min="9" max="9" width="23.81640625" style="678" customWidth="1"/>
    <col min="10" max="10" width="19.453125" style="678" customWidth="1"/>
    <col min="11" max="11" width="1.7265625" style="1298" customWidth="1"/>
    <col min="12" max="12" width="29" style="678" customWidth="1"/>
    <col min="13" max="13" width="25.36328125" style="678" customWidth="1"/>
    <col min="14" max="14" width="11.453125" style="125"/>
    <col min="15" max="15" width="25.453125" style="125" customWidth="1"/>
    <col min="16" max="16384" width="11.453125" style="125"/>
  </cols>
  <sheetData>
    <row r="1" spans="1:20" s="1258" customFormat="1">
      <c r="A1" s="1258" t="s">
        <v>1581</v>
      </c>
      <c r="K1" s="1297"/>
    </row>
    <row r="2" spans="1:20" s="678" customFormat="1">
      <c r="K2" s="1298"/>
    </row>
    <row r="3" spans="1:20" s="678" customFormat="1">
      <c r="K3" s="1298"/>
    </row>
    <row r="4" spans="1:20" ht="14.5" customHeight="1">
      <c r="A4" s="1290" t="s">
        <v>1513</v>
      </c>
      <c r="B4" s="1290" t="s">
        <v>1522</v>
      </c>
      <c r="C4" s="1290" t="s">
        <v>1514</v>
      </c>
      <c r="D4" s="1290" t="s">
        <v>1523</v>
      </c>
      <c r="E4" s="1290" t="s">
        <v>1515</v>
      </c>
      <c r="F4" s="1290" t="s">
        <v>1516</v>
      </c>
      <c r="G4" s="1290" t="s">
        <v>1517</v>
      </c>
      <c r="H4" s="1290" t="s">
        <v>1518</v>
      </c>
      <c r="I4" s="1290" t="s">
        <v>1519</v>
      </c>
      <c r="J4" s="1290" t="s">
        <v>1520</v>
      </c>
      <c r="K4" s="1299"/>
      <c r="L4" s="1587" t="s">
        <v>1521</v>
      </c>
      <c r="M4" s="1588"/>
    </row>
    <row r="5" spans="1:20" ht="14.5" customHeight="1">
      <c r="A5" s="1259">
        <f>10+0.19</f>
        <v>10.19</v>
      </c>
      <c r="B5" s="1259">
        <f>A5+0.01</f>
        <v>10.199999999999999</v>
      </c>
      <c r="C5" s="1259">
        <f t="shared" ref="C5:G5" si="0">B5+0.01</f>
        <v>10.209999999999999</v>
      </c>
      <c r="D5" s="1259">
        <f t="shared" si="0"/>
        <v>10.219999999999999</v>
      </c>
      <c r="E5" s="1259">
        <f t="shared" si="0"/>
        <v>10.229999999999999</v>
      </c>
      <c r="F5" s="1259">
        <f t="shared" si="0"/>
        <v>10.239999999999998</v>
      </c>
      <c r="G5" s="1259">
        <f t="shared" si="0"/>
        <v>10.249999999999998</v>
      </c>
      <c r="H5" s="1259">
        <f t="shared" ref="H5" si="1">G5+0.01</f>
        <v>10.259999999999998</v>
      </c>
      <c r="I5" s="1259">
        <f t="shared" ref="I5" si="2">H5+0.01</f>
        <v>10.269999999999998</v>
      </c>
      <c r="J5" s="1259">
        <f t="shared" ref="J5" si="3">I5+0.01</f>
        <v>10.279999999999998</v>
      </c>
      <c r="K5" s="1300"/>
      <c r="L5" s="1581">
        <f>J5+0.01</f>
        <v>10.289999999999997</v>
      </c>
      <c r="M5" s="1582"/>
    </row>
    <row r="6" spans="1:20" ht="171.5" customHeight="1">
      <c r="A6" s="1292" t="s">
        <v>1554</v>
      </c>
      <c r="B6" s="1292" t="s">
        <v>1529</v>
      </c>
      <c r="C6" s="1292" t="s">
        <v>1582</v>
      </c>
      <c r="D6" s="1292" t="s">
        <v>1577</v>
      </c>
      <c r="E6" s="1292" t="s">
        <v>1555</v>
      </c>
      <c r="F6" s="1293" t="s">
        <v>1583</v>
      </c>
      <c r="G6" s="1292" t="s">
        <v>1525</v>
      </c>
      <c r="H6" s="1292" t="s">
        <v>1526</v>
      </c>
      <c r="I6" s="1292" t="s">
        <v>1556</v>
      </c>
      <c r="J6" s="1292" t="s">
        <v>1584</v>
      </c>
      <c r="K6" s="1301"/>
      <c r="L6" s="1583" t="s">
        <v>1559</v>
      </c>
      <c r="M6" s="1584"/>
    </row>
    <row r="7" spans="1:20" ht="75.5" customHeight="1">
      <c r="A7" s="1294"/>
      <c r="B7" s="1295" t="s">
        <v>1527</v>
      </c>
      <c r="C7" s="1295" t="s">
        <v>1528</v>
      </c>
      <c r="D7" s="1296" t="s">
        <v>1528</v>
      </c>
      <c r="E7" s="1296" t="s">
        <v>1527</v>
      </c>
      <c r="F7" s="1296" t="s">
        <v>1527</v>
      </c>
      <c r="G7" s="1291" t="s">
        <v>1524</v>
      </c>
      <c r="H7" s="1291" t="s">
        <v>1524</v>
      </c>
      <c r="I7" s="1291" t="s">
        <v>1524</v>
      </c>
      <c r="J7" s="1291" t="s">
        <v>1524</v>
      </c>
      <c r="K7" s="1302"/>
      <c r="L7" s="1585" t="s">
        <v>1561</v>
      </c>
      <c r="M7" s="1586"/>
    </row>
    <row r="8" spans="1:20" s="679" customFormat="1" ht="27.5" customHeight="1">
      <c r="A8" s="1260"/>
      <c r="B8" s="1260"/>
      <c r="C8" s="1260"/>
      <c r="D8" s="1260"/>
      <c r="E8" s="1260"/>
      <c r="F8" s="1260"/>
      <c r="G8" s="1260"/>
      <c r="H8" s="1260"/>
      <c r="I8" s="1260"/>
      <c r="J8" s="1260"/>
      <c r="K8" s="1303"/>
      <c r="L8" s="1260" t="s">
        <v>1560</v>
      </c>
      <c r="M8" s="1260"/>
      <c r="N8" s="125"/>
      <c r="O8" s="125"/>
      <c r="P8" s="125"/>
      <c r="Q8" s="125"/>
      <c r="R8" s="125"/>
      <c r="S8" s="125"/>
      <c r="T8" s="125"/>
    </row>
    <row r="9" spans="1:20" s="679" customFormat="1" ht="18">
      <c r="A9" s="678"/>
      <c r="B9" s="678"/>
      <c r="C9" s="678"/>
      <c r="D9" s="678"/>
      <c r="E9" s="678"/>
      <c r="F9" s="678"/>
      <c r="G9" s="678"/>
      <c r="H9" s="678"/>
      <c r="I9" s="678"/>
      <c r="J9" s="678"/>
      <c r="K9" s="1298"/>
      <c r="L9" s="1260" t="s">
        <v>1557</v>
      </c>
      <c r="M9" s="1260"/>
      <c r="N9" s="125"/>
      <c r="O9" s="125"/>
      <c r="P9" s="125"/>
      <c r="Q9" s="125"/>
      <c r="R9" s="125"/>
      <c r="S9" s="125"/>
      <c r="T9" s="125"/>
    </row>
    <row r="10" spans="1:20">
      <c r="L10" s="1260" t="s">
        <v>1558</v>
      </c>
      <c r="M10" s="1260"/>
    </row>
    <row r="11" spans="1:20">
      <c r="L11" s="1260" t="s">
        <v>1578</v>
      </c>
      <c r="M11" s="1260"/>
    </row>
  </sheetData>
  <sheetProtection selectLockedCells="1" selectUnlockedCells="1"/>
  <mergeCells count="4">
    <mergeCell ref="L5:M5"/>
    <mergeCell ref="L6:M6"/>
    <mergeCell ref="L7:M7"/>
    <mergeCell ref="L4:M4"/>
  </mergeCells>
  <pageMargins left="0.25" right="0.25" top="0.25" bottom="0.25" header="0.3" footer="0.3"/>
  <pageSetup paperSize="9" scale="46" firstPageNumber="21" orientation="landscape" useFirstPageNumber="1"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E593"/>
  </sheetPr>
  <dimension ref="A1:WVM54"/>
  <sheetViews>
    <sheetView view="pageBreakPreview" topLeftCell="D1" zoomScaleSheetLayoutView="50" workbookViewId="0">
      <selection activeCell="E5" sqref="E5:F14"/>
    </sheetView>
  </sheetViews>
  <sheetFormatPr baseColWidth="10" defaultColWidth="9.1796875" defaultRowHeight="20"/>
  <cols>
    <col min="1" max="1" width="4.6328125" style="1063" bestFit="1" customWidth="1"/>
    <col min="2" max="2" width="5.6328125" style="647" customWidth="1"/>
    <col min="3" max="3" width="40.1796875" style="645" customWidth="1"/>
    <col min="4" max="4" width="22.81640625" style="646" customWidth="1"/>
    <col min="5" max="5" width="22.81640625" style="647" customWidth="1"/>
    <col min="6" max="6" width="18.6328125" style="647" customWidth="1"/>
    <col min="7" max="8" width="22.81640625" style="647" customWidth="1"/>
    <col min="9" max="9" width="23.81640625" style="647" customWidth="1"/>
    <col min="10" max="10" width="20.36328125" style="647" bestFit="1" customWidth="1"/>
    <col min="11" max="11" width="18.453125" style="647" bestFit="1" customWidth="1"/>
    <col min="12" max="12" width="18" style="647" customWidth="1"/>
    <col min="13" max="13" width="21" style="1064" customWidth="1"/>
    <col min="14" max="250" width="9.1796875" style="1064"/>
    <col min="251" max="251" width="5.6328125" style="1064" customWidth="1"/>
    <col min="252" max="252" width="22.1796875" style="1064" customWidth="1"/>
    <col min="253" max="253" width="11" style="1064" customWidth="1"/>
    <col min="254" max="254" width="8.6328125" style="1064" customWidth="1"/>
    <col min="255" max="255" width="6.6328125" style="1064" customWidth="1"/>
    <col min="256" max="256" width="10.36328125" style="1064" customWidth="1"/>
    <col min="257" max="257" width="11.36328125" style="1064" customWidth="1"/>
    <col min="258" max="258" width="19.81640625" style="1064" customWidth="1"/>
    <col min="259" max="259" width="9" style="1064" customWidth="1"/>
    <col min="260" max="260" width="7.81640625" style="1064" customWidth="1"/>
    <col min="261" max="261" width="11" style="1064" customWidth="1"/>
    <col min="262" max="506" width="9.1796875" style="1064"/>
    <col min="507" max="507" width="5.6328125" style="1064" customWidth="1"/>
    <col min="508" max="508" width="22.1796875" style="1064" customWidth="1"/>
    <col min="509" max="509" width="11" style="1064" customWidth="1"/>
    <col min="510" max="510" width="8.6328125" style="1064" customWidth="1"/>
    <col min="511" max="511" width="6.6328125" style="1064" customWidth="1"/>
    <col min="512" max="512" width="10.36328125" style="1064" customWidth="1"/>
    <col min="513" max="513" width="11.36328125" style="1064" customWidth="1"/>
    <col min="514" max="514" width="19.81640625" style="1064" customWidth="1"/>
    <col min="515" max="515" width="9" style="1064" customWidth="1"/>
    <col min="516" max="516" width="7.81640625" style="1064" customWidth="1"/>
    <col min="517" max="517" width="11" style="1064" customWidth="1"/>
    <col min="518" max="762" width="9.1796875" style="1064"/>
    <col min="763" max="763" width="5.6328125" style="1064" customWidth="1"/>
    <col min="764" max="764" width="22.1796875" style="1064" customWidth="1"/>
    <col min="765" max="765" width="11" style="1064" customWidth="1"/>
    <col min="766" max="766" width="8.6328125" style="1064" customWidth="1"/>
    <col min="767" max="767" width="6.6328125" style="1064" customWidth="1"/>
    <col min="768" max="768" width="10.36328125" style="1064" customWidth="1"/>
    <col min="769" max="769" width="11.36328125" style="1064" customWidth="1"/>
    <col min="770" max="770" width="19.81640625" style="1064" customWidth="1"/>
    <col min="771" max="771" width="9" style="1064" customWidth="1"/>
    <col min="772" max="772" width="7.81640625" style="1064" customWidth="1"/>
    <col min="773" max="773" width="11" style="1064" customWidth="1"/>
    <col min="774" max="1018" width="9.1796875" style="1064"/>
    <col min="1019" max="1019" width="5.6328125" style="1064" customWidth="1"/>
    <col min="1020" max="1020" width="22.1796875" style="1064" customWidth="1"/>
    <col min="1021" max="1021" width="11" style="1064" customWidth="1"/>
    <col min="1022" max="1022" width="8.6328125" style="1064" customWidth="1"/>
    <col min="1023" max="1023" width="6.6328125" style="1064" customWidth="1"/>
    <col min="1024" max="1024" width="10.36328125" style="1064" customWidth="1"/>
    <col min="1025" max="1025" width="11.36328125" style="1064" customWidth="1"/>
    <col min="1026" max="1026" width="19.81640625" style="1064" customWidth="1"/>
    <col min="1027" max="1027" width="9" style="1064" customWidth="1"/>
    <col min="1028" max="1028" width="7.81640625" style="1064" customWidth="1"/>
    <col min="1029" max="1029" width="11" style="1064" customWidth="1"/>
    <col min="1030" max="1274" width="9.1796875" style="1064"/>
    <col min="1275" max="1275" width="5.6328125" style="1064" customWidth="1"/>
    <col min="1276" max="1276" width="22.1796875" style="1064" customWidth="1"/>
    <col min="1277" max="1277" width="11" style="1064" customWidth="1"/>
    <col min="1278" max="1278" width="8.6328125" style="1064" customWidth="1"/>
    <col min="1279" max="1279" width="6.6328125" style="1064" customWidth="1"/>
    <col min="1280" max="1280" width="10.36328125" style="1064" customWidth="1"/>
    <col min="1281" max="1281" width="11.36328125" style="1064" customWidth="1"/>
    <col min="1282" max="1282" width="19.81640625" style="1064" customWidth="1"/>
    <col min="1283" max="1283" width="9" style="1064" customWidth="1"/>
    <col min="1284" max="1284" width="7.81640625" style="1064" customWidth="1"/>
    <col min="1285" max="1285" width="11" style="1064" customWidth="1"/>
    <col min="1286" max="1530" width="9.1796875" style="1064"/>
    <col min="1531" max="1531" width="5.6328125" style="1064" customWidth="1"/>
    <col min="1532" max="1532" width="22.1796875" style="1064" customWidth="1"/>
    <col min="1533" max="1533" width="11" style="1064" customWidth="1"/>
    <col min="1534" max="1534" width="8.6328125" style="1064" customWidth="1"/>
    <col min="1535" max="1535" width="6.6328125" style="1064" customWidth="1"/>
    <col min="1536" max="1536" width="10.36328125" style="1064" customWidth="1"/>
    <col min="1537" max="1537" width="11.36328125" style="1064" customWidth="1"/>
    <col min="1538" max="1538" width="19.81640625" style="1064" customWidth="1"/>
    <col min="1539" max="1539" width="9" style="1064" customWidth="1"/>
    <col min="1540" max="1540" width="7.81640625" style="1064" customWidth="1"/>
    <col min="1541" max="1541" width="11" style="1064" customWidth="1"/>
    <col min="1542" max="1786" width="9.1796875" style="1064"/>
    <col min="1787" max="1787" width="5.6328125" style="1064" customWidth="1"/>
    <col min="1788" max="1788" width="22.1796875" style="1064" customWidth="1"/>
    <col min="1789" max="1789" width="11" style="1064" customWidth="1"/>
    <col min="1790" max="1790" width="8.6328125" style="1064" customWidth="1"/>
    <col min="1791" max="1791" width="6.6328125" style="1064" customWidth="1"/>
    <col min="1792" max="1792" width="10.36328125" style="1064" customWidth="1"/>
    <col min="1793" max="1793" width="11.36328125" style="1064" customWidth="1"/>
    <col min="1794" max="1794" width="19.81640625" style="1064" customWidth="1"/>
    <col min="1795" max="1795" width="9" style="1064" customWidth="1"/>
    <col min="1796" max="1796" width="7.81640625" style="1064" customWidth="1"/>
    <col min="1797" max="1797" width="11" style="1064" customWidth="1"/>
    <col min="1798" max="2042" width="9.1796875" style="1064"/>
    <col min="2043" max="2043" width="5.6328125" style="1064" customWidth="1"/>
    <col min="2044" max="2044" width="22.1796875" style="1064" customWidth="1"/>
    <col min="2045" max="2045" width="11" style="1064" customWidth="1"/>
    <col min="2046" max="2046" width="8.6328125" style="1064" customWidth="1"/>
    <col min="2047" max="2047" width="6.6328125" style="1064" customWidth="1"/>
    <col min="2048" max="2048" width="10.36328125" style="1064" customWidth="1"/>
    <col min="2049" max="2049" width="11.36328125" style="1064" customWidth="1"/>
    <col min="2050" max="2050" width="19.81640625" style="1064" customWidth="1"/>
    <col min="2051" max="2051" width="9" style="1064" customWidth="1"/>
    <col min="2052" max="2052" width="7.81640625" style="1064" customWidth="1"/>
    <col min="2053" max="2053" width="11" style="1064" customWidth="1"/>
    <col min="2054" max="2298" width="9.1796875" style="1064"/>
    <col min="2299" max="2299" width="5.6328125" style="1064" customWidth="1"/>
    <col min="2300" max="2300" width="22.1796875" style="1064" customWidth="1"/>
    <col min="2301" max="2301" width="11" style="1064" customWidth="1"/>
    <col min="2302" max="2302" width="8.6328125" style="1064" customWidth="1"/>
    <col min="2303" max="2303" width="6.6328125" style="1064" customWidth="1"/>
    <col min="2304" max="2304" width="10.36328125" style="1064" customWidth="1"/>
    <col min="2305" max="2305" width="11.36328125" style="1064" customWidth="1"/>
    <col min="2306" max="2306" width="19.81640625" style="1064" customWidth="1"/>
    <col min="2307" max="2307" width="9" style="1064" customWidth="1"/>
    <col min="2308" max="2308" width="7.81640625" style="1064" customWidth="1"/>
    <col min="2309" max="2309" width="11" style="1064" customWidth="1"/>
    <col min="2310" max="2554" width="9.1796875" style="1064"/>
    <col min="2555" max="2555" width="5.6328125" style="1064" customWidth="1"/>
    <col min="2556" max="2556" width="22.1796875" style="1064" customWidth="1"/>
    <col min="2557" max="2557" width="11" style="1064" customWidth="1"/>
    <col min="2558" max="2558" width="8.6328125" style="1064" customWidth="1"/>
    <col min="2559" max="2559" width="6.6328125" style="1064" customWidth="1"/>
    <col min="2560" max="2560" width="10.36328125" style="1064" customWidth="1"/>
    <col min="2561" max="2561" width="11.36328125" style="1064" customWidth="1"/>
    <col min="2562" max="2562" width="19.81640625" style="1064" customWidth="1"/>
    <col min="2563" max="2563" width="9" style="1064" customWidth="1"/>
    <col min="2564" max="2564" width="7.81640625" style="1064" customWidth="1"/>
    <col min="2565" max="2565" width="11" style="1064" customWidth="1"/>
    <col min="2566" max="2810" width="9.1796875" style="1064"/>
    <col min="2811" max="2811" width="5.6328125" style="1064" customWidth="1"/>
    <col min="2812" max="2812" width="22.1796875" style="1064" customWidth="1"/>
    <col min="2813" max="2813" width="11" style="1064" customWidth="1"/>
    <col min="2814" max="2814" width="8.6328125" style="1064" customWidth="1"/>
    <col min="2815" max="2815" width="6.6328125" style="1064" customWidth="1"/>
    <col min="2816" max="2816" width="10.36328125" style="1064" customWidth="1"/>
    <col min="2817" max="2817" width="11.36328125" style="1064" customWidth="1"/>
    <col min="2818" max="2818" width="19.81640625" style="1064" customWidth="1"/>
    <col min="2819" max="2819" width="9" style="1064" customWidth="1"/>
    <col min="2820" max="2820" width="7.81640625" style="1064" customWidth="1"/>
    <col min="2821" max="2821" width="11" style="1064" customWidth="1"/>
    <col min="2822" max="3066" width="9.1796875" style="1064"/>
    <col min="3067" max="3067" width="5.6328125" style="1064" customWidth="1"/>
    <col min="3068" max="3068" width="22.1796875" style="1064" customWidth="1"/>
    <col min="3069" max="3069" width="11" style="1064" customWidth="1"/>
    <col min="3070" max="3070" width="8.6328125" style="1064" customWidth="1"/>
    <col min="3071" max="3071" width="6.6328125" style="1064" customWidth="1"/>
    <col min="3072" max="3072" width="10.36328125" style="1064" customWidth="1"/>
    <col min="3073" max="3073" width="11.36328125" style="1064" customWidth="1"/>
    <col min="3074" max="3074" width="19.81640625" style="1064" customWidth="1"/>
    <col min="3075" max="3075" width="9" style="1064" customWidth="1"/>
    <col min="3076" max="3076" width="7.81640625" style="1064" customWidth="1"/>
    <col min="3077" max="3077" width="11" style="1064" customWidth="1"/>
    <col min="3078" max="3322" width="9.1796875" style="1064"/>
    <col min="3323" max="3323" width="5.6328125" style="1064" customWidth="1"/>
    <col min="3324" max="3324" width="22.1796875" style="1064" customWidth="1"/>
    <col min="3325" max="3325" width="11" style="1064" customWidth="1"/>
    <col min="3326" max="3326" width="8.6328125" style="1064" customWidth="1"/>
    <col min="3327" max="3327" width="6.6328125" style="1064" customWidth="1"/>
    <col min="3328" max="3328" width="10.36328125" style="1064" customWidth="1"/>
    <col min="3329" max="3329" width="11.36328125" style="1064" customWidth="1"/>
    <col min="3330" max="3330" width="19.81640625" style="1064" customWidth="1"/>
    <col min="3331" max="3331" width="9" style="1064" customWidth="1"/>
    <col min="3332" max="3332" width="7.81640625" style="1064" customWidth="1"/>
    <col min="3333" max="3333" width="11" style="1064" customWidth="1"/>
    <col min="3334" max="3578" width="9.1796875" style="1064"/>
    <col min="3579" max="3579" width="5.6328125" style="1064" customWidth="1"/>
    <col min="3580" max="3580" width="22.1796875" style="1064" customWidth="1"/>
    <col min="3581" max="3581" width="11" style="1064" customWidth="1"/>
    <col min="3582" max="3582" width="8.6328125" style="1064" customWidth="1"/>
    <col min="3583" max="3583" width="6.6328125" style="1064" customWidth="1"/>
    <col min="3584" max="3584" width="10.36328125" style="1064" customWidth="1"/>
    <col min="3585" max="3585" width="11.36328125" style="1064" customWidth="1"/>
    <col min="3586" max="3586" width="19.81640625" style="1064" customWidth="1"/>
    <col min="3587" max="3587" width="9" style="1064" customWidth="1"/>
    <col min="3588" max="3588" width="7.81640625" style="1064" customWidth="1"/>
    <col min="3589" max="3589" width="11" style="1064" customWidth="1"/>
    <col min="3590" max="3834" width="9.1796875" style="1064"/>
    <col min="3835" max="3835" width="5.6328125" style="1064" customWidth="1"/>
    <col min="3836" max="3836" width="22.1796875" style="1064" customWidth="1"/>
    <col min="3837" max="3837" width="11" style="1064" customWidth="1"/>
    <col min="3838" max="3838" width="8.6328125" style="1064" customWidth="1"/>
    <col min="3839" max="3839" width="6.6328125" style="1064" customWidth="1"/>
    <col min="3840" max="3840" width="10.36328125" style="1064" customWidth="1"/>
    <col min="3841" max="3841" width="11.36328125" style="1064" customWidth="1"/>
    <col min="3842" max="3842" width="19.81640625" style="1064" customWidth="1"/>
    <col min="3843" max="3843" width="9" style="1064" customWidth="1"/>
    <col min="3844" max="3844" width="7.81640625" style="1064" customWidth="1"/>
    <col min="3845" max="3845" width="11" style="1064" customWidth="1"/>
    <col min="3846" max="4090" width="9.1796875" style="1064"/>
    <col min="4091" max="4091" width="5.6328125" style="1064" customWidth="1"/>
    <col min="4092" max="4092" width="22.1796875" style="1064" customWidth="1"/>
    <col min="4093" max="4093" width="11" style="1064" customWidth="1"/>
    <col min="4094" max="4094" width="8.6328125" style="1064" customWidth="1"/>
    <col min="4095" max="4095" width="6.6328125" style="1064" customWidth="1"/>
    <col min="4096" max="4096" width="10.36328125" style="1064" customWidth="1"/>
    <col min="4097" max="4097" width="11.36328125" style="1064" customWidth="1"/>
    <col min="4098" max="4098" width="19.81640625" style="1064" customWidth="1"/>
    <col min="4099" max="4099" width="9" style="1064" customWidth="1"/>
    <col min="4100" max="4100" width="7.81640625" style="1064" customWidth="1"/>
    <col min="4101" max="4101" width="11" style="1064" customWidth="1"/>
    <col min="4102" max="4346" width="9.1796875" style="1064"/>
    <col min="4347" max="4347" width="5.6328125" style="1064" customWidth="1"/>
    <col min="4348" max="4348" width="22.1796875" style="1064" customWidth="1"/>
    <col min="4349" max="4349" width="11" style="1064" customWidth="1"/>
    <col min="4350" max="4350" width="8.6328125" style="1064" customWidth="1"/>
    <col min="4351" max="4351" width="6.6328125" style="1064" customWidth="1"/>
    <col min="4352" max="4352" width="10.36328125" style="1064" customWidth="1"/>
    <col min="4353" max="4353" width="11.36328125" style="1064" customWidth="1"/>
    <col min="4354" max="4354" width="19.81640625" style="1064" customWidth="1"/>
    <col min="4355" max="4355" width="9" style="1064" customWidth="1"/>
    <col min="4356" max="4356" width="7.81640625" style="1064" customWidth="1"/>
    <col min="4357" max="4357" width="11" style="1064" customWidth="1"/>
    <col min="4358" max="4602" width="9.1796875" style="1064"/>
    <col min="4603" max="4603" width="5.6328125" style="1064" customWidth="1"/>
    <col min="4604" max="4604" width="22.1796875" style="1064" customWidth="1"/>
    <col min="4605" max="4605" width="11" style="1064" customWidth="1"/>
    <col min="4606" max="4606" width="8.6328125" style="1064" customWidth="1"/>
    <col min="4607" max="4607" width="6.6328125" style="1064" customWidth="1"/>
    <col min="4608" max="4608" width="10.36328125" style="1064" customWidth="1"/>
    <col min="4609" max="4609" width="11.36328125" style="1064" customWidth="1"/>
    <col min="4610" max="4610" width="19.81640625" style="1064" customWidth="1"/>
    <col min="4611" max="4611" width="9" style="1064" customWidth="1"/>
    <col min="4612" max="4612" width="7.81640625" style="1064" customWidth="1"/>
    <col min="4613" max="4613" width="11" style="1064" customWidth="1"/>
    <col min="4614" max="4858" width="9.1796875" style="1064"/>
    <col min="4859" max="4859" width="5.6328125" style="1064" customWidth="1"/>
    <col min="4860" max="4860" width="22.1796875" style="1064" customWidth="1"/>
    <col min="4861" max="4861" width="11" style="1064" customWidth="1"/>
    <col min="4862" max="4862" width="8.6328125" style="1064" customWidth="1"/>
    <col min="4863" max="4863" width="6.6328125" style="1064" customWidth="1"/>
    <col min="4864" max="4864" width="10.36328125" style="1064" customWidth="1"/>
    <col min="4865" max="4865" width="11.36328125" style="1064" customWidth="1"/>
    <col min="4866" max="4866" width="19.81640625" style="1064" customWidth="1"/>
    <col min="4867" max="4867" width="9" style="1064" customWidth="1"/>
    <col min="4868" max="4868" width="7.81640625" style="1064" customWidth="1"/>
    <col min="4869" max="4869" width="11" style="1064" customWidth="1"/>
    <col min="4870" max="5114" width="9.1796875" style="1064"/>
    <col min="5115" max="5115" width="5.6328125" style="1064" customWidth="1"/>
    <col min="5116" max="5116" width="22.1796875" style="1064" customWidth="1"/>
    <col min="5117" max="5117" width="11" style="1064" customWidth="1"/>
    <col min="5118" max="5118" width="8.6328125" style="1064" customWidth="1"/>
    <col min="5119" max="5119" width="6.6328125" style="1064" customWidth="1"/>
    <col min="5120" max="5120" width="10.36328125" style="1064" customWidth="1"/>
    <col min="5121" max="5121" width="11.36328125" style="1064" customWidth="1"/>
    <col min="5122" max="5122" width="19.81640625" style="1064" customWidth="1"/>
    <col min="5123" max="5123" width="9" style="1064" customWidth="1"/>
    <col min="5124" max="5124" width="7.81640625" style="1064" customWidth="1"/>
    <col min="5125" max="5125" width="11" style="1064" customWidth="1"/>
    <col min="5126" max="5370" width="9.1796875" style="1064"/>
    <col min="5371" max="5371" width="5.6328125" style="1064" customWidth="1"/>
    <col min="5372" max="5372" width="22.1796875" style="1064" customWidth="1"/>
    <col min="5373" max="5373" width="11" style="1064" customWidth="1"/>
    <col min="5374" max="5374" width="8.6328125" style="1064" customWidth="1"/>
    <col min="5375" max="5375" width="6.6328125" style="1064" customWidth="1"/>
    <col min="5376" max="5376" width="10.36328125" style="1064" customWidth="1"/>
    <col min="5377" max="5377" width="11.36328125" style="1064" customWidth="1"/>
    <col min="5378" max="5378" width="19.81640625" style="1064" customWidth="1"/>
    <col min="5379" max="5379" width="9" style="1064" customWidth="1"/>
    <col min="5380" max="5380" width="7.81640625" style="1064" customWidth="1"/>
    <col min="5381" max="5381" width="11" style="1064" customWidth="1"/>
    <col min="5382" max="5626" width="9.1796875" style="1064"/>
    <col min="5627" max="5627" width="5.6328125" style="1064" customWidth="1"/>
    <col min="5628" max="5628" width="22.1796875" style="1064" customWidth="1"/>
    <col min="5629" max="5629" width="11" style="1064" customWidth="1"/>
    <col min="5630" max="5630" width="8.6328125" style="1064" customWidth="1"/>
    <col min="5631" max="5631" width="6.6328125" style="1064" customWidth="1"/>
    <col min="5632" max="5632" width="10.36328125" style="1064" customWidth="1"/>
    <col min="5633" max="5633" width="11.36328125" style="1064" customWidth="1"/>
    <col min="5634" max="5634" width="19.81640625" style="1064" customWidth="1"/>
    <col min="5635" max="5635" width="9" style="1064" customWidth="1"/>
    <col min="5636" max="5636" width="7.81640625" style="1064" customWidth="1"/>
    <col min="5637" max="5637" width="11" style="1064" customWidth="1"/>
    <col min="5638" max="5882" width="9.1796875" style="1064"/>
    <col min="5883" max="5883" width="5.6328125" style="1064" customWidth="1"/>
    <col min="5884" max="5884" width="22.1796875" style="1064" customWidth="1"/>
    <col min="5885" max="5885" width="11" style="1064" customWidth="1"/>
    <col min="5886" max="5886" width="8.6328125" style="1064" customWidth="1"/>
    <col min="5887" max="5887" width="6.6328125" style="1064" customWidth="1"/>
    <col min="5888" max="5888" width="10.36328125" style="1064" customWidth="1"/>
    <col min="5889" max="5889" width="11.36328125" style="1064" customWidth="1"/>
    <col min="5890" max="5890" width="19.81640625" style="1064" customWidth="1"/>
    <col min="5891" max="5891" width="9" style="1064" customWidth="1"/>
    <col min="5892" max="5892" width="7.81640625" style="1064" customWidth="1"/>
    <col min="5893" max="5893" width="11" style="1064" customWidth="1"/>
    <col min="5894" max="6138" width="9.1796875" style="1064"/>
    <col min="6139" max="6139" width="5.6328125" style="1064" customWidth="1"/>
    <col min="6140" max="6140" width="22.1796875" style="1064" customWidth="1"/>
    <col min="6141" max="6141" width="11" style="1064" customWidth="1"/>
    <col min="6142" max="6142" width="8.6328125" style="1064" customWidth="1"/>
    <col min="6143" max="6143" width="6.6328125" style="1064" customWidth="1"/>
    <col min="6144" max="6144" width="10.36328125" style="1064" customWidth="1"/>
    <col min="6145" max="6145" width="11.36328125" style="1064" customWidth="1"/>
    <col min="6146" max="6146" width="19.81640625" style="1064" customWidth="1"/>
    <col min="6147" max="6147" width="9" style="1064" customWidth="1"/>
    <col min="6148" max="6148" width="7.81640625" style="1064" customWidth="1"/>
    <col min="6149" max="6149" width="11" style="1064" customWidth="1"/>
    <col min="6150" max="6394" width="9.1796875" style="1064"/>
    <col min="6395" max="6395" width="5.6328125" style="1064" customWidth="1"/>
    <col min="6396" max="6396" width="22.1796875" style="1064" customWidth="1"/>
    <col min="6397" max="6397" width="11" style="1064" customWidth="1"/>
    <col min="6398" max="6398" width="8.6328125" style="1064" customWidth="1"/>
    <col min="6399" max="6399" width="6.6328125" style="1064" customWidth="1"/>
    <col min="6400" max="6400" width="10.36328125" style="1064" customWidth="1"/>
    <col min="6401" max="6401" width="11.36328125" style="1064" customWidth="1"/>
    <col min="6402" max="6402" width="19.81640625" style="1064" customWidth="1"/>
    <col min="6403" max="6403" width="9" style="1064" customWidth="1"/>
    <col min="6404" max="6404" width="7.81640625" style="1064" customWidth="1"/>
    <col min="6405" max="6405" width="11" style="1064" customWidth="1"/>
    <col min="6406" max="6650" width="9.1796875" style="1064"/>
    <col min="6651" max="6651" width="5.6328125" style="1064" customWidth="1"/>
    <col min="6652" max="6652" width="22.1796875" style="1064" customWidth="1"/>
    <col min="6653" max="6653" width="11" style="1064" customWidth="1"/>
    <col min="6654" max="6654" width="8.6328125" style="1064" customWidth="1"/>
    <col min="6655" max="6655" width="6.6328125" style="1064" customWidth="1"/>
    <col min="6656" max="6656" width="10.36328125" style="1064" customWidth="1"/>
    <col min="6657" max="6657" width="11.36328125" style="1064" customWidth="1"/>
    <col min="6658" max="6658" width="19.81640625" style="1064" customWidth="1"/>
    <col min="6659" max="6659" width="9" style="1064" customWidth="1"/>
    <col min="6660" max="6660" width="7.81640625" style="1064" customWidth="1"/>
    <col min="6661" max="6661" width="11" style="1064" customWidth="1"/>
    <col min="6662" max="6906" width="9.1796875" style="1064"/>
    <col min="6907" max="6907" width="5.6328125" style="1064" customWidth="1"/>
    <col min="6908" max="6908" width="22.1796875" style="1064" customWidth="1"/>
    <col min="6909" max="6909" width="11" style="1064" customWidth="1"/>
    <col min="6910" max="6910" width="8.6328125" style="1064" customWidth="1"/>
    <col min="6911" max="6911" width="6.6328125" style="1064" customWidth="1"/>
    <col min="6912" max="6912" width="10.36328125" style="1064" customWidth="1"/>
    <col min="6913" max="6913" width="11.36328125" style="1064" customWidth="1"/>
    <col min="6914" max="6914" width="19.81640625" style="1064" customWidth="1"/>
    <col min="6915" max="6915" width="9" style="1064" customWidth="1"/>
    <col min="6916" max="6916" width="7.81640625" style="1064" customWidth="1"/>
    <col min="6917" max="6917" width="11" style="1064" customWidth="1"/>
    <col min="6918" max="7162" width="9.1796875" style="1064"/>
    <col min="7163" max="7163" width="5.6328125" style="1064" customWidth="1"/>
    <col min="7164" max="7164" width="22.1796875" style="1064" customWidth="1"/>
    <col min="7165" max="7165" width="11" style="1064" customWidth="1"/>
    <col min="7166" max="7166" width="8.6328125" style="1064" customWidth="1"/>
    <col min="7167" max="7167" width="6.6328125" style="1064" customWidth="1"/>
    <col min="7168" max="7168" width="10.36328125" style="1064" customWidth="1"/>
    <col min="7169" max="7169" width="11.36328125" style="1064" customWidth="1"/>
    <col min="7170" max="7170" width="19.81640625" style="1064" customWidth="1"/>
    <col min="7171" max="7171" width="9" style="1064" customWidth="1"/>
    <col min="7172" max="7172" width="7.81640625" style="1064" customWidth="1"/>
    <col min="7173" max="7173" width="11" style="1064" customWidth="1"/>
    <col min="7174" max="7418" width="9.1796875" style="1064"/>
    <col min="7419" max="7419" width="5.6328125" style="1064" customWidth="1"/>
    <col min="7420" max="7420" width="22.1796875" style="1064" customWidth="1"/>
    <col min="7421" max="7421" width="11" style="1064" customWidth="1"/>
    <col min="7422" max="7422" width="8.6328125" style="1064" customWidth="1"/>
    <col min="7423" max="7423" width="6.6328125" style="1064" customWidth="1"/>
    <col min="7424" max="7424" width="10.36328125" style="1064" customWidth="1"/>
    <col min="7425" max="7425" width="11.36328125" style="1064" customWidth="1"/>
    <col min="7426" max="7426" width="19.81640625" style="1064" customWidth="1"/>
    <col min="7427" max="7427" width="9" style="1064" customWidth="1"/>
    <col min="7428" max="7428" width="7.81640625" style="1064" customWidth="1"/>
    <col min="7429" max="7429" width="11" style="1064" customWidth="1"/>
    <col min="7430" max="7674" width="9.1796875" style="1064"/>
    <col min="7675" max="7675" width="5.6328125" style="1064" customWidth="1"/>
    <col min="7676" max="7676" width="22.1796875" style="1064" customWidth="1"/>
    <col min="7677" max="7677" width="11" style="1064" customWidth="1"/>
    <col min="7678" max="7678" width="8.6328125" style="1064" customWidth="1"/>
    <col min="7679" max="7679" width="6.6328125" style="1064" customWidth="1"/>
    <col min="7680" max="7680" width="10.36328125" style="1064" customWidth="1"/>
    <col min="7681" max="7681" width="11.36328125" style="1064" customWidth="1"/>
    <col min="7682" max="7682" width="19.81640625" style="1064" customWidth="1"/>
    <col min="7683" max="7683" width="9" style="1064" customWidth="1"/>
    <col min="7684" max="7684" width="7.81640625" style="1064" customWidth="1"/>
    <col min="7685" max="7685" width="11" style="1064" customWidth="1"/>
    <col min="7686" max="7930" width="9.1796875" style="1064"/>
    <col min="7931" max="7931" width="5.6328125" style="1064" customWidth="1"/>
    <col min="7932" max="7932" width="22.1796875" style="1064" customWidth="1"/>
    <col min="7933" max="7933" width="11" style="1064" customWidth="1"/>
    <col min="7934" max="7934" width="8.6328125" style="1064" customWidth="1"/>
    <col min="7935" max="7935" width="6.6328125" style="1064" customWidth="1"/>
    <col min="7936" max="7936" width="10.36328125" style="1064" customWidth="1"/>
    <col min="7937" max="7937" width="11.36328125" style="1064" customWidth="1"/>
    <col min="7938" max="7938" width="19.81640625" style="1064" customWidth="1"/>
    <col min="7939" max="7939" width="9" style="1064" customWidth="1"/>
    <col min="7940" max="7940" width="7.81640625" style="1064" customWidth="1"/>
    <col min="7941" max="7941" width="11" style="1064" customWidth="1"/>
    <col min="7942" max="8186" width="9.1796875" style="1064"/>
    <col min="8187" max="8187" width="5.6328125" style="1064" customWidth="1"/>
    <col min="8188" max="8188" width="22.1796875" style="1064" customWidth="1"/>
    <col min="8189" max="8189" width="11" style="1064" customWidth="1"/>
    <col min="8190" max="8190" width="8.6328125" style="1064" customWidth="1"/>
    <col min="8191" max="8191" width="6.6328125" style="1064" customWidth="1"/>
    <col min="8192" max="8192" width="10.36328125" style="1064" customWidth="1"/>
    <col min="8193" max="8193" width="11.36328125" style="1064" customWidth="1"/>
    <col min="8194" max="8194" width="19.81640625" style="1064" customWidth="1"/>
    <col min="8195" max="8195" width="9" style="1064" customWidth="1"/>
    <col min="8196" max="8196" width="7.81640625" style="1064" customWidth="1"/>
    <col min="8197" max="8197" width="11" style="1064" customWidth="1"/>
    <col min="8198" max="8442" width="9.1796875" style="1064"/>
    <col min="8443" max="8443" width="5.6328125" style="1064" customWidth="1"/>
    <col min="8444" max="8444" width="22.1796875" style="1064" customWidth="1"/>
    <col min="8445" max="8445" width="11" style="1064" customWidth="1"/>
    <col min="8446" max="8446" width="8.6328125" style="1064" customWidth="1"/>
    <col min="8447" max="8447" width="6.6328125" style="1064" customWidth="1"/>
    <col min="8448" max="8448" width="10.36328125" style="1064" customWidth="1"/>
    <col min="8449" max="8449" width="11.36328125" style="1064" customWidth="1"/>
    <col min="8450" max="8450" width="19.81640625" style="1064" customWidth="1"/>
    <col min="8451" max="8451" width="9" style="1064" customWidth="1"/>
    <col min="8452" max="8452" width="7.81640625" style="1064" customWidth="1"/>
    <col min="8453" max="8453" width="11" style="1064" customWidth="1"/>
    <col min="8454" max="8698" width="9.1796875" style="1064"/>
    <col min="8699" max="8699" width="5.6328125" style="1064" customWidth="1"/>
    <col min="8700" max="8700" width="22.1796875" style="1064" customWidth="1"/>
    <col min="8701" max="8701" width="11" style="1064" customWidth="1"/>
    <col min="8702" max="8702" width="8.6328125" style="1064" customWidth="1"/>
    <col min="8703" max="8703" width="6.6328125" style="1064" customWidth="1"/>
    <col min="8704" max="8704" width="10.36328125" style="1064" customWidth="1"/>
    <col min="8705" max="8705" width="11.36328125" style="1064" customWidth="1"/>
    <col min="8706" max="8706" width="19.81640625" style="1064" customWidth="1"/>
    <col min="8707" max="8707" width="9" style="1064" customWidth="1"/>
    <col min="8708" max="8708" width="7.81640625" style="1064" customWidth="1"/>
    <col min="8709" max="8709" width="11" style="1064" customWidth="1"/>
    <col min="8710" max="8954" width="9.1796875" style="1064"/>
    <col min="8955" max="8955" width="5.6328125" style="1064" customWidth="1"/>
    <col min="8956" max="8956" width="22.1796875" style="1064" customWidth="1"/>
    <col min="8957" max="8957" width="11" style="1064" customWidth="1"/>
    <col min="8958" max="8958" width="8.6328125" style="1064" customWidth="1"/>
    <col min="8959" max="8959" width="6.6328125" style="1064" customWidth="1"/>
    <col min="8960" max="8960" width="10.36328125" style="1064" customWidth="1"/>
    <col min="8961" max="8961" width="11.36328125" style="1064" customWidth="1"/>
    <col min="8962" max="8962" width="19.81640625" style="1064" customWidth="1"/>
    <col min="8963" max="8963" width="9" style="1064" customWidth="1"/>
    <col min="8964" max="8964" width="7.81640625" style="1064" customWidth="1"/>
    <col min="8965" max="8965" width="11" style="1064" customWidth="1"/>
    <col min="8966" max="9210" width="9.1796875" style="1064"/>
    <col min="9211" max="9211" width="5.6328125" style="1064" customWidth="1"/>
    <col min="9212" max="9212" width="22.1796875" style="1064" customWidth="1"/>
    <col min="9213" max="9213" width="11" style="1064" customWidth="1"/>
    <col min="9214" max="9214" width="8.6328125" style="1064" customWidth="1"/>
    <col min="9215" max="9215" width="6.6328125" style="1064" customWidth="1"/>
    <col min="9216" max="9216" width="10.36328125" style="1064" customWidth="1"/>
    <col min="9217" max="9217" width="11.36328125" style="1064" customWidth="1"/>
    <col min="9218" max="9218" width="19.81640625" style="1064" customWidth="1"/>
    <col min="9219" max="9219" width="9" style="1064" customWidth="1"/>
    <col min="9220" max="9220" width="7.81640625" style="1064" customWidth="1"/>
    <col min="9221" max="9221" width="11" style="1064" customWidth="1"/>
    <col min="9222" max="9466" width="9.1796875" style="1064"/>
    <col min="9467" max="9467" width="5.6328125" style="1064" customWidth="1"/>
    <col min="9468" max="9468" width="22.1796875" style="1064" customWidth="1"/>
    <col min="9469" max="9469" width="11" style="1064" customWidth="1"/>
    <col min="9470" max="9470" width="8.6328125" style="1064" customWidth="1"/>
    <col min="9471" max="9471" width="6.6328125" style="1064" customWidth="1"/>
    <col min="9472" max="9472" width="10.36328125" style="1064" customWidth="1"/>
    <col min="9473" max="9473" width="11.36328125" style="1064" customWidth="1"/>
    <col min="9474" max="9474" width="19.81640625" style="1064" customWidth="1"/>
    <col min="9475" max="9475" width="9" style="1064" customWidth="1"/>
    <col min="9476" max="9476" width="7.81640625" style="1064" customWidth="1"/>
    <col min="9477" max="9477" width="11" style="1064" customWidth="1"/>
    <col min="9478" max="9722" width="9.1796875" style="1064"/>
    <col min="9723" max="9723" width="5.6328125" style="1064" customWidth="1"/>
    <col min="9724" max="9724" width="22.1796875" style="1064" customWidth="1"/>
    <col min="9725" max="9725" width="11" style="1064" customWidth="1"/>
    <col min="9726" max="9726" width="8.6328125" style="1064" customWidth="1"/>
    <col min="9727" max="9727" width="6.6328125" style="1064" customWidth="1"/>
    <col min="9728" max="9728" width="10.36328125" style="1064" customWidth="1"/>
    <col min="9729" max="9729" width="11.36328125" style="1064" customWidth="1"/>
    <col min="9730" max="9730" width="19.81640625" style="1064" customWidth="1"/>
    <col min="9731" max="9731" width="9" style="1064" customWidth="1"/>
    <col min="9732" max="9732" width="7.81640625" style="1064" customWidth="1"/>
    <col min="9733" max="9733" width="11" style="1064" customWidth="1"/>
    <col min="9734" max="9978" width="9.1796875" style="1064"/>
    <col min="9979" max="9979" width="5.6328125" style="1064" customWidth="1"/>
    <col min="9980" max="9980" width="22.1796875" style="1064" customWidth="1"/>
    <col min="9981" max="9981" width="11" style="1064" customWidth="1"/>
    <col min="9982" max="9982" width="8.6328125" style="1064" customWidth="1"/>
    <col min="9983" max="9983" width="6.6328125" style="1064" customWidth="1"/>
    <col min="9984" max="9984" width="10.36328125" style="1064" customWidth="1"/>
    <col min="9985" max="9985" width="11.36328125" style="1064" customWidth="1"/>
    <col min="9986" max="9986" width="19.81640625" style="1064" customWidth="1"/>
    <col min="9987" max="9987" width="9" style="1064" customWidth="1"/>
    <col min="9988" max="9988" width="7.81640625" style="1064" customWidth="1"/>
    <col min="9989" max="9989" width="11" style="1064" customWidth="1"/>
    <col min="9990" max="10234" width="9.1796875" style="1064"/>
    <col min="10235" max="10235" width="5.6328125" style="1064" customWidth="1"/>
    <col min="10236" max="10236" width="22.1796875" style="1064" customWidth="1"/>
    <col min="10237" max="10237" width="11" style="1064" customWidth="1"/>
    <col min="10238" max="10238" width="8.6328125" style="1064" customWidth="1"/>
    <col min="10239" max="10239" width="6.6328125" style="1064" customWidth="1"/>
    <col min="10240" max="10240" width="10.36328125" style="1064" customWidth="1"/>
    <col min="10241" max="10241" width="11.36328125" style="1064" customWidth="1"/>
    <col min="10242" max="10242" width="19.81640625" style="1064" customWidth="1"/>
    <col min="10243" max="10243" width="9" style="1064" customWidth="1"/>
    <col min="10244" max="10244" width="7.81640625" style="1064" customWidth="1"/>
    <col min="10245" max="10245" width="11" style="1064" customWidth="1"/>
    <col min="10246" max="10490" width="9.1796875" style="1064"/>
    <col min="10491" max="10491" width="5.6328125" style="1064" customWidth="1"/>
    <col min="10492" max="10492" width="22.1796875" style="1064" customWidth="1"/>
    <col min="10493" max="10493" width="11" style="1064" customWidth="1"/>
    <col min="10494" max="10494" width="8.6328125" style="1064" customWidth="1"/>
    <col min="10495" max="10495" width="6.6328125" style="1064" customWidth="1"/>
    <col min="10496" max="10496" width="10.36328125" style="1064" customWidth="1"/>
    <col min="10497" max="10497" width="11.36328125" style="1064" customWidth="1"/>
    <col min="10498" max="10498" width="19.81640625" style="1064" customWidth="1"/>
    <col min="10499" max="10499" width="9" style="1064" customWidth="1"/>
    <col min="10500" max="10500" width="7.81640625" style="1064" customWidth="1"/>
    <col min="10501" max="10501" width="11" style="1064" customWidth="1"/>
    <col min="10502" max="10746" width="9.1796875" style="1064"/>
    <col min="10747" max="10747" width="5.6328125" style="1064" customWidth="1"/>
    <col min="10748" max="10748" width="22.1796875" style="1064" customWidth="1"/>
    <col min="10749" max="10749" width="11" style="1064" customWidth="1"/>
    <col min="10750" max="10750" width="8.6328125" style="1064" customWidth="1"/>
    <col min="10751" max="10751" width="6.6328125" style="1064" customWidth="1"/>
    <col min="10752" max="10752" width="10.36328125" style="1064" customWidth="1"/>
    <col min="10753" max="10753" width="11.36328125" style="1064" customWidth="1"/>
    <col min="10754" max="10754" width="19.81640625" style="1064" customWidth="1"/>
    <col min="10755" max="10755" width="9" style="1064" customWidth="1"/>
    <col min="10756" max="10756" width="7.81640625" style="1064" customWidth="1"/>
    <col min="10757" max="10757" width="11" style="1064" customWidth="1"/>
    <col min="10758" max="11002" width="9.1796875" style="1064"/>
    <col min="11003" max="11003" width="5.6328125" style="1064" customWidth="1"/>
    <col min="11004" max="11004" width="22.1796875" style="1064" customWidth="1"/>
    <col min="11005" max="11005" width="11" style="1064" customWidth="1"/>
    <col min="11006" max="11006" width="8.6328125" style="1064" customWidth="1"/>
    <col min="11007" max="11007" width="6.6328125" style="1064" customWidth="1"/>
    <col min="11008" max="11008" width="10.36328125" style="1064" customWidth="1"/>
    <col min="11009" max="11009" width="11.36328125" style="1064" customWidth="1"/>
    <col min="11010" max="11010" width="19.81640625" style="1064" customWidth="1"/>
    <col min="11011" max="11011" width="9" style="1064" customWidth="1"/>
    <col min="11012" max="11012" width="7.81640625" style="1064" customWidth="1"/>
    <col min="11013" max="11013" width="11" style="1064" customWidth="1"/>
    <col min="11014" max="11258" width="9.1796875" style="1064"/>
    <col min="11259" max="11259" width="5.6328125" style="1064" customWidth="1"/>
    <col min="11260" max="11260" width="22.1796875" style="1064" customWidth="1"/>
    <col min="11261" max="11261" width="11" style="1064" customWidth="1"/>
    <col min="11262" max="11262" width="8.6328125" style="1064" customWidth="1"/>
    <col min="11263" max="11263" width="6.6328125" style="1064" customWidth="1"/>
    <col min="11264" max="11264" width="10.36328125" style="1064" customWidth="1"/>
    <col min="11265" max="11265" width="11.36328125" style="1064" customWidth="1"/>
    <col min="11266" max="11266" width="19.81640625" style="1064" customWidth="1"/>
    <col min="11267" max="11267" width="9" style="1064" customWidth="1"/>
    <col min="11268" max="11268" width="7.81640625" style="1064" customWidth="1"/>
    <col min="11269" max="11269" width="11" style="1064" customWidth="1"/>
    <col min="11270" max="11514" width="9.1796875" style="1064"/>
    <col min="11515" max="11515" width="5.6328125" style="1064" customWidth="1"/>
    <col min="11516" max="11516" width="22.1796875" style="1064" customWidth="1"/>
    <col min="11517" max="11517" width="11" style="1064" customWidth="1"/>
    <col min="11518" max="11518" width="8.6328125" style="1064" customWidth="1"/>
    <col min="11519" max="11519" width="6.6328125" style="1064" customWidth="1"/>
    <col min="11520" max="11520" width="10.36328125" style="1064" customWidth="1"/>
    <col min="11521" max="11521" width="11.36328125" style="1064" customWidth="1"/>
    <col min="11522" max="11522" width="19.81640625" style="1064" customWidth="1"/>
    <col min="11523" max="11523" width="9" style="1064" customWidth="1"/>
    <col min="11524" max="11524" width="7.81640625" style="1064" customWidth="1"/>
    <col min="11525" max="11525" width="11" style="1064" customWidth="1"/>
    <col min="11526" max="11770" width="9.1796875" style="1064"/>
    <col min="11771" max="11771" width="5.6328125" style="1064" customWidth="1"/>
    <col min="11772" max="11772" width="22.1796875" style="1064" customWidth="1"/>
    <col min="11773" max="11773" width="11" style="1064" customWidth="1"/>
    <col min="11774" max="11774" width="8.6328125" style="1064" customWidth="1"/>
    <col min="11775" max="11775" width="6.6328125" style="1064" customWidth="1"/>
    <col min="11776" max="11776" width="10.36328125" style="1064" customWidth="1"/>
    <col min="11777" max="11777" width="11.36328125" style="1064" customWidth="1"/>
    <col min="11778" max="11778" width="19.81640625" style="1064" customWidth="1"/>
    <col min="11779" max="11779" width="9" style="1064" customWidth="1"/>
    <col min="11780" max="11780" width="7.81640625" style="1064" customWidth="1"/>
    <col min="11781" max="11781" width="11" style="1064" customWidth="1"/>
    <col min="11782" max="12026" width="9.1796875" style="1064"/>
    <col min="12027" max="12027" width="5.6328125" style="1064" customWidth="1"/>
    <col min="12028" max="12028" width="22.1796875" style="1064" customWidth="1"/>
    <col min="12029" max="12029" width="11" style="1064" customWidth="1"/>
    <col min="12030" max="12030" width="8.6328125" style="1064" customWidth="1"/>
    <col min="12031" max="12031" width="6.6328125" style="1064" customWidth="1"/>
    <col min="12032" max="12032" width="10.36328125" style="1064" customWidth="1"/>
    <col min="12033" max="12033" width="11.36328125" style="1064" customWidth="1"/>
    <col min="12034" max="12034" width="19.81640625" style="1064" customWidth="1"/>
    <col min="12035" max="12035" width="9" style="1064" customWidth="1"/>
    <col min="12036" max="12036" width="7.81640625" style="1064" customWidth="1"/>
    <col min="12037" max="12037" width="11" style="1064" customWidth="1"/>
    <col min="12038" max="12282" width="9.1796875" style="1064"/>
    <col min="12283" max="12283" width="5.6328125" style="1064" customWidth="1"/>
    <col min="12284" max="12284" width="22.1796875" style="1064" customWidth="1"/>
    <col min="12285" max="12285" width="11" style="1064" customWidth="1"/>
    <col min="12286" max="12286" width="8.6328125" style="1064" customWidth="1"/>
    <col min="12287" max="12287" width="6.6328125" style="1064" customWidth="1"/>
    <col min="12288" max="12288" width="10.36328125" style="1064" customWidth="1"/>
    <col min="12289" max="12289" width="11.36328125" style="1064" customWidth="1"/>
    <col min="12290" max="12290" width="19.81640625" style="1064" customWidth="1"/>
    <col min="12291" max="12291" width="9" style="1064" customWidth="1"/>
    <col min="12292" max="12292" width="7.81640625" style="1064" customWidth="1"/>
    <col min="12293" max="12293" width="11" style="1064" customWidth="1"/>
    <col min="12294" max="12538" width="9.1796875" style="1064"/>
    <col min="12539" max="12539" width="5.6328125" style="1064" customWidth="1"/>
    <col min="12540" max="12540" width="22.1796875" style="1064" customWidth="1"/>
    <col min="12541" max="12541" width="11" style="1064" customWidth="1"/>
    <col min="12542" max="12542" width="8.6328125" style="1064" customWidth="1"/>
    <col min="12543" max="12543" width="6.6328125" style="1064" customWidth="1"/>
    <col min="12544" max="12544" width="10.36328125" style="1064" customWidth="1"/>
    <col min="12545" max="12545" width="11.36328125" style="1064" customWidth="1"/>
    <col min="12546" max="12546" width="19.81640625" style="1064" customWidth="1"/>
    <col min="12547" max="12547" width="9" style="1064" customWidth="1"/>
    <col min="12548" max="12548" width="7.81640625" style="1064" customWidth="1"/>
    <col min="12549" max="12549" width="11" style="1064" customWidth="1"/>
    <col min="12550" max="12794" width="9.1796875" style="1064"/>
    <col min="12795" max="12795" width="5.6328125" style="1064" customWidth="1"/>
    <col min="12796" max="12796" width="22.1796875" style="1064" customWidth="1"/>
    <col min="12797" max="12797" width="11" style="1064" customWidth="1"/>
    <col min="12798" max="12798" width="8.6328125" style="1064" customWidth="1"/>
    <col min="12799" max="12799" width="6.6328125" style="1064" customWidth="1"/>
    <col min="12800" max="12800" width="10.36328125" style="1064" customWidth="1"/>
    <col min="12801" max="12801" width="11.36328125" style="1064" customWidth="1"/>
    <col min="12802" max="12802" width="19.81640625" style="1064" customWidth="1"/>
    <col min="12803" max="12803" width="9" style="1064" customWidth="1"/>
    <col min="12804" max="12804" width="7.81640625" style="1064" customWidth="1"/>
    <col min="12805" max="12805" width="11" style="1064" customWidth="1"/>
    <col min="12806" max="13050" width="9.1796875" style="1064"/>
    <col min="13051" max="13051" width="5.6328125" style="1064" customWidth="1"/>
    <col min="13052" max="13052" width="22.1796875" style="1064" customWidth="1"/>
    <col min="13053" max="13053" width="11" style="1064" customWidth="1"/>
    <col min="13054" max="13054" width="8.6328125" style="1064" customWidth="1"/>
    <col min="13055" max="13055" width="6.6328125" style="1064" customWidth="1"/>
    <col min="13056" max="13056" width="10.36328125" style="1064" customWidth="1"/>
    <col min="13057" max="13057" width="11.36328125" style="1064" customWidth="1"/>
    <col min="13058" max="13058" width="19.81640625" style="1064" customWidth="1"/>
    <col min="13059" max="13059" width="9" style="1064" customWidth="1"/>
    <col min="13060" max="13060" width="7.81640625" style="1064" customWidth="1"/>
    <col min="13061" max="13061" width="11" style="1064" customWidth="1"/>
    <col min="13062" max="13306" width="9.1796875" style="1064"/>
    <col min="13307" max="13307" width="5.6328125" style="1064" customWidth="1"/>
    <col min="13308" max="13308" width="22.1796875" style="1064" customWidth="1"/>
    <col min="13309" max="13309" width="11" style="1064" customWidth="1"/>
    <col min="13310" max="13310" width="8.6328125" style="1064" customWidth="1"/>
    <col min="13311" max="13311" width="6.6328125" style="1064" customWidth="1"/>
    <col min="13312" max="13312" width="10.36328125" style="1064" customWidth="1"/>
    <col min="13313" max="13313" width="11.36328125" style="1064" customWidth="1"/>
    <col min="13314" max="13314" width="19.81640625" style="1064" customWidth="1"/>
    <col min="13315" max="13315" width="9" style="1064" customWidth="1"/>
    <col min="13316" max="13316" width="7.81640625" style="1064" customWidth="1"/>
    <col min="13317" max="13317" width="11" style="1064" customWidth="1"/>
    <col min="13318" max="13562" width="9.1796875" style="1064"/>
    <col min="13563" max="13563" width="5.6328125" style="1064" customWidth="1"/>
    <col min="13564" max="13564" width="22.1796875" style="1064" customWidth="1"/>
    <col min="13565" max="13565" width="11" style="1064" customWidth="1"/>
    <col min="13566" max="13566" width="8.6328125" style="1064" customWidth="1"/>
    <col min="13567" max="13567" width="6.6328125" style="1064" customWidth="1"/>
    <col min="13568" max="13568" width="10.36328125" style="1064" customWidth="1"/>
    <col min="13569" max="13569" width="11.36328125" style="1064" customWidth="1"/>
    <col min="13570" max="13570" width="19.81640625" style="1064" customWidth="1"/>
    <col min="13571" max="13571" width="9" style="1064" customWidth="1"/>
    <col min="13572" max="13572" width="7.81640625" style="1064" customWidth="1"/>
    <col min="13573" max="13573" width="11" style="1064" customWidth="1"/>
    <col min="13574" max="13818" width="9.1796875" style="1064"/>
    <col min="13819" max="13819" width="5.6328125" style="1064" customWidth="1"/>
    <col min="13820" max="13820" width="22.1796875" style="1064" customWidth="1"/>
    <col min="13821" max="13821" width="11" style="1064" customWidth="1"/>
    <col min="13822" max="13822" width="8.6328125" style="1064" customWidth="1"/>
    <col min="13823" max="13823" width="6.6328125" style="1064" customWidth="1"/>
    <col min="13824" max="13824" width="10.36328125" style="1064" customWidth="1"/>
    <col min="13825" max="13825" width="11.36328125" style="1064" customWidth="1"/>
    <col min="13826" max="13826" width="19.81640625" style="1064" customWidth="1"/>
    <col min="13827" max="13827" width="9" style="1064" customWidth="1"/>
    <col min="13828" max="13828" width="7.81640625" style="1064" customWidth="1"/>
    <col min="13829" max="13829" width="11" style="1064" customWidth="1"/>
    <col min="13830" max="14074" width="9.1796875" style="1064"/>
    <col min="14075" max="14075" width="5.6328125" style="1064" customWidth="1"/>
    <col min="14076" max="14076" width="22.1796875" style="1064" customWidth="1"/>
    <col min="14077" max="14077" width="11" style="1064" customWidth="1"/>
    <col min="14078" max="14078" width="8.6328125" style="1064" customWidth="1"/>
    <col min="14079" max="14079" width="6.6328125" style="1064" customWidth="1"/>
    <col min="14080" max="14080" width="10.36328125" style="1064" customWidth="1"/>
    <col min="14081" max="14081" width="11.36328125" style="1064" customWidth="1"/>
    <col min="14082" max="14082" width="19.81640625" style="1064" customWidth="1"/>
    <col min="14083" max="14083" width="9" style="1064" customWidth="1"/>
    <col min="14084" max="14084" width="7.81640625" style="1064" customWidth="1"/>
    <col min="14085" max="14085" width="11" style="1064" customWidth="1"/>
    <col min="14086" max="14330" width="9.1796875" style="1064"/>
    <col min="14331" max="14331" width="5.6328125" style="1064" customWidth="1"/>
    <col min="14332" max="14332" width="22.1796875" style="1064" customWidth="1"/>
    <col min="14333" max="14333" width="11" style="1064" customWidth="1"/>
    <col min="14334" max="14334" width="8.6328125" style="1064" customWidth="1"/>
    <col min="14335" max="14335" width="6.6328125" style="1064" customWidth="1"/>
    <col min="14336" max="14336" width="10.36328125" style="1064" customWidth="1"/>
    <col min="14337" max="14337" width="11.36328125" style="1064" customWidth="1"/>
    <col min="14338" max="14338" width="19.81640625" style="1064" customWidth="1"/>
    <col min="14339" max="14339" width="9" style="1064" customWidth="1"/>
    <col min="14340" max="14340" width="7.81640625" style="1064" customWidth="1"/>
    <col min="14341" max="14341" width="11" style="1064" customWidth="1"/>
    <col min="14342" max="14586" width="9.1796875" style="1064"/>
    <col min="14587" max="14587" width="5.6328125" style="1064" customWidth="1"/>
    <col min="14588" max="14588" width="22.1796875" style="1064" customWidth="1"/>
    <col min="14589" max="14589" width="11" style="1064" customWidth="1"/>
    <col min="14590" max="14590" width="8.6328125" style="1064" customWidth="1"/>
    <col min="14591" max="14591" width="6.6328125" style="1064" customWidth="1"/>
    <col min="14592" max="14592" width="10.36328125" style="1064" customWidth="1"/>
    <col min="14593" max="14593" width="11.36328125" style="1064" customWidth="1"/>
    <col min="14594" max="14594" width="19.81640625" style="1064" customWidth="1"/>
    <col min="14595" max="14595" width="9" style="1064" customWidth="1"/>
    <col min="14596" max="14596" width="7.81640625" style="1064" customWidth="1"/>
    <col min="14597" max="14597" width="11" style="1064" customWidth="1"/>
    <col min="14598" max="14842" width="9.1796875" style="1064"/>
    <col min="14843" max="14843" width="5.6328125" style="1064" customWidth="1"/>
    <col min="14844" max="14844" width="22.1796875" style="1064" customWidth="1"/>
    <col min="14845" max="14845" width="11" style="1064" customWidth="1"/>
    <col min="14846" max="14846" width="8.6328125" style="1064" customWidth="1"/>
    <col min="14847" max="14847" width="6.6328125" style="1064" customWidth="1"/>
    <col min="14848" max="14848" width="10.36328125" style="1064" customWidth="1"/>
    <col min="14849" max="14849" width="11.36328125" style="1064" customWidth="1"/>
    <col min="14850" max="14850" width="19.81640625" style="1064" customWidth="1"/>
    <col min="14851" max="14851" width="9" style="1064" customWidth="1"/>
    <col min="14852" max="14852" width="7.81640625" style="1064" customWidth="1"/>
    <col min="14853" max="14853" width="11" style="1064" customWidth="1"/>
    <col min="14854" max="15098" width="9.1796875" style="1064"/>
    <col min="15099" max="15099" width="5.6328125" style="1064" customWidth="1"/>
    <col min="15100" max="15100" width="22.1796875" style="1064" customWidth="1"/>
    <col min="15101" max="15101" width="11" style="1064" customWidth="1"/>
    <col min="15102" max="15102" width="8.6328125" style="1064" customWidth="1"/>
    <col min="15103" max="15103" width="6.6328125" style="1064" customWidth="1"/>
    <col min="15104" max="15104" width="10.36328125" style="1064" customWidth="1"/>
    <col min="15105" max="15105" width="11.36328125" style="1064" customWidth="1"/>
    <col min="15106" max="15106" width="19.81640625" style="1064" customWidth="1"/>
    <col min="15107" max="15107" width="9" style="1064" customWidth="1"/>
    <col min="15108" max="15108" width="7.81640625" style="1064" customWidth="1"/>
    <col min="15109" max="15109" width="11" style="1064" customWidth="1"/>
    <col min="15110" max="15354" width="9.1796875" style="1064"/>
    <col min="15355" max="15355" width="5.6328125" style="1064" customWidth="1"/>
    <col min="15356" max="15356" width="22.1796875" style="1064" customWidth="1"/>
    <col min="15357" max="15357" width="11" style="1064" customWidth="1"/>
    <col min="15358" max="15358" width="8.6328125" style="1064" customWidth="1"/>
    <col min="15359" max="15359" width="6.6328125" style="1064" customWidth="1"/>
    <col min="15360" max="15360" width="10.36328125" style="1064" customWidth="1"/>
    <col min="15361" max="15361" width="11.36328125" style="1064" customWidth="1"/>
    <col min="15362" max="15362" width="19.81640625" style="1064" customWidth="1"/>
    <col min="15363" max="15363" width="9" style="1064" customWidth="1"/>
    <col min="15364" max="15364" width="7.81640625" style="1064" customWidth="1"/>
    <col min="15365" max="15365" width="11" style="1064" customWidth="1"/>
    <col min="15366" max="15610" width="9.1796875" style="1064"/>
    <col min="15611" max="15611" width="5.6328125" style="1064" customWidth="1"/>
    <col min="15612" max="15612" width="22.1796875" style="1064" customWidth="1"/>
    <col min="15613" max="15613" width="11" style="1064" customWidth="1"/>
    <col min="15614" max="15614" width="8.6328125" style="1064" customWidth="1"/>
    <col min="15615" max="15615" width="6.6328125" style="1064" customWidth="1"/>
    <col min="15616" max="15616" width="10.36328125" style="1064" customWidth="1"/>
    <col min="15617" max="15617" width="11.36328125" style="1064" customWidth="1"/>
    <col min="15618" max="15618" width="19.81640625" style="1064" customWidth="1"/>
    <col min="15619" max="15619" width="9" style="1064" customWidth="1"/>
    <col min="15620" max="15620" width="7.81640625" style="1064" customWidth="1"/>
    <col min="15621" max="15621" width="11" style="1064" customWidth="1"/>
    <col min="15622" max="15866" width="9.1796875" style="1064"/>
    <col min="15867" max="15867" width="5.6328125" style="1064" customWidth="1"/>
    <col min="15868" max="15868" width="22.1796875" style="1064" customWidth="1"/>
    <col min="15869" max="15869" width="11" style="1064" customWidth="1"/>
    <col min="15870" max="15870" width="8.6328125" style="1064" customWidth="1"/>
    <col min="15871" max="15871" width="6.6328125" style="1064" customWidth="1"/>
    <col min="15872" max="15872" width="10.36328125" style="1064" customWidth="1"/>
    <col min="15873" max="15873" width="11.36328125" style="1064" customWidth="1"/>
    <col min="15874" max="15874" width="19.81640625" style="1064" customWidth="1"/>
    <col min="15875" max="15875" width="9" style="1064" customWidth="1"/>
    <col min="15876" max="15876" width="7.81640625" style="1064" customWidth="1"/>
    <col min="15877" max="15877" width="11" style="1064" customWidth="1"/>
    <col min="15878" max="16122" width="9.1796875" style="1064"/>
    <col min="16123" max="16123" width="5.6328125" style="1064" customWidth="1"/>
    <col min="16124" max="16124" width="22.1796875" style="1064" customWidth="1"/>
    <col min="16125" max="16125" width="11" style="1064" customWidth="1"/>
    <col min="16126" max="16126" width="8.6328125" style="1064" customWidth="1"/>
    <col min="16127" max="16127" width="6.6328125" style="1064" customWidth="1"/>
    <col min="16128" max="16128" width="10.36328125" style="1064" customWidth="1"/>
    <col min="16129" max="16129" width="11.36328125" style="1064" customWidth="1"/>
    <col min="16130" max="16130" width="19.81640625" style="1064" customWidth="1"/>
    <col min="16131" max="16131" width="9" style="1064" customWidth="1"/>
    <col min="16132" max="16132" width="7.81640625" style="1064" customWidth="1"/>
    <col min="16133" max="16133" width="11" style="1064" customWidth="1"/>
    <col min="16134" max="16384" width="9.1796875" style="1064"/>
  </cols>
  <sheetData>
    <row r="1" spans="1:13">
      <c r="B1" s="860" t="s">
        <v>623</v>
      </c>
    </row>
    <row r="2" spans="1:13" s="1066" customFormat="1" ht="13">
      <c r="A2" s="1065"/>
      <c r="B2" s="865"/>
      <c r="C2" s="866"/>
      <c r="D2" s="867" t="s">
        <v>453</v>
      </c>
      <c r="E2" s="867" t="s">
        <v>454</v>
      </c>
      <c r="F2" s="867" t="s">
        <v>1069</v>
      </c>
      <c r="G2" s="868" t="s">
        <v>455</v>
      </c>
      <c r="H2" s="868" t="s">
        <v>456</v>
      </c>
      <c r="I2" s="868" t="s">
        <v>457</v>
      </c>
      <c r="J2" s="868" t="s">
        <v>1070</v>
      </c>
      <c r="K2" s="868" t="s">
        <v>458</v>
      </c>
      <c r="L2" s="868" t="s">
        <v>459</v>
      </c>
      <c r="M2" s="1066" t="s">
        <v>1072</v>
      </c>
    </row>
    <row r="3" spans="1:13">
      <c r="A3" s="1067"/>
      <c r="B3" s="862"/>
      <c r="C3" s="648"/>
      <c r="D3" s="1591" t="s">
        <v>116</v>
      </c>
      <c r="E3" s="1592"/>
      <c r="F3" s="1592"/>
      <c r="G3" s="1592"/>
      <c r="H3" s="1593"/>
      <c r="I3" s="1591" t="s">
        <v>1575</v>
      </c>
      <c r="J3" s="1592"/>
      <c r="K3" s="1592"/>
      <c r="L3" s="1593"/>
    </row>
    <row r="4" spans="1:13">
      <c r="A4" s="1067"/>
      <c r="B4" s="863"/>
      <c r="C4" s="650"/>
      <c r="D4" s="650">
        <v>11.01</v>
      </c>
      <c r="E4" s="1594">
        <f>D4+0.01</f>
        <v>11.02</v>
      </c>
      <c r="F4" s="1595"/>
      <c r="G4" s="1068">
        <f>E4+0.01</f>
        <v>11.03</v>
      </c>
      <c r="H4" s="1069">
        <f>G4+0.01</f>
        <v>11.04</v>
      </c>
      <c r="I4" s="1068">
        <f>H4+0.01</f>
        <v>11.049999999999999</v>
      </c>
      <c r="J4" s="1594">
        <f>I4+0.01</f>
        <v>11.059999999999999</v>
      </c>
      <c r="K4" s="1595"/>
      <c r="L4" s="1069">
        <f>J4+0.01</f>
        <v>11.069999999999999</v>
      </c>
      <c r="M4" s="1069">
        <f>L4+0.01</f>
        <v>11.079999999999998</v>
      </c>
    </row>
    <row r="5" spans="1:13" ht="30.75" customHeight="1">
      <c r="A5" s="1067"/>
      <c r="B5" s="1600" t="s">
        <v>1508</v>
      </c>
      <c r="C5" s="1599" t="s">
        <v>1068</v>
      </c>
      <c r="D5" s="1598" t="s">
        <v>117</v>
      </c>
      <c r="E5" s="1596" t="s">
        <v>1562</v>
      </c>
      <c r="F5" s="1597"/>
      <c r="G5" s="1602" t="s">
        <v>1541</v>
      </c>
      <c r="H5" s="1589" t="s">
        <v>1542</v>
      </c>
      <c r="I5" s="1589" t="s">
        <v>585</v>
      </c>
      <c r="J5" s="1596" t="s">
        <v>1573</v>
      </c>
      <c r="K5" s="1597"/>
      <c r="L5" s="1589" t="s">
        <v>118</v>
      </c>
      <c r="M5" s="1589" t="s">
        <v>1071</v>
      </c>
    </row>
    <row r="6" spans="1:13" ht="30.75" customHeight="1">
      <c r="A6" s="1067"/>
      <c r="B6" s="1601"/>
      <c r="C6" s="1599"/>
      <c r="D6" s="1598"/>
      <c r="E6" s="1598"/>
      <c r="F6" s="1599"/>
      <c r="G6" s="1603"/>
      <c r="H6" s="1590"/>
      <c r="I6" s="1590"/>
      <c r="J6" s="1598"/>
      <c r="K6" s="1599"/>
      <c r="L6" s="1590"/>
      <c r="M6" s="1590"/>
    </row>
    <row r="7" spans="1:13" ht="30.75" customHeight="1">
      <c r="A7" s="1067"/>
      <c r="B7" s="1601"/>
      <c r="C7" s="1599"/>
      <c r="D7" s="1598"/>
      <c r="E7" s="1598"/>
      <c r="F7" s="1599"/>
      <c r="G7" s="1603"/>
      <c r="H7" s="1590"/>
      <c r="I7" s="1590"/>
      <c r="J7" s="1598"/>
      <c r="K7" s="1599"/>
      <c r="L7" s="1590"/>
      <c r="M7" s="1590"/>
    </row>
    <row r="8" spans="1:13" ht="30.75" customHeight="1">
      <c r="A8" s="1067"/>
      <c r="B8" s="1601"/>
      <c r="C8" s="1599"/>
      <c r="D8" s="1598"/>
      <c r="E8" s="1598"/>
      <c r="F8" s="1599"/>
      <c r="G8" s="1603"/>
      <c r="H8" s="1590"/>
      <c r="I8" s="1590"/>
      <c r="J8" s="1598"/>
      <c r="K8" s="1599"/>
      <c r="L8" s="1590"/>
      <c r="M8" s="1590"/>
    </row>
    <row r="9" spans="1:13" ht="30.75" customHeight="1">
      <c r="A9" s="1067"/>
      <c r="B9" s="1601"/>
      <c r="C9" s="1599"/>
      <c r="D9" s="1598"/>
      <c r="E9" s="1598"/>
      <c r="F9" s="1599"/>
      <c r="G9" s="1603"/>
      <c r="H9" s="1590"/>
      <c r="I9" s="1590"/>
      <c r="J9" s="1598"/>
      <c r="K9" s="1599"/>
      <c r="L9" s="1590"/>
      <c r="M9" s="1590"/>
    </row>
    <row r="10" spans="1:13" ht="30.75" customHeight="1">
      <c r="A10" s="1067"/>
      <c r="B10" s="1601"/>
      <c r="C10" s="1599"/>
      <c r="D10" s="1598"/>
      <c r="E10" s="1598"/>
      <c r="F10" s="1599"/>
      <c r="G10" s="1603"/>
      <c r="H10" s="1590"/>
      <c r="I10" s="1590"/>
      <c r="J10" s="1598"/>
      <c r="K10" s="1599"/>
      <c r="L10" s="1590"/>
      <c r="M10" s="1590"/>
    </row>
    <row r="11" spans="1:13" ht="6" customHeight="1">
      <c r="A11" s="1067"/>
      <c r="B11" s="1601"/>
      <c r="C11" s="1599"/>
      <c r="D11" s="1598"/>
      <c r="E11" s="1598"/>
      <c r="F11" s="1599"/>
      <c r="G11" s="1603"/>
      <c r="H11" s="1590"/>
      <c r="I11" s="1590"/>
      <c r="J11" s="1598"/>
      <c r="K11" s="1599"/>
      <c r="L11" s="1590"/>
      <c r="M11" s="1590"/>
    </row>
    <row r="12" spans="1:13" ht="25.5" customHeight="1">
      <c r="A12" s="1067"/>
      <c r="B12" s="1601"/>
      <c r="C12" s="1599"/>
      <c r="D12" s="651" t="s">
        <v>119</v>
      </c>
      <c r="E12" s="1598"/>
      <c r="F12" s="1599"/>
      <c r="G12" s="1603"/>
      <c r="H12" s="1590"/>
      <c r="I12" s="1590"/>
      <c r="J12" s="1598"/>
      <c r="K12" s="1599"/>
      <c r="L12" s="1590"/>
      <c r="M12" s="1590"/>
    </row>
    <row r="13" spans="1:13" ht="25.5" customHeight="1">
      <c r="A13" s="1067"/>
      <c r="B13" s="1601"/>
      <c r="C13" s="1599"/>
      <c r="D13" s="1598" t="s">
        <v>470</v>
      </c>
      <c r="E13" s="1598"/>
      <c r="F13" s="1599"/>
      <c r="G13" s="1603"/>
      <c r="H13" s="1590"/>
      <c r="I13" s="1590"/>
      <c r="J13" s="1598"/>
      <c r="K13" s="1599"/>
      <c r="L13" s="1590"/>
      <c r="M13" s="1590"/>
    </row>
    <row r="14" spans="1:13" ht="80.25" customHeight="1">
      <c r="A14" s="1067"/>
      <c r="B14" s="1601"/>
      <c r="C14" s="1599"/>
      <c r="D14" s="1598"/>
      <c r="E14" s="1598"/>
      <c r="F14" s="1599"/>
      <c r="G14" s="1603"/>
      <c r="H14" s="1590"/>
      <c r="I14" s="1590"/>
      <c r="J14" s="1598"/>
      <c r="K14" s="1599"/>
      <c r="L14" s="1590"/>
      <c r="M14" s="1590"/>
    </row>
    <row r="15" spans="1:13" hidden="1">
      <c r="A15" s="1067"/>
      <c r="B15" s="1601"/>
      <c r="C15" s="1599"/>
      <c r="D15" s="651"/>
      <c r="E15" s="652"/>
      <c r="F15" s="653"/>
      <c r="G15" s="654"/>
      <c r="H15" s="655"/>
      <c r="I15" s="654"/>
      <c r="J15" s="656"/>
      <c r="K15" s="657"/>
      <c r="L15" s="655"/>
    </row>
    <row r="16" spans="1:13" ht="44.25" customHeight="1">
      <c r="A16" s="1067"/>
      <c r="B16" s="1601"/>
      <c r="C16" s="658" t="s">
        <v>1576</v>
      </c>
      <c r="D16" s="659" t="s">
        <v>10</v>
      </c>
      <c r="E16" s="660" t="s">
        <v>120</v>
      </c>
      <c r="F16" s="1070" t="s">
        <v>33</v>
      </c>
      <c r="G16" s="660" t="s">
        <v>120</v>
      </c>
      <c r="H16" s="660" t="s">
        <v>120</v>
      </c>
      <c r="I16" s="661" t="s">
        <v>10</v>
      </c>
      <c r="J16" s="660" t="s">
        <v>120</v>
      </c>
      <c r="K16" s="1070" t="s">
        <v>33</v>
      </c>
      <c r="L16" s="660" t="s">
        <v>1574</v>
      </c>
      <c r="M16" s="864" t="s">
        <v>120</v>
      </c>
    </row>
    <row r="17" spans="1:16133" s="1074" customFormat="1" ht="23.25" customHeight="1">
      <c r="A17" s="1067">
        <v>1</v>
      </c>
      <c r="B17" s="1071">
        <v>701</v>
      </c>
      <c r="C17" s="1072" t="s">
        <v>538</v>
      </c>
      <c r="D17" s="662"/>
      <c r="E17" s="663"/>
      <c r="F17" s="663"/>
      <c r="G17" s="663"/>
      <c r="H17" s="663"/>
      <c r="I17" s="663"/>
      <c r="J17" s="663"/>
      <c r="K17" s="663"/>
      <c r="L17" s="663"/>
      <c r="M17" s="1073"/>
    </row>
    <row r="18" spans="1:16133" s="1074" customFormat="1" ht="23.25" customHeight="1">
      <c r="A18" s="1067">
        <v>2</v>
      </c>
      <c r="B18" s="1071">
        <v>702</v>
      </c>
      <c r="C18" s="1072" t="s">
        <v>121</v>
      </c>
      <c r="D18" s="662"/>
      <c r="E18" s="663"/>
      <c r="F18" s="663"/>
      <c r="G18" s="663"/>
      <c r="H18" s="663"/>
      <c r="I18" s="663"/>
      <c r="J18" s="663"/>
      <c r="K18" s="663"/>
      <c r="L18" s="663"/>
      <c r="M18" s="1073"/>
    </row>
    <row r="19" spans="1:16133" s="1074" customFormat="1" ht="23.25" customHeight="1">
      <c r="A19" s="1067">
        <v>3</v>
      </c>
      <c r="B19" s="1071">
        <v>703</v>
      </c>
      <c r="C19" s="1072" t="s">
        <v>460</v>
      </c>
      <c r="D19" s="662"/>
      <c r="E19" s="663"/>
      <c r="F19" s="663"/>
      <c r="G19" s="663"/>
      <c r="H19" s="663"/>
      <c r="I19" s="663"/>
      <c r="J19" s="663"/>
      <c r="K19" s="663"/>
      <c r="L19" s="663"/>
      <c r="M19" s="1073"/>
    </row>
    <row r="20" spans="1:16133" s="1074" customFormat="1" ht="23.25" customHeight="1">
      <c r="A20" s="1067">
        <f>A19+1</f>
        <v>4</v>
      </c>
      <c r="B20" s="1071">
        <v>705</v>
      </c>
      <c r="C20" s="1072" t="s">
        <v>122</v>
      </c>
      <c r="D20" s="662"/>
      <c r="E20" s="663"/>
      <c r="F20" s="663"/>
      <c r="G20" s="663"/>
      <c r="H20" s="663"/>
      <c r="I20" s="663"/>
      <c r="J20" s="663"/>
      <c r="K20" s="663"/>
      <c r="L20" s="663"/>
      <c r="M20" s="1073"/>
    </row>
    <row r="21" spans="1:16133">
      <c r="A21" s="1067">
        <f t="shared" ref="A21:B51" si="0">A20+1</f>
        <v>5</v>
      </c>
      <c r="B21" s="1071">
        <v>709</v>
      </c>
      <c r="C21" s="1072" t="s">
        <v>1373</v>
      </c>
      <c r="D21" s="664"/>
      <c r="E21" s="665"/>
      <c r="F21" s="665"/>
      <c r="G21" s="665"/>
      <c r="H21" s="665"/>
      <c r="I21" s="665"/>
      <c r="J21" s="665"/>
      <c r="K21" s="665"/>
      <c r="L21" s="665"/>
      <c r="M21" s="1075"/>
    </row>
    <row r="22" spans="1:16133" ht="23.25" customHeight="1">
      <c r="A22" s="1067">
        <f t="shared" si="0"/>
        <v>6</v>
      </c>
      <c r="B22" s="1071">
        <v>710</v>
      </c>
      <c r="C22" s="1072" t="s">
        <v>469</v>
      </c>
      <c r="D22" s="664"/>
      <c r="E22" s="665"/>
      <c r="F22" s="665"/>
      <c r="G22" s="665"/>
      <c r="H22" s="665"/>
      <c r="I22" s="665"/>
      <c r="J22" s="665"/>
      <c r="K22" s="665"/>
      <c r="L22" s="665"/>
      <c r="M22" s="1075"/>
    </row>
    <row r="23" spans="1:16133">
      <c r="A23" s="1067">
        <f t="shared" si="0"/>
        <v>7</v>
      </c>
      <c r="B23" s="1071">
        <v>713</v>
      </c>
      <c r="C23" s="1076" t="s">
        <v>1374</v>
      </c>
      <c r="D23" s="664"/>
      <c r="E23" s="665"/>
      <c r="F23" s="665"/>
      <c r="G23" s="665"/>
      <c r="H23" s="665"/>
      <c r="I23" s="665"/>
      <c r="J23" s="665"/>
      <c r="K23" s="665"/>
      <c r="L23" s="665"/>
      <c r="M23" s="1075"/>
    </row>
    <row r="24" spans="1:16133" ht="23.25" customHeight="1">
      <c r="A24" s="1067">
        <f t="shared" si="0"/>
        <v>8</v>
      </c>
      <c r="B24" s="1071">
        <v>718</v>
      </c>
      <c r="C24" s="1072" t="s">
        <v>539</v>
      </c>
      <c r="D24" s="664"/>
      <c r="E24" s="665"/>
      <c r="F24" s="665"/>
      <c r="G24" s="665"/>
      <c r="H24" s="665"/>
      <c r="I24" s="665"/>
      <c r="J24" s="665"/>
      <c r="K24" s="665"/>
      <c r="L24" s="665"/>
      <c r="M24" s="1075"/>
    </row>
    <row r="25" spans="1:16133" ht="23.25" customHeight="1">
      <c r="A25" s="1067">
        <f t="shared" si="0"/>
        <v>9</v>
      </c>
      <c r="B25" s="1071">
        <v>724</v>
      </c>
      <c r="C25" s="1072" t="s">
        <v>462</v>
      </c>
      <c r="D25" s="664"/>
      <c r="E25" s="665"/>
      <c r="F25" s="665"/>
      <c r="G25" s="665"/>
      <c r="H25" s="665"/>
      <c r="I25" s="665"/>
      <c r="J25" s="665"/>
      <c r="K25" s="665"/>
      <c r="L25" s="665"/>
      <c r="M25" s="1075"/>
    </row>
    <row r="26" spans="1:16133" ht="23.25" customHeight="1">
      <c r="A26" s="1067">
        <f t="shared" si="0"/>
        <v>10</v>
      </c>
      <c r="B26" s="1071">
        <v>729</v>
      </c>
      <c r="C26" s="1072" t="s">
        <v>540</v>
      </c>
      <c r="D26" s="664"/>
      <c r="E26" s="665"/>
      <c r="F26" s="665"/>
      <c r="G26" s="665"/>
      <c r="H26" s="665"/>
      <c r="I26" s="665"/>
      <c r="J26" s="665"/>
      <c r="K26" s="665"/>
      <c r="L26" s="665"/>
      <c r="M26" s="1075"/>
    </row>
    <row r="27" spans="1:16133" ht="23.25" customHeight="1">
      <c r="A27" s="1067">
        <f t="shared" si="0"/>
        <v>11</v>
      </c>
      <c r="B27" s="1071">
        <v>730</v>
      </c>
      <c r="C27" s="1072" t="s">
        <v>127</v>
      </c>
      <c r="D27" s="664"/>
      <c r="E27" s="665"/>
      <c r="F27" s="665"/>
      <c r="G27" s="665"/>
      <c r="H27" s="665"/>
      <c r="I27" s="665"/>
      <c r="J27" s="665"/>
      <c r="K27" s="665"/>
      <c r="L27" s="665"/>
      <c r="M27" s="1075"/>
    </row>
    <row r="28" spans="1:16133" ht="23.25" customHeight="1">
      <c r="A28" s="1067">
        <f t="shared" si="0"/>
        <v>12</v>
      </c>
      <c r="B28" s="1071">
        <v>731</v>
      </c>
      <c r="C28" s="1072" t="s">
        <v>467</v>
      </c>
      <c r="D28" s="664"/>
      <c r="E28" s="665"/>
      <c r="F28" s="665"/>
      <c r="G28" s="665"/>
      <c r="H28" s="665"/>
      <c r="I28" s="665"/>
      <c r="J28" s="665"/>
      <c r="K28" s="665"/>
      <c r="L28" s="665"/>
      <c r="M28" s="1075"/>
    </row>
    <row r="29" spans="1:16133" ht="23.25" customHeight="1">
      <c r="A29" s="1067">
        <f t="shared" si="0"/>
        <v>13</v>
      </c>
      <c r="B29" s="1071">
        <v>735</v>
      </c>
      <c r="C29" s="1072" t="s">
        <v>541</v>
      </c>
      <c r="D29" s="664"/>
      <c r="E29" s="665"/>
      <c r="F29" s="665"/>
      <c r="G29" s="665"/>
      <c r="H29" s="665"/>
      <c r="I29" s="665"/>
      <c r="J29" s="665"/>
      <c r="K29" s="665"/>
      <c r="L29" s="665"/>
      <c r="M29" s="1075"/>
    </row>
    <row r="30" spans="1:16133" ht="40">
      <c r="A30" s="1067">
        <f t="shared" si="0"/>
        <v>14</v>
      </c>
      <c r="B30" s="1071">
        <v>740</v>
      </c>
      <c r="C30" s="1072" t="s">
        <v>515</v>
      </c>
      <c r="D30" s="662"/>
      <c r="E30" s="663"/>
      <c r="F30" s="663"/>
      <c r="G30" s="663"/>
      <c r="H30" s="663"/>
      <c r="I30" s="663"/>
      <c r="J30" s="663"/>
      <c r="K30" s="663"/>
      <c r="L30" s="663"/>
      <c r="M30" s="1073"/>
      <c r="N30" s="1074"/>
      <c r="O30" s="1074"/>
      <c r="P30" s="1074"/>
      <c r="Q30" s="1074"/>
      <c r="R30" s="1074"/>
      <c r="S30" s="1074"/>
      <c r="T30" s="1074"/>
      <c r="U30" s="1074"/>
      <c r="V30" s="1074"/>
      <c r="W30" s="1074"/>
      <c r="X30" s="1074"/>
      <c r="Y30" s="1074"/>
      <c r="Z30" s="1074"/>
      <c r="AA30" s="1074"/>
      <c r="AB30" s="1074"/>
      <c r="AC30" s="1074"/>
      <c r="AD30" s="1074"/>
      <c r="AE30" s="1074"/>
      <c r="AF30" s="1074"/>
      <c r="AG30" s="1074"/>
      <c r="AH30" s="1074"/>
      <c r="AI30" s="1074"/>
      <c r="AJ30" s="1074"/>
      <c r="AK30" s="1074"/>
      <c r="AL30" s="1074"/>
      <c r="AM30" s="1074"/>
      <c r="AN30" s="1074"/>
      <c r="AO30" s="1074"/>
      <c r="AP30" s="1074"/>
      <c r="AQ30" s="1074"/>
      <c r="AR30" s="1074"/>
      <c r="AS30" s="1074"/>
      <c r="AT30" s="1074"/>
      <c r="AU30" s="1074"/>
      <c r="AV30" s="1074"/>
      <c r="AW30" s="1074"/>
      <c r="AX30" s="1074"/>
      <c r="AY30" s="1074"/>
      <c r="AZ30" s="1074"/>
      <c r="BA30" s="1074"/>
      <c r="BB30" s="1074"/>
      <c r="BC30" s="1074"/>
      <c r="BD30" s="1074"/>
      <c r="BE30" s="1074"/>
      <c r="BF30" s="1074"/>
      <c r="BG30" s="1074"/>
      <c r="BH30" s="1074"/>
      <c r="BI30" s="1074"/>
      <c r="BJ30" s="1074"/>
      <c r="BK30" s="1074"/>
      <c r="BL30" s="1074"/>
      <c r="BM30" s="1074"/>
      <c r="BN30" s="1074"/>
      <c r="BO30" s="1074"/>
      <c r="BP30" s="1074"/>
      <c r="BQ30" s="1074"/>
      <c r="BR30" s="1074"/>
      <c r="BS30" s="1074"/>
      <c r="BT30" s="1074"/>
      <c r="BU30" s="1074"/>
      <c r="BV30" s="1074"/>
      <c r="BW30" s="1074"/>
      <c r="BX30" s="1074"/>
      <c r="BY30" s="1074"/>
      <c r="BZ30" s="1074"/>
      <c r="CA30" s="1074"/>
      <c r="CB30" s="1074"/>
      <c r="CC30" s="1074"/>
      <c r="CD30" s="1074"/>
      <c r="CE30" s="1074"/>
      <c r="CF30" s="1074"/>
      <c r="CG30" s="1074"/>
      <c r="CH30" s="1074"/>
      <c r="CI30" s="1074"/>
      <c r="CJ30" s="1074"/>
      <c r="CK30" s="1074"/>
      <c r="CL30" s="1074"/>
      <c r="CM30" s="1074"/>
      <c r="CN30" s="1074"/>
      <c r="CO30" s="1074"/>
      <c r="CP30" s="1074"/>
      <c r="CQ30" s="1074"/>
      <c r="CR30" s="1074"/>
      <c r="CS30" s="1074"/>
      <c r="CT30" s="1074"/>
      <c r="CU30" s="1074"/>
      <c r="CV30" s="1074"/>
      <c r="CW30" s="1074"/>
      <c r="CX30" s="1074"/>
      <c r="CY30" s="1074"/>
      <c r="CZ30" s="1074"/>
      <c r="DA30" s="1074"/>
      <c r="DB30" s="1074"/>
      <c r="DC30" s="1074"/>
      <c r="DD30" s="1074"/>
      <c r="DE30" s="1074"/>
      <c r="DF30" s="1074"/>
      <c r="DG30" s="1074"/>
      <c r="DH30" s="1074"/>
      <c r="DI30" s="1074"/>
      <c r="DJ30" s="1074"/>
      <c r="DK30" s="1074"/>
      <c r="DL30" s="1074"/>
      <c r="DM30" s="1074"/>
      <c r="DN30" s="1074"/>
      <c r="DO30" s="1074"/>
      <c r="DP30" s="1074"/>
      <c r="DQ30" s="1074"/>
      <c r="DR30" s="1074"/>
      <c r="DS30" s="1074"/>
      <c r="DT30" s="1074"/>
      <c r="DU30" s="1074"/>
      <c r="DV30" s="1074"/>
      <c r="DW30" s="1074"/>
      <c r="DX30" s="1074"/>
      <c r="DY30" s="1074"/>
      <c r="DZ30" s="1074"/>
      <c r="EA30" s="1074"/>
      <c r="EB30" s="1074"/>
      <c r="EC30" s="1074"/>
      <c r="ED30" s="1074"/>
      <c r="EE30" s="1074"/>
      <c r="EF30" s="1074"/>
      <c r="EG30" s="1074"/>
      <c r="EH30" s="1074"/>
      <c r="EI30" s="1074"/>
      <c r="EJ30" s="1074"/>
      <c r="EK30" s="1074"/>
      <c r="EL30" s="1074"/>
      <c r="EM30" s="1074"/>
      <c r="EN30" s="1074"/>
      <c r="EO30" s="1074"/>
      <c r="EP30" s="1074"/>
      <c r="EQ30" s="1074"/>
      <c r="ER30" s="1074"/>
      <c r="ES30" s="1074"/>
      <c r="ET30" s="1074"/>
      <c r="EU30" s="1074"/>
      <c r="EV30" s="1074"/>
      <c r="EW30" s="1074"/>
      <c r="EX30" s="1074"/>
      <c r="EY30" s="1074"/>
      <c r="EZ30" s="1074"/>
      <c r="FA30" s="1074"/>
      <c r="FB30" s="1074"/>
      <c r="FC30" s="1074"/>
      <c r="FD30" s="1074"/>
      <c r="FE30" s="1074"/>
      <c r="FF30" s="1074"/>
      <c r="FG30" s="1074"/>
      <c r="FH30" s="1074"/>
      <c r="FI30" s="1074"/>
      <c r="FJ30" s="1074"/>
      <c r="FK30" s="1074"/>
      <c r="FL30" s="1074"/>
      <c r="FM30" s="1074"/>
      <c r="FN30" s="1074"/>
      <c r="FO30" s="1074"/>
      <c r="FP30" s="1074"/>
      <c r="FQ30" s="1074"/>
      <c r="FR30" s="1074"/>
      <c r="FS30" s="1074"/>
      <c r="FT30" s="1074"/>
      <c r="FU30" s="1074"/>
      <c r="FV30" s="1074"/>
      <c r="FW30" s="1074"/>
      <c r="FX30" s="1074"/>
      <c r="FY30" s="1074"/>
      <c r="FZ30" s="1074"/>
      <c r="GA30" s="1074"/>
      <c r="GB30" s="1074"/>
      <c r="GC30" s="1074"/>
      <c r="GD30" s="1074"/>
      <c r="GE30" s="1074"/>
      <c r="GF30" s="1074"/>
      <c r="GG30" s="1074"/>
      <c r="GH30" s="1074"/>
      <c r="GI30" s="1074"/>
      <c r="GJ30" s="1074"/>
      <c r="GK30" s="1074"/>
      <c r="GL30" s="1074"/>
      <c r="GM30" s="1074"/>
      <c r="GN30" s="1074"/>
      <c r="GO30" s="1074"/>
      <c r="GP30" s="1074"/>
      <c r="GQ30" s="1074"/>
      <c r="GR30" s="1074"/>
      <c r="GS30" s="1074"/>
      <c r="GT30" s="1074"/>
      <c r="GU30" s="1074"/>
      <c r="GV30" s="1074"/>
      <c r="GW30" s="1074"/>
      <c r="GX30" s="1074"/>
      <c r="GY30" s="1074"/>
      <c r="GZ30" s="1074"/>
      <c r="HA30" s="1074"/>
      <c r="HB30" s="1074"/>
      <c r="HC30" s="1074"/>
      <c r="HD30" s="1074"/>
      <c r="HE30" s="1074"/>
      <c r="HF30" s="1074"/>
      <c r="HG30" s="1074"/>
      <c r="HH30" s="1074"/>
      <c r="HI30" s="1074"/>
      <c r="HJ30" s="1074"/>
      <c r="HK30" s="1074"/>
      <c r="HL30" s="1074"/>
      <c r="HM30" s="1074"/>
      <c r="HN30" s="1074"/>
      <c r="HO30" s="1074"/>
      <c r="HP30" s="1074"/>
      <c r="HQ30" s="1074"/>
      <c r="HR30" s="1074"/>
      <c r="HS30" s="1074"/>
      <c r="HT30" s="1074"/>
      <c r="HU30" s="1074"/>
      <c r="HV30" s="1074"/>
      <c r="HW30" s="1074"/>
      <c r="HX30" s="1074"/>
      <c r="HY30" s="1074"/>
      <c r="HZ30" s="1074"/>
      <c r="IA30" s="1074"/>
      <c r="IB30" s="1074"/>
      <c r="IC30" s="1074"/>
      <c r="ID30" s="1074"/>
      <c r="IE30" s="1074"/>
      <c r="IF30" s="1074"/>
      <c r="IG30" s="1074"/>
      <c r="IH30" s="1074"/>
      <c r="II30" s="1074"/>
      <c r="IJ30" s="1074"/>
      <c r="IK30" s="1074"/>
      <c r="IL30" s="1074"/>
      <c r="IM30" s="1074"/>
      <c r="IN30" s="1074"/>
      <c r="IO30" s="1074"/>
      <c r="IP30" s="1074"/>
      <c r="IQ30" s="1074"/>
      <c r="IR30" s="1074"/>
      <c r="IS30" s="1074"/>
      <c r="IT30" s="1074"/>
      <c r="IU30" s="1074"/>
      <c r="IV30" s="1074"/>
      <c r="IW30" s="1074"/>
      <c r="IX30" s="1074"/>
      <c r="IY30" s="1074"/>
      <c r="IZ30" s="1074"/>
      <c r="JA30" s="1074"/>
      <c r="JB30" s="1074"/>
      <c r="JC30" s="1074"/>
      <c r="JD30" s="1074"/>
      <c r="JE30" s="1074"/>
      <c r="JF30" s="1074"/>
      <c r="JG30" s="1074"/>
      <c r="JH30" s="1074"/>
      <c r="JI30" s="1074"/>
      <c r="JJ30" s="1074"/>
      <c r="JK30" s="1074"/>
      <c r="JL30" s="1074"/>
      <c r="JM30" s="1074"/>
      <c r="JN30" s="1074"/>
      <c r="JO30" s="1074"/>
      <c r="JP30" s="1074"/>
      <c r="JQ30" s="1074"/>
      <c r="JR30" s="1074"/>
      <c r="JS30" s="1074"/>
      <c r="JT30" s="1074"/>
      <c r="JU30" s="1074"/>
      <c r="JV30" s="1074"/>
      <c r="JW30" s="1074"/>
      <c r="JX30" s="1074"/>
      <c r="JY30" s="1074"/>
      <c r="JZ30" s="1074"/>
      <c r="KA30" s="1074"/>
      <c r="KB30" s="1074"/>
      <c r="KC30" s="1074"/>
      <c r="KD30" s="1074"/>
      <c r="KE30" s="1074"/>
      <c r="KF30" s="1074"/>
      <c r="KG30" s="1074"/>
      <c r="KH30" s="1074"/>
      <c r="KI30" s="1074"/>
      <c r="KJ30" s="1074"/>
      <c r="KK30" s="1074"/>
      <c r="KL30" s="1074"/>
      <c r="KM30" s="1074"/>
      <c r="KN30" s="1074"/>
      <c r="KO30" s="1074"/>
      <c r="KP30" s="1074"/>
      <c r="KQ30" s="1074"/>
      <c r="KR30" s="1074"/>
      <c r="KS30" s="1074"/>
      <c r="KT30" s="1074"/>
      <c r="KU30" s="1074"/>
      <c r="KV30" s="1074"/>
      <c r="KW30" s="1074"/>
      <c r="KX30" s="1074"/>
      <c r="KY30" s="1074"/>
      <c r="KZ30" s="1074"/>
      <c r="LA30" s="1074"/>
      <c r="LB30" s="1074"/>
      <c r="LC30" s="1074"/>
      <c r="LD30" s="1074"/>
      <c r="LE30" s="1074"/>
      <c r="LF30" s="1074"/>
      <c r="LG30" s="1074"/>
      <c r="LH30" s="1074"/>
      <c r="LI30" s="1074"/>
      <c r="LJ30" s="1074"/>
      <c r="LK30" s="1074"/>
      <c r="LL30" s="1074"/>
      <c r="LM30" s="1074"/>
      <c r="LN30" s="1074"/>
      <c r="LO30" s="1074"/>
      <c r="LP30" s="1074"/>
      <c r="LQ30" s="1074"/>
      <c r="LR30" s="1074"/>
      <c r="LS30" s="1074"/>
      <c r="LT30" s="1074"/>
      <c r="LU30" s="1074"/>
      <c r="LV30" s="1074"/>
      <c r="LW30" s="1074"/>
      <c r="LX30" s="1074"/>
      <c r="LY30" s="1074"/>
      <c r="LZ30" s="1074"/>
      <c r="MA30" s="1074"/>
      <c r="MB30" s="1074"/>
      <c r="MC30" s="1074"/>
      <c r="MD30" s="1074"/>
      <c r="ME30" s="1074"/>
      <c r="MF30" s="1074"/>
      <c r="MG30" s="1074"/>
      <c r="MH30" s="1074"/>
      <c r="MI30" s="1074"/>
      <c r="MJ30" s="1074"/>
      <c r="MK30" s="1074"/>
      <c r="ML30" s="1074"/>
      <c r="MM30" s="1074"/>
      <c r="MN30" s="1074"/>
      <c r="MO30" s="1074"/>
      <c r="MP30" s="1074"/>
      <c r="MQ30" s="1074"/>
      <c r="MR30" s="1074"/>
      <c r="MS30" s="1074"/>
      <c r="MT30" s="1074"/>
      <c r="MU30" s="1074"/>
      <c r="MV30" s="1074"/>
      <c r="MW30" s="1074"/>
      <c r="MX30" s="1074"/>
      <c r="MY30" s="1074"/>
      <c r="MZ30" s="1074"/>
      <c r="NA30" s="1074"/>
      <c r="NB30" s="1074"/>
      <c r="NC30" s="1074"/>
      <c r="ND30" s="1074"/>
      <c r="NE30" s="1074"/>
      <c r="NF30" s="1074"/>
      <c r="NG30" s="1074"/>
      <c r="NH30" s="1074"/>
      <c r="NI30" s="1074"/>
      <c r="NJ30" s="1074"/>
      <c r="NK30" s="1074"/>
      <c r="NL30" s="1074"/>
      <c r="NM30" s="1074"/>
      <c r="NN30" s="1074"/>
      <c r="NO30" s="1074"/>
      <c r="NP30" s="1074"/>
      <c r="NQ30" s="1074"/>
      <c r="NR30" s="1074"/>
      <c r="NS30" s="1074"/>
      <c r="NT30" s="1074"/>
      <c r="NU30" s="1074"/>
      <c r="NV30" s="1074"/>
      <c r="NW30" s="1074"/>
      <c r="NX30" s="1074"/>
      <c r="NY30" s="1074"/>
      <c r="NZ30" s="1074"/>
      <c r="OA30" s="1074"/>
      <c r="OB30" s="1074"/>
      <c r="OC30" s="1074"/>
      <c r="OD30" s="1074"/>
      <c r="OE30" s="1074"/>
      <c r="OF30" s="1074"/>
      <c r="OG30" s="1074"/>
      <c r="OH30" s="1074"/>
      <c r="OI30" s="1074"/>
      <c r="OJ30" s="1074"/>
      <c r="OK30" s="1074"/>
      <c r="OL30" s="1074"/>
      <c r="OM30" s="1074"/>
      <c r="ON30" s="1074"/>
      <c r="OO30" s="1074"/>
      <c r="OP30" s="1074"/>
      <c r="OQ30" s="1074"/>
      <c r="OR30" s="1074"/>
      <c r="OS30" s="1074"/>
      <c r="OT30" s="1074"/>
      <c r="OU30" s="1074"/>
      <c r="OV30" s="1074"/>
      <c r="OW30" s="1074"/>
      <c r="OX30" s="1074"/>
      <c r="OY30" s="1074"/>
      <c r="OZ30" s="1074"/>
      <c r="PA30" s="1074"/>
      <c r="PB30" s="1074"/>
      <c r="PC30" s="1074"/>
      <c r="PD30" s="1074"/>
      <c r="PE30" s="1074"/>
      <c r="PF30" s="1074"/>
      <c r="PG30" s="1074"/>
      <c r="PH30" s="1074"/>
      <c r="PI30" s="1074"/>
      <c r="PJ30" s="1074"/>
      <c r="PK30" s="1074"/>
      <c r="PL30" s="1074"/>
      <c r="PM30" s="1074"/>
      <c r="PN30" s="1074"/>
      <c r="PO30" s="1074"/>
      <c r="PP30" s="1074"/>
      <c r="PQ30" s="1074"/>
      <c r="PR30" s="1074"/>
      <c r="PS30" s="1074"/>
      <c r="PT30" s="1074"/>
      <c r="PU30" s="1074"/>
      <c r="PV30" s="1074"/>
      <c r="PW30" s="1074"/>
      <c r="PX30" s="1074"/>
      <c r="PY30" s="1074"/>
      <c r="PZ30" s="1074"/>
      <c r="QA30" s="1074"/>
      <c r="QB30" s="1074"/>
      <c r="QC30" s="1074"/>
      <c r="QD30" s="1074"/>
      <c r="QE30" s="1074"/>
      <c r="QF30" s="1074"/>
      <c r="QG30" s="1074"/>
      <c r="QH30" s="1074"/>
      <c r="QI30" s="1074"/>
      <c r="QJ30" s="1074"/>
      <c r="QK30" s="1074"/>
      <c r="QL30" s="1074"/>
      <c r="QM30" s="1074"/>
      <c r="QN30" s="1074"/>
      <c r="QO30" s="1074"/>
      <c r="QP30" s="1074"/>
      <c r="QQ30" s="1074"/>
      <c r="QR30" s="1074"/>
      <c r="QS30" s="1074"/>
      <c r="QT30" s="1074"/>
      <c r="QU30" s="1074"/>
      <c r="QV30" s="1074"/>
      <c r="QW30" s="1074"/>
      <c r="QX30" s="1074"/>
      <c r="QY30" s="1074"/>
      <c r="QZ30" s="1074"/>
      <c r="RA30" s="1074"/>
      <c r="RB30" s="1074"/>
      <c r="RC30" s="1074"/>
      <c r="RD30" s="1074"/>
      <c r="RE30" s="1074"/>
      <c r="RF30" s="1074"/>
      <c r="RG30" s="1074"/>
      <c r="RH30" s="1074"/>
      <c r="RI30" s="1074"/>
      <c r="RJ30" s="1074"/>
      <c r="RK30" s="1074"/>
      <c r="RL30" s="1074"/>
      <c r="RM30" s="1074"/>
      <c r="RN30" s="1074"/>
      <c r="RO30" s="1074"/>
      <c r="RP30" s="1074"/>
      <c r="RQ30" s="1074"/>
      <c r="RR30" s="1074"/>
      <c r="RS30" s="1074"/>
      <c r="RT30" s="1074"/>
      <c r="RU30" s="1074"/>
      <c r="RV30" s="1074"/>
      <c r="RW30" s="1074"/>
      <c r="RX30" s="1074"/>
      <c r="RY30" s="1074"/>
      <c r="RZ30" s="1074"/>
      <c r="SA30" s="1074"/>
      <c r="SB30" s="1074"/>
      <c r="SC30" s="1074"/>
      <c r="SD30" s="1074"/>
      <c r="SE30" s="1074"/>
      <c r="SF30" s="1074"/>
      <c r="SG30" s="1074"/>
      <c r="SH30" s="1074"/>
      <c r="SI30" s="1074"/>
      <c r="SJ30" s="1074"/>
      <c r="SK30" s="1074"/>
      <c r="SL30" s="1074"/>
      <c r="SM30" s="1074"/>
      <c r="SN30" s="1074"/>
      <c r="SO30" s="1074"/>
      <c r="SP30" s="1074"/>
      <c r="SQ30" s="1074"/>
      <c r="SR30" s="1074"/>
      <c r="SS30" s="1074"/>
      <c r="ST30" s="1074"/>
      <c r="SU30" s="1074"/>
      <c r="SV30" s="1074"/>
      <c r="SW30" s="1074"/>
      <c r="SX30" s="1074"/>
      <c r="SY30" s="1074"/>
      <c r="SZ30" s="1074"/>
      <c r="TA30" s="1074"/>
      <c r="TB30" s="1074"/>
      <c r="TC30" s="1074"/>
      <c r="TD30" s="1074"/>
      <c r="TE30" s="1074"/>
      <c r="TF30" s="1074"/>
      <c r="TG30" s="1074"/>
      <c r="TH30" s="1074"/>
      <c r="TI30" s="1074"/>
      <c r="TJ30" s="1074"/>
      <c r="TK30" s="1074"/>
      <c r="TL30" s="1074"/>
      <c r="TM30" s="1074"/>
      <c r="TN30" s="1074"/>
      <c r="TO30" s="1074"/>
      <c r="TP30" s="1074"/>
      <c r="TQ30" s="1074"/>
      <c r="TR30" s="1074"/>
      <c r="TS30" s="1074"/>
      <c r="TT30" s="1074"/>
      <c r="TU30" s="1074"/>
      <c r="TV30" s="1074"/>
      <c r="TW30" s="1074"/>
      <c r="TX30" s="1074"/>
      <c r="TY30" s="1074"/>
      <c r="TZ30" s="1074"/>
      <c r="UA30" s="1074"/>
      <c r="UB30" s="1074"/>
      <c r="UC30" s="1074"/>
      <c r="UD30" s="1074"/>
      <c r="UE30" s="1074"/>
      <c r="UF30" s="1074"/>
      <c r="UG30" s="1074"/>
      <c r="UH30" s="1074"/>
      <c r="UI30" s="1074"/>
      <c r="UJ30" s="1074"/>
      <c r="UK30" s="1074"/>
      <c r="UL30" s="1074"/>
      <c r="UM30" s="1074"/>
      <c r="UN30" s="1074"/>
      <c r="UO30" s="1074"/>
      <c r="UP30" s="1074"/>
      <c r="UQ30" s="1074"/>
      <c r="UR30" s="1074"/>
      <c r="US30" s="1074"/>
      <c r="UT30" s="1074"/>
      <c r="UU30" s="1074"/>
      <c r="UV30" s="1074"/>
      <c r="UW30" s="1074"/>
      <c r="UX30" s="1074"/>
      <c r="UY30" s="1074"/>
      <c r="UZ30" s="1074"/>
      <c r="VA30" s="1074"/>
      <c r="VB30" s="1074"/>
      <c r="VC30" s="1074"/>
      <c r="VD30" s="1074"/>
      <c r="VE30" s="1074"/>
      <c r="VF30" s="1074"/>
      <c r="VG30" s="1074"/>
      <c r="VH30" s="1074"/>
      <c r="VI30" s="1074"/>
      <c r="VJ30" s="1074"/>
      <c r="VK30" s="1074"/>
      <c r="VL30" s="1074"/>
      <c r="VM30" s="1074"/>
      <c r="VN30" s="1074"/>
      <c r="VO30" s="1074"/>
      <c r="VP30" s="1074"/>
      <c r="VQ30" s="1074"/>
      <c r="VR30" s="1074"/>
      <c r="VS30" s="1074"/>
      <c r="VT30" s="1074"/>
      <c r="VU30" s="1074"/>
      <c r="VV30" s="1074"/>
      <c r="VW30" s="1074"/>
      <c r="VX30" s="1074"/>
      <c r="VY30" s="1074"/>
      <c r="VZ30" s="1074"/>
      <c r="WA30" s="1074"/>
      <c r="WB30" s="1074"/>
      <c r="WC30" s="1074"/>
      <c r="WD30" s="1074"/>
      <c r="WE30" s="1074"/>
      <c r="WF30" s="1074"/>
      <c r="WG30" s="1074"/>
      <c r="WH30" s="1074"/>
      <c r="WI30" s="1074"/>
      <c r="WJ30" s="1074"/>
      <c r="WK30" s="1074"/>
      <c r="WL30" s="1074"/>
      <c r="WM30" s="1074"/>
      <c r="WN30" s="1074"/>
      <c r="WO30" s="1074"/>
      <c r="WP30" s="1074"/>
      <c r="WQ30" s="1074"/>
      <c r="WR30" s="1074"/>
      <c r="WS30" s="1074"/>
      <c r="WT30" s="1074"/>
      <c r="WU30" s="1074"/>
      <c r="WV30" s="1074"/>
      <c r="WW30" s="1074"/>
      <c r="WX30" s="1074"/>
      <c r="WY30" s="1074"/>
      <c r="WZ30" s="1074"/>
      <c r="XA30" s="1074"/>
      <c r="XB30" s="1074"/>
      <c r="XC30" s="1074"/>
      <c r="XD30" s="1074"/>
      <c r="XE30" s="1074"/>
      <c r="XF30" s="1074"/>
      <c r="XG30" s="1074"/>
      <c r="XH30" s="1074"/>
      <c r="XI30" s="1074"/>
      <c r="XJ30" s="1074"/>
      <c r="XK30" s="1074"/>
      <c r="XL30" s="1074"/>
      <c r="XM30" s="1074"/>
      <c r="XN30" s="1074"/>
      <c r="XO30" s="1074"/>
      <c r="XP30" s="1074"/>
      <c r="XQ30" s="1074"/>
      <c r="XR30" s="1074"/>
      <c r="XS30" s="1074"/>
      <c r="XT30" s="1074"/>
      <c r="XU30" s="1074"/>
      <c r="XV30" s="1074"/>
      <c r="XW30" s="1074"/>
      <c r="XX30" s="1074"/>
      <c r="XY30" s="1074"/>
      <c r="XZ30" s="1074"/>
      <c r="YA30" s="1074"/>
      <c r="YB30" s="1074"/>
      <c r="YC30" s="1074"/>
      <c r="YD30" s="1074"/>
      <c r="YE30" s="1074"/>
      <c r="YF30" s="1074"/>
      <c r="YG30" s="1074"/>
      <c r="YH30" s="1074"/>
      <c r="YI30" s="1074"/>
      <c r="YJ30" s="1074"/>
      <c r="YK30" s="1074"/>
      <c r="YL30" s="1074"/>
      <c r="YM30" s="1074"/>
      <c r="YN30" s="1074"/>
      <c r="YO30" s="1074"/>
      <c r="YP30" s="1074"/>
      <c r="YQ30" s="1074"/>
      <c r="YR30" s="1074"/>
      <c r="YS30" s="1074"/>
      <c r="YT30" s="1074"/>
      <c r="YU30" s="1074"/>
      <c r="YV30" s="1074"/>
      <c r="YW30" s="1074"/>
      <c r="YX30" s="1074"/>
      <c r="YY30" s="1074"/>
      <c r="YZ30" s="1074"/>
      <c r="ZA30" s="1074"/>
      <c r="ZB30" s="1074"/>
      <c r="ZC30" s="1074"/>
      <c r="ZD30" s="1074"/>
      <c r="ZE30" s="1074"/>
      <c r="ZF30" s="1074"/>
      <c r="ZG30" s="1074"/>
      <c r="ZH30" s="1074"/>
      <c r="ZI30" s="1074"/>
      <c r="ZJ30" s="1074"/>
      <c r="ZK30" s="1074"/>
      <c r="ZL30" s="1074"/>
      <c r="ZM30" s="1074"/>
      <c r="ZN30" s="1074"/>
      <c r="ZO30" s="1074"/>
      <c r="ZP30" s="1074"/>
      <c r="ZQ30" s="1074"/>
      <c r="ZR30" s="1074"/>
      <c r="ZS30" s="1074"/>
      <c r="ZT30" s="1074"/>
      <c r="ZU30" s="1074"/>
      <c r="ZV30" s="1074"/>
      <c r="ZW30" s="1074"/>
      <c r="ZX30" s="1074"/>
      <c r="ZY30" s="1074"/>
      <c r="ZZ30" s="1074"/>
      <c r="AAA30" s="1074"/>
      <c r="AAB30" s="1074"/>
      <c r="AAC30" s="1074"/>
      <c r="AAD30" s="1074"/>
      <c r="AAE30" s="1074"/>
      <c r="AAF30" s="1074"/>
      <c r="AAG30" s="1074"/>
      <c r="AAH30" s="1074"/>
      <c r="AAI30" s="1074"/>
      <c r="AAJ30" s="1074"/>
      <c r="AAK30" s="1074"/>
      <c r="AAL30" s="1074"/>
      <c r="AAM30" s="1074"/>
      <c r="AAN30" s="1074"/>
      <c r="AAO30" s="1074"/>
      <c r="AAP30" s="1074"/>
      <c r="AAQ30" s="1074"/>
      <c r="AAR30" s="1074"/>
      <c r="AAS30" s="1074"/>
      <c r="AAT30" s="1074"/>
      <c r="AAU30" s="1074"/>
      <c r="AAV30" s="1074"/>
      <c r="AAW30" s="1074"/>
      <c r="AAX30" s="1074"/>
      <c r="AAY30" s="1074"/>
      <c r="AAZ30" s="1074"/>
      <c r="ABA30" s="1074"/>
      <c r="ABB30" s="1074"/>
      <c r="ABC30" s="1074"/>
      <c r="ABD30" s="1074"/>
      <c r="ABE30" s="1074"/>
      <c r="ABF30" s="1074"/>
      <c r="ABG30" s="1074"/>
      <c r="ABH30" s="1074"/>
      <c r="ABI30" s="1074"/>
      <c r="ABJ30" s="1074"/>
      <c r="ABK30" s="1074"/>
      <c r="ABL30" s="1074"/>
      <c r="ABM30" s="1074"/>
      <c r="ABN30" s="1074"/>
      <c r="ABO30" s="1074"/>
      <c r="ABP30" s="1074"/>
      <c r="ABQ30" s="1074"/>
      <c r="ABR30" s="1074"/>
      <c r="ABS30" s="1074"/>
      <c r="ABT30" s="1074"/>
      <c r="ABU30" s="1074"/>
      <c r="ABV30" s="1074"/>
      <c r="ABW30" s="1074"/>
      <c r="ABX30" s="1074"/>
      <c r="ABY30" s="1074"/>
      <c r="ABZ30" s="1074"/>
      <c r="ACA30" s="1074"/>
      <c r="ACB30" s="1074"/>
      <c r="ACC30" s="1074"/>
      <c r="ACD30" s="1074"/>
      <c r="ACE30" s="1074"/>
      <c r="ACF30" s="1074"/>
      <c r="ACG30" s="1074"/>
      <c r="ACH30" s="1074"/>
      <c r="ACI30" s="1074"/>
      <c r="ACJ30" s="1074"/>
      <c r="ACK30" s="1074"/>
      <c r="ACL30" s="1074"/>
      <c r="ACM30" s="1074"/>
      <c r="ACN30" s="1074"/>
      <c r="ACO30" s="1074"/>
      <c r="ACP30" s="1074"/>
      <c r="ACQ30" s="1074"/>
      <c r="ACR30" s="1074"/>
      <c r="ACS30" s="1074"/>
      <c r="ACT30" s="1074"/>
      <c r="ACU30" s="1074"/>
      <c r="ACV30" s="1074"/>
      <c r="ACW30" s="1074"/>
      <c r="ACX30" s="1074"/>
      <c r="ACY30" s="1074"/>
      <c r="ACZ30" s="1074"/>
      <c r="ADA30" s="1074"/>
      <c r="ADB30" s="1074"/>
      <c r="ADC30" s="1074"/>
      <c r="ADD30" s="1074"/>
      <c r="ADE30" s="1074"/>
      <c r="ADF30" s="1074"/>
      <c r="ADG30" s="1074"/>
      <c r="ADH30" s="1074"/>
      <c r="ADI30" s="1074"/>
      <c r="ADJ30" s="1074"/>
      <c r="ADK30" s="1074"/>
      <c r="ADL30" s="1074"/>
      <c r="ADM30" s="1074"/>
      <c r="ADN30" s="1074"/>
      <c r="ADO30" s="1074"/>
      <c r="ADP30" s="1074"/>
      <c r="ADQ30" s="1074"/>
      <c r="ADR30" s="1074"/>
      <c r="ADS30" s="1074"/>
      <c r="ADT30" s="1074"/>
      <c r="ADU30" s="1074"/>
      <c r="ADV30" s="1074"/>
      <c r="ADW30" s="1074"/>
      <c r="ADX30" s="1074"/>
      <c r="ADY30" s="1074"/>
      <c r="ADZ30" s="1074"/>
      <c r="AEA30" s="1074"/>
      <c r="AEB30" s="1074"/>
      <c r="AEC30" s="1074"/>
      <c r="AED30" s="1074"/>
      <c r="AEE30" s="1074"/>
      <c r="AEF30" s="1074"/>
      <c r="AEG30" s="1074"/>
      <c r="AEH30" s="1074"/>
      <c r="AEI30" s="1074"/>
      <c r="AEJ30" s="1074"/>
      <c r="AEK30" s="1074"/>
      <c r="AEL30" s="1074"/>
      <c r="AEM30" s="1074"/>
      <c r="AEN30" s="1074"/>
      <c r="AEO30" s="1074"/>
      <c r="AEP30" s="1074"/>
      <c r="AEQ30" s="1074"/>
      <c r="AER30" s="1074"/>
      <c r="AES30" s="1074"/>
      <c r="AET30" s="1074"/>
      <c r="AEU30" s="1074"/>
      <c r="AEV30" s="1074"/>
      <c r="AEW30" s="1074"/>
      <c r="AEX30" s="1074"/>
      <c r="AEY30" s="1074"/>
      <c r="AEZ30" s="1074"/>
      <c r="AFA30" s="1074"/>
      <c r="AFB30" s="1074"/>
      <c r="AFC30" s="1074"/>
      <c r="AFD30" s="1074"/>
      <c r="AFE30" s="1074"/>
      <c r="AFF30" s="1074"/>
      <c r="AFG30" s="1074"/>
      <c r="AFH30" s="1074"/>
      <c r="AFI30" s="1074"/>
      <c r="AFJ30" s="1074"/>
      <c r="AFK30" s="1074"/>
      <c r="AFL30" s="1074"/>
      <c r="AFM30" s="1074"/>
      <c r="AFN30" s="1074"/>
      <c r="AFO30" s="1074"/>
      <c r="AFP30" s="1074"/>
      <c r="AFQ30" s="1074"/>
      <c r="AFR30" s="1074"/>
      <c r="AFS30" s="1074"/>
      <c r="AFT30" s="1074"/>
      <c r="AFU30" s="1074"/>
      <c r="AFV30" s="1074"/>
      <c r="AFW30" s="1074"/>
      <c r="AFX30" s="1074"/>
      <c r="AFY30" s="1074"/>
      <c r="AFZ30" s="1074"/>
      <c r="AGA30" s="1074"/>
      <c r="AGB30" s="1074"/>
      <c r="AGC30" s="1074"/>
      <c r="AGD30" s="1074"/>
      <c r="AGE30" s="1074"/>
      <c r="AGF30" s="1074"/>
      <c r="AGG30" s="1074"/>
      <c r="AGH30" s="1074"/>
      <c r="AGI30" s="1074"/>
      <c r="AGJ30" s="1074"/>
      <c r="AGK30" s="1074"/>
      <c r="AGL30" s="1074"/>
      <c r="AGM30" s="1074"/>
      <c r="AGN30" s="1074"/>
      <c r="AGO30" s="1074"/>
      <c r="AGP30" s="1074"/>
      <c r="AGQ30" s="1074"/>
      <c r="AGR30" s="1074"/>
      <c r="AGS30" s="1074"/>
      <c r="AGT30" s="1074"/>
      <c r="AGU30" s="1074"/>
      <c r="AGV30" s="1074"/>
      <c r="AGW30" s="1074"/>
      <c r="AGX30" s="1074"/>
      <c r="AGY30" s="1074"/>
      <c r="AGZ30" s="1074"/>
      <c r="AHA30" s="1074"/>
      <c r="AHB30" s="1074"/>
      <c r="AHC30" s="1074"/>
      <c r="AHD30" s="1074"/>
      <c r="AHE30" s="1074"/>
      <c r="AHF30" s="1074"/>
      <c r="AHG30" s="1074"/>
      <c r="AHH30" s="1074"/>
      <c r="AHI30" s="1074"/>
      <c r="AHJ30" s="1074"/>
      <c r="AHK30" s="1074"/>
      <c r="AHL30" s="1074"/>
      <c r="AHM30" s="1074"/>
      <c r="AHN30" s="1074"/>
      <c r="AHO30" s="1074"/>
      <c r="AHP30" s="1074"/>
      <c r="AHQ30" s="1074"/>
      <c r="AHR30" s="1074"/>
      <c r="AHS30" s="1074"/>
      <c r="AHT30" s="1074"/>
      <c r="AHU30" s="1074"/>
      <c r="AHV30" s="1074"/>
      <c r="AHW30" s="1074"/>
      <c r="AHX30" s="1074"/>
      <c r="AHY30" s="1074"/>
      <c r="AHZ30" s="1074"/>
      <c r="AIA30" s="1074"/>
      <c r="AIB30" s="1074"/>
      <c r="AIC30" s="1074"/>
      <c r="AID30" s="1074"/>
      <c r="AIE30" s="1074"/>
      <c r="AIF30" s="1074"/>
      <c r="AIG30" s="1074"/>
      <c r="AIH30" s="1074"/>
      <c r="AII30" s="1074"/>
      <c r="AIJ30" s="1074"/>
      <c r="AIK30" s="1074"/>
      <c r="AIL30" s="1074"/>
      <c r="AIM30" s="1074"/>
      <c r="AIN30" s="1074"/>
      <c r="AIO30" s="1074"/>
      <c r="AIP30" s="1074"/>
      <c r="AIQ30" s="1074"/>
      <c r="AIR30" s="1074"/>
      <c r="AIS30" s="1074"/>
      <c r="AIT30" s="1074"/>
      <c r="AIU30" s="1074"/>
      <c r="AIV30" s="1074"/>
      <c r="AIW30" s="1074"/>
      <c r="AIX30" s="1074"/>
      <c r="AIY30" s="1074"/>
      <c r="AIZ30" s="1074"/>
      <c r="AJA30" s="1074"/>
      <c r="AJB30" s="1074"/>
      <c r="AJC30" s="1074"/>
      <c r="AJD30" s="1074"/>
      <c r="AJE30" s="1074"/>
      <c r="AJF30" s="1074"/>
      <c r="AJG30" s="1074"/>
      <c r="AJH30" s="1074"/>
      <c r="AJI30" s="1074"/>
      <c r="AJJ30" s="1074"/>
      <c r="AJK30" s="1074"/>
      <c r="AJL30" s="1074"/>
      <c r="AJM30" s="1074"/>
      <c r="AJN30" s="1074"/>
      <c r="AJO30" s="1074"/>
      <c r="AJP30" s="1074"/>
      <c r="AJQ30" s="1074"/>
      <c r="AJR30" s="1074"/>
      <c r="AJS30" s="1074"/>
      <c r="AJT30" s="1074"/>
      <c r="AJU30" s="1074"/>
      <c r="AJV30" s="1074"/>
      <c r="AJW30" s="1074"/>
      <c r="AJX30" s="1074"/>
      <c r="AJY30" s="1074"/>
      <c r="AJZ30" s="1074"/>
      <c r="AKA30" s="1074"/>
      <c r="AKB30" s="1074"/>
      <c r="AKC30" s="1074"/>
      <c r="AKD30" s="1074"/>
      <c r="AKE30" s="1074"/>
      <c r="AKF30" s="1074"/>
      <c r="AKG30" s="1074"/>
      <c r="AKH30" s="1074"/>
      <c r="AKI30" s="1074"/>
      <c r="AKJ30" s="1074"/>
      <c r="AKK30" s="1074"/>
      <c r="AKL30" s="1074"/>
      <c r="AKM30" s="1074"/>
      <c r="AKN30" s="1074"/>
      <c r="AKO30" s="1074"/>
      <c r="AKP30" s="1074"/>
      <c r="AKQ30" s="1074"/>
      <c r="AKR30" s="1074"/>
      <c r="AKS30" s="1074"/>
      <c r="AKT30" s="1074"/>
      <c r="AKU30" s="1074"/>
      <c r="AKV30" s="1074"/>
      <c r="AKW30" s="1074"/>
      <c r="AKX30" s="1074"/>
      <c r="AKY30" s="1074"/>
      <c r="AKZ30" s="1074"/>
      <c r="ALA30" s="1074"/>
      <c r="ALB30" s="1074"/>
      <c r="ALC30" s="1074"/>
      <c r="ALD30" s="1074"/>
      <c r="ALE30" s="1074"/>
      <c r="ALF30" s="1074"/>
      <c r="ALG30" s="1074"/>
      <c r="ALH30" s="1074"/>
      <c r="ALI30" s="1074"/>
      <c r="ALJ30" s="1074"/>
      <c r="ALK30" s="1074"/>
      <c r="ALL30" s="1074"/>
      <c r="ALM30" s="1074"/>
      <c r="ALN30" s="1074"/>
      <c r="ALO30" s="1074"/>
      <c r="ALP30" s="1074"/>
      <c r="ALQ30" s="1074"/>
      <c r="ALR30" s="1074"/>
      <c r="ALS30" s="1074"/>
      <c r="ALT30" s="1074"/>
      <c r="ALU30" s="1074"/>
      <c r="ALV30" s="1074"/>
      <c r="ALW30" s="1074"/>
      <c r="ALX30" s="1074"/>
      <c r="ALY30" s="1074"/>
      <c r="ALZ30" s="1074"/>
      <c r="AMA30" s="1074"/>
      <c r="AMB30" s="1074"/>
      <c r="AMC30" s="1074"/>
      <c r="AMD30" s="1074"/>
      <c r="AME30" s="1074"/>
      <c r="AMF30" s="1074"/>
      <c r="AMG30" s="1074"/>
      <c r="AMH30" s="1074"/>
      <c r="AMI30" s="1074"/>
      <c r="AMJ30" s="1074"/>
      <c r="AMK30" s="1074"/>
      <c r="AML30" s="1074"/>
      <c r="AMM30" s="1074"/>
      <c r="AMN30" s="1074"/>
      <c r="AMO30" s="1074"/>
      <c r="AMP30" s="1074"/>
      <c r="AMQ30" s="1074"/>
      <c r="AMR30" s="1074"/>
      <c r="AMS30" s="1074"/>
      <c r="AMT30" s="1074"/>
      <c r="AMU30" s="1074"/>
      <c r="AMV30" s="1074"/>
      <c r="AMW30" s="1074"/>
      <c r="AMX30" s="1074"/>
      <c r="AMY30" s="1074"/>
      <c r="AMZ30" s="1074"/>
      <c r="ANA30" s="1074"/>
      <c r="ANB30" s="1074"/>
      <c r="ANC30" s="1074"/>
      <c r="AND30" s="1074"/>
      <c r="ANE30" s="1074"/>
      <c r="ANF30" s="1074"/>
      <c r="ANG30" s="1074"/>
      <c r="ANH30" s="1074"/>
      <c r="ANI30" s="1074"/>
      <c r="ANJ30" s="1074"/>
      <c r="ANK30" s="1074"/>
      <c r="ANL30" s="1074"/>
      <c r="ANM30" s="1074"/>
      <c r="ANN30" s="1074"/>
      <c r="ANO30" s="1074"/>
      <c r="ANP30" s="1074"/>
      <c r="ANQ30" s="1074"/>
      <c r="ANR30" s="1074"/>
      <c r="ANS30" s="1074"/>
      <c r="ANT30" s="1074"/>
      <c r="ANU30" s="1074"/>
      <c r="ANV30" s="1074"/>
      <c r="ANW30" s="1074"/>
      <c r="ANX30" s="1074"/>
      <c r="ANY30" s="1074"/>
      <c r="ANZ30" s="1074"/>
      <c r="AOA30" s="1074"/>
      <c r="AOB30" s="1074"/>
      <c r="AOC30" s="1074"/>
      <c r="AOD30" s="1074"/>
      <c r="AOE30" s="1074"/>
      <c r="AOF30" s="1074"/>
      <c r="AOG30" s="1074"/>
      <c r="AOH30" s="1074"/>
      <c r="AOI30" s="1074"/>
      <c r="AOJ30" s="1074"/>
      <c r="AOK30" s="1074"/>
      <c r="AOL30" s="1074"/>
      <c r="AOM30" s="1074"/>
      <c r="AON30" s="1074"/>
      <c r="AOO30" s="1074"/>
      <c r="AOP30" s="1074"/>
      <c r="AOQ30" s="1074"/>
      <c r="AOR30" s="1074"/>
      <c r="AOS30" s="1074"/>
      <c r="AOT30" s="1074"/>
      <c r="AOU30" s="1074"/>
      <c r="AOV30" s="1074"/>
      <c r="AOW30" s="1074"/>
      <c r="AOX30" s="1074"/>
      <c r="AOY30" s="1074"/>
      <c r="AOZ30" s="1074"/>
      <c r="APA30" s="1074"/>
      <c r="APB30" s="1074"/>
      <c r="APC30" s="1074"/>
      <c r="APD30" s="1074"/>
      <c r="APE30" s="1074"/>
      <c r="APF30" s="1074"/>
      <c r="APG30" s="1074"/>
      <c r="APH30" s="1074"/>
      <c r="API30" s="1074"/>
      <c r="APJ30" s="1074"/>
      <c r="APK30" s="1074"/>
      <c r="APL30" s="1074"/>
      <c r="APM30" s="1074"/>
      <c r="APN30" s="1074"/>
      <c r="APO30" s="1074"/>
      <c r="APP30" s="1074"/>
      <c r="APQ30" s="1074"/>
      <c r="APR30" s="1074"/>
      <c r="APS30" s="1074"/>
      <c r="APT30" s="1074"/>
      <c r="APU30" s="1074"/>
      <c r="APV30" s="1074"/>
      <c r="APW30" s="1074"/>
      <c r="APX30" s="1074"/>
      <c r="APY30" s="1074"/>
      <c r="APZ30" s="1074"/>
      <c r="AQA30" s="1074"/>
      <c r="AQB30" s="1074"/>
      <c r="AQC30" s="1074"/>
      <c r="AQD30" s="1074"/>
      <c r="AQE30" s="1074"/>
      <c r="AQF30" s="1074"/>
      <c r="AQG30" s="1074"/>
      <c r="AQH30" s="1074"/>
      <c r="AQI30" s="1074"/>
      <c r="AQJ30" s="1074"/>
      <c r="AQK30" s="1074"/>
      <c r="AQL30" s="1074"/>
      <c r="AQM30" s="1074"/>
      <c r="AQN30" s="1074"/>
      <c r="AQO30" s="1074"/>
      <c r="AQP30" s="1074"/>
      <c r="AQQ30" s="1074"/>
      <c r="AQR30" s="1074"/>
      <c r="AQS30" s="1074"/>
      <c r="AQT30" s="1074"/>
      <c r="AQU30" s="1074"/>
      <c r="AQV30" s="1074"/>
      <c r="AQW30" s="1074"/>
      <c r="AQX30" s="1074"/>
      <c r="AQY30" s="1074"/>
      <c r="AQZ30" s="1074"/>
      <c r="ARA30" s="1074"/>
      <c r="ARB30" s="1074"/>
      <c r="ARC30" s="1074"/>
      <c r="ARD30" s="1074"/>
      <c r="ARE30" s="1074"/>
      <c r="ARF30" s="1074"/>
      <c r="ARG30" s="1074"/>
      <c r="ARH30" s="1074"/>
      <c r="ARI30" s="1074"/>
      <c r="ARJ30" s="1074"/>
      <c r="ARK30" s="1074"/>
      <c r="ARL30" s="1074"/>
      <c r="ARM30" s="1074"/>
      <c r="ARN30" s="1074"/>
      <c r="ARO30" s="1074"/>
      <c r="ARP30" s="1074"/>
      <c r="ARQ30" s="1074"/>
      <c r="ARR30" s="1074"/>
      <c r="ARS30" s="1074"/>
      <c r="ART30" s="1074"/>
      <c r="ARU30" s="1074"/>
      <c r="ARV30" s="1074"/>
      <c r="ARW30" s="1074"/>
      <c r="ARX30" s="1074"/>
      <c r="ARY30" s="1074"/>
      <c r="ARZ30" s="1074"/>
      <c r="ASA30" s="1074"/>
      <c r="ASB30" s="1074"/>
      <c r="ASC30" s="1074"/>
      <c r="ASD30" s="1074"/>
      <c r="ASE30" s="1074"/>
      <c r="ASF30" s="1074"/>
      <c r="ASG30" s="1074"/>
      <c r="ASH30" s="1074"/>
      <c r="ASI30" s="1074"/>
      <c r="ASJ30" s="1074"/>
      <c r="ASK30" s="1074"/>
      <c r="ASL30" s="1074"/>
      <c r="ASM30" s="1074"/>
      <c r="ASN30" s="1074"/>
      <c r="ASO30" s="1074"/>
      <c r="ASP30" s="1074"/>
      <c r="ASQ30" s="1074"/>
      <c r="ASR30" s="1074"/>
      <c r="ASS30" s="1074"/>
      <c r="AST30" s="1074"/>
      <c r="ASU30" s="1074"/>
      <c r="ASV30" s="1074"/>
      <c r="ASW30" s="1074"/>
      <c r="ASX30" s="1074"/>
      <c r="ASY30" s="1074"/>
      <c r="ASZ30" s="1074"/>
      <c r="ATA30" s="1074"/>
      <c r="ATB30" s="1074"/>
      <c r="ATC30" s="1074"/>
      <c r="ATD30" s="1074"/>
      <c r="ATE30" s="1074"/>
      <c r="ATF30" s="1074"/>
      <c r="ATG30" s="1074"/>
      <c r="ATH30" s="1074"/>
      <c r="ATI30" s="1074"/>
      <c r="ATJ30" s="1074"/>
      <c r="ATK30" s="1074"/>
      <c r="ATL30" s="1074"/>
      <c r="ATM30" s="1074"/>
      <c r="ATN30" s="1074"/>
      <c r="ATO30" s="1074"/>
      <c r="ATP30" s="1074"/>
      <c r="ATQ30" s="1074"/>
      <c r="ATR30" s="1074"/>
      <c r="ATS30" s="1074"/>
      <c r="ATT30" s="1074"/>
      <c r="ATU30" s="1074"/>
      <c r="ATV30" s="1074"/>
      <c r="ATW30" s="1074"/>
      <c r="ATX30" s="1074"/>
      <c r="ATY30" s="1074"/>
      <c r="ATZ30" s="1074"/>
      <c r="AUA30" s="1074"/>
      <c r="AUB30" s="1074"/>
      <c r="AUC30" s="1074"/>
      <c r="AUD30" s="1074"/>
      <c r="AUE30" s="1074"/>
      <c r="AUF30" s="1074"/>
      <c r="AUG30" s="1074"/>
      <c r="AUH30" s="1074"/>
      <c r="AUI30" s="1074"/>
      <c r="AUJ30" s="1074"/>
      <c r="AUK30" s="1074"/>
      <c r="AUL30" s="1074"/>
      <c r="AUM30" s="1074"/>
      <c r="AUN30" s="1074"/>
      <c r="AUO30" s="1074"/>
      <c r="AUP30" s="1074"/>
      <c r="AUQ30" s="1074"/>
      <c r="AUR30" s="1074"/>
      <c r="AUS30" s="1074"/>
      <c r="AUT30" s="1074"/>
      <c r="AUU30" s="1074"/>
      <c r="AUV30" s="1074"/>
      <c r="AUW30" s="1074"/>
      <c r="AUX30" s="1074"/>
      <c r="AUY30" s="1074"/>
      <c r="AUZ30" s="1074"/>
      <c r="AVA30" s="1074"/>
      <c r="AVB30" s="1074"/>
      <c r="AVC30" s="1074"/>
      <c r="AVD30" s="1074"/>
      <c r="AVE30" s="1074"/>
      <c r="AVF30" s="1074"/>
      <c r="AVG30" s="1074"/>
      <c r="AVH30" s="1074"/>
      <c r="AVI30" s="1074"/>
      <c r="AVJ30" s="1074"/>
      <c r="AVK30" s="1074"/>
      <c r="AVL30" s="1074"/>
      <c r="AVM30" s="1074"/>
      <c r="AVN30" s="1074"/>
      <c r="AVO30" s="1074"/>
      <c r="AVP30" s="1074"/>
      <c r="AVQ30" s="1074"/>
      <c r="AVR30" s="1074"/>
      <c r="AVS30" s="1074"/>
      <c r="AVT30" s="1074"/>
      <c r="AVU30" s="1074"/>
      <c r="AVV30" s="1074"/>
      <c r="AVW30" s="1074"/>
      <c r="AVX30" s="1074"/>
      <c r="AVY30" s="1074"/>
      <c r="AVZ30" s="1074"/>
      <c r="AWA30" s="1074"/>
      <c r="AWB30" s="1074"/>
      <c r="AWC30" s="1074"/>
      <c r="AWD30" s="1074"/>
      <c r="AWE30" s="1074"/>
      <c r="AWF30" s="1074"/>
      <c r="AWG30" s="1074"/>
      <c r="AWH30" s="1074"/>
      <c r="AWI30" s="1074"/>
      <c r="AWJ30" s="1074"/>
      <c r="AWK30" s="1074"/>
      <c r="AWL30" s="1074"/>
      <c r="AWM30" s="1074"/>
      <c r="AWN30" s="1074"/>
      <c r="AWO30" s="1074"/>
      <c r="AWP30" s="1074"/>
      <c r="AWQ30" s="1074"/>
      <c r="AWR30" s="1074"/>
      <c r="AWS30" s="1074"/>
      <c r="AWT30" s="1074"/>
      <c r="AWU30" s="1074"/>
      <c r="AWV30" s="1074"/>
      <c r="AWW30" s="1074"/>
      <c r="AWX30" s="1074"/>
      <c r="AWY30" s="1074"/>
      <c r="AWZ30" s="1074"/>
      <c r="AXA30" s="1074"/>
      <c r="AXB30" s="1074"/>
      <c r="AXC30" s="1074"/>
      <c r="AXD30" s="1074"/>
      <c r="AXE30" s="1074"/>
      <c r="AXF30" s="1074"/>
      <c r="AXG30" s="1074"/>
      <c r="AXH30" s="1074"/>
      <c r="AXI30" s="1074"/>
      <c r="AXJ30" s="1074"/>
      <c r="AXK30" s="1074"/>
      <c r="AXL30" s="1074"/>
      <c r="AXM30" s="1074"/>
      <c r="AXN30" s="1074"/>
      <c r="AXO30" s="1074"/>
      <c r="AXP30" s="1074"/>
      <c r="AXQ30" s="1074"/>
      <c r="AXR30" s="1074"/>
      <c r="AXS30" s="1074"/>
      <c r="AXT30" s="1074"/>
      <c r="AXU30" s="1074"/>
      <c r="AXV30" s="1074"/>
      <c r="AXW30" s="1074"/>
      <c r="AXX30" s="1074"/>
      <c r="AXY30" s="1074"/>
      <c r="AXZ30" s="1074"/>
      <c r="AYA30" s="1074"/>
      <c r="AYB30" s="1074"/>
      <c r="AYC30" s="1074"/>
      <c r="AYD30" s="1074"/>
      <c r="AYE30" s="1074"/>
      <c r="AYF30" s="1074"/>
      <c r="AYG30" s="1074"/>
      <c r="AYH30" s="1074"/>
      <c r="AYI30" s="1074"/>
      <c r="AYJ30" s="1074"/>
      <c r="AYK30" s="1074"/>
      <c r="AYL30" s="1074"/>
      <c r="AYM30" s="1074"/>
      <c r="AYN30" s="1074"/>
      <c r="AYO30" s="1074"/>
      <c r="AYP30" s="1074"/>
      <c r="AYQ30" s="1074"/>
      <c r="AYR30" s="1074"/>
      <c r="AYS30" s="1074"/>
      <c r="AYT30" s="1074"/>
      <c r="AYU30" s="1074"/>
      <c r="AYV30" s="1074"/>
      <c r="AYW30" s="1074"/>
      <c r="AYX30" s="1074"/>
      <c r="AYY30" s="1074"/>
      <c r="AYZ30" s="1074"/>
      <c r="AZA30" s="1074"/>
      <c r="AZB30" s="1074"/>
      <c r="AZC30" s="1074"/>
      <c r="AZD30" s="1074"/>
      <c r="AZE30" s="1074"/>
      <c r="AZF30" s="1074"/>
      <c r="AZG30" s="1074"/>
      <c r="AZH30" s="1074"/>
      <c r="AZI30" s="1074"/>
      <c r="AZJ30" s="1074"/>
      <c r="AZK30" s="1074"/>
      <c r="AZL30" s="1074"/>
      <c r="AZM30" s="1074"/>
      <c r="AZN30" s="1074"/>
      <c r="AZO30" s="1074"/>
      <c r="AZP30" s="1074"/>
      <c r="AZQ30" s="1074"/>
      <c r="AZR30" s="1074"/>
      <c r="AZS30" s="1074"/>
      <c r="AZT30" s="1074"/>
      <c r="AZU30" s="1074"/>
      <c r="AZV30" s="1074"/>
      <c r="AZW30" s="1074"/>
      <c r="AZX30" s="1074"/>
      <c r="AZY30" s="1074"/>
      <c r="AZZ30" s="1074"/>
      <c r="BAA30" s="1074"/>
      <c r="BAB30" s="1074"/>
      <c r="BAC30" s="1074"/>
      <c r="BAD30" s="1074"/>
      <c r="BAE30" s="1074"/>
      <c r="BAF30" s="1074"/>
      <c r="BAG30" s="1074"/>
      <c r="BAH30" s="1074"/>
      <c r="BAI30" s="1074"/>
      <c r="BAJ30" s="1074"/>
      <c r="BAK30" s="1074"/>
      <c r="BAL30" s="1074"/>
      <c r="BAM30" s="1074"/>
      <c r="BAN30" s="1074"/>
      <c r="BAO30" s="1074"/>
      <c r="BAP30" s="1074"/>
      <c r="BAQ30" s="1074"/>
      <c r="BAR30" s="1074"/>
      <c r="BAS30" s="1074"/>
      <c r="BAT30" s="1074"/>
      <c r="BAU30" s="1074"/>
      <c r="BAV30" s="1074"/>
      <c r="BAW30" s="1074"/>
      <c r="BAX30" s="1074"/>
      <c r="BAY30" s="1074"/>
      <c r="BAZ30" s="1074"/>
      <c r="BBA30" s="1074"/>
      <c r="BBB30" s="1074"/>
      <c r="BBC30" s="1074"/>
      <c r="BBD30" s="1074"/>
      <c r="BBE30" s="1074"/>
      <c r="BBF30" s="1074"/>
      <c r="BBG30" s="1074"/>
      <c r="BBH30" s="1074"/>
      <c r="BBI30" s="1074"/>
      <c r="BBJ30" s="1074"/>
      <c r="BBK30" s="1074"/>
      <c r="BBL30" s="1074"/>
      <c r="BBM30" s="1074"/>
      <c r="BBN30" s="1074"/>
      <c r="BBO30" s="1074"/>
      <c r="BBP30" s="1074"/>
      <c r="BBQ30" s="1074"/>
      <c r="BBR30" s="1074"/>
      <c r="BBS30" s="1074"/>
      <c r="BBT30" s="1074"/>
      <c r="BBU30" s="1074"/>
      <c r="BBV30" s="1074"/>
      <c r="BBW30" s="1074"/>
      <c r="BBX30" s="1074"/>
      <c r="BBY30" s="1074"/>
      <c r="BBZ30" s="1074"/>
      <c r="BCA30" s="1074"/>
      <c r="BCB30" s="1074"/>
      <c r="BCC30" s="1074"/>
      <c r="BCD30" s="1074"/>
      <c r="BCE30" s="1074"/>
      <c r="BCF30" s="1074"/>
      <c r="BCG30" s="1074"/>
      <c r="BCH30" s="1074"/>
      <c r="BCI30" s="1074"/>
      <c r="BCJ30" s="1074"/>
      <c r="BCK30" s="1074"/>
      <c r="BCL30" s="1074"/>
      <c r="BCM30" s="1074"/>
      <c r="BCN30" s="1074"/>
      <c r="BCO30" s="1074"/>
      <c r="BCP30" s="1074"/>
      <c r="BCQ30" s="1074"/>
      <c r="BCR30" s="1074"/>
      <c r="BCS30" s="1074"/>
      <c r="BCT30" s="1074"/>
      <c r="BCU30" s="1074"/>
      <c r="BCV30" s="1074"/>
      <c r="BCW30" s="1074"/>
      <c r="BCX30" s="1074"/>
      <c r="BCY30" s="1074"/>
      <c r="BCZ30" s="1074"/>
      <c r="BDA30" s="1074"/>
      <c r="BDB30" s="1074"/>
      <c r="BDC30" s="1074"/>
      <c r="BDD30" s="1074"/>
      <c r="BDE30" s="1074"/>
      <c r="BDF30" s="1074"/>
      <c r="BDG30" s="1074"/>
      <c r="BDH30" s="1074"/>
      <c r="BDI30" s="1074"/>
      <c r="BDJ30" s="1074"/>
      <c r="BDK30" s="1074"/>
      <c r="BDL30" s="1074"/>
      <c r="BDM30" s="1074"/>
      <c r="BDN30" s="1074"/>
      <c r="BDO30" s="1074"/>
      <c r="BDP30" s="1074"/>
      <c r="BDQ30" s="1074"/>
      <c r="BDR30" s="1074"/>
      <c r="BDS30" s="1074"/>
      <c r="BDT30" s="1074"/>
      <c r="BDU30" s="1074"/>
      <c r="BDV30" s="1074"/>
      <c r="BDW30" s="1074"/>
      <c r="BDX30" s="1074"/>
      <c r="BDY30" s="1074"/>
      <c r="BDZ30" s="1074"/>
      <c r="BEA30" s="1074"/>
      <c r="BEB30" s="1074"/>
      <c r="BEC30" s="1074"/>
      <c r="BED30" s="1074"/>
      <c r="BEE30" s="1074"/>
      <c r="BEF30" s="1074"/>
      <c r="BEG30" s="1074"/>
      <c r="BEH30" s="1074"/>
      <c r="BEI30" s="1074"/>
      <c r="BEJ30" s="1074"/>
      <c r="BEK30" s="1074"/>
      <c r="BEL30" s="1074"/>
      <c r="BEM30" s="1074"/>
      <c r="BEN30" s="1074"/>
      <c r="BEO30" s="1074"/>
      <c r="BEP30" s="1074"/>
      <c r="BEQ30" s="1074"/>
      <c r="BER30" s="1074"/>
      <c r="BES30" s="1074"/>
      <c r="BET30" s="1074"/>
      <c r="BEU30" s="1074"/>
      <c r="BEV30" s="1074"/>
      <c r="BEW30" s="1074"/>
      <c r="BEX30" s="1074"/>
      <c r="BEY30" s="1074"/>
      <c r="BEZ30" s="1074"/>
      <c r="BFA30" s="1074"/>
      <c r="BFB30" s="1074"/>
      <c r="BFC30" s="1074"/>
      <c r="BFD30" s="1074"/>
      <c r="BFE30" s="1074"/>
      <c r="BFF30" s="1074"/>
      <c r="BFG30" s="1074"/>
      <c r="BFH30" s="1074"/>
      <c r="BFI30" s="1074"/>
      <c r="BFJ30" s="1074"/>
      <c r="BFK30" s="1074"/>
      <c r="BFL30" s="1074"/>
      <c r="BFM30" s="1074"/>
      <c r="BFN30" s="1074"/>
      <c r="BFO30" s="1074"/>
      <c r="BFP30" s="1074"/>
      <c r="BFQ30" s="1074"/>
      <c r="BFR30" s="1074"/>
      <c r="BFS30" s="1074"/>
      <c r="BFT30" s="1074"/>
      <c r="BFU30" s="1074"/>
      <c r="BFV30" s="1074"/>
      <c r="BFW30" s="1074"/>
      <c r="BFX30" s="1074"/>
      <c r="BFY30" s="1074"/>
      <c r="BFZ30" s="1074"/>
      <c r="BGA30" s="1074"/>
      <c r="BGB30" s="1074"/>
      <c r="BGC30" s="1074"/>
      <c r="BGD30" s="1074"/>
      <c r="BGE30" s="1074"/>
      <c r="BGF30" s="1074"/>
      <c r="BGG30" s="1074"/>
      <c r="BGH30" s="1074"/>
      <c r="BGI30" s="1074"/>
      <c r="BGJ30" s="1074"/>
      <c r="BGK30" s="1074"/>
      <c r="BGL30" s="1074"/>
      <c r="BGM30" s="1074"/>
      <c r="BGN30" s="1074"/>
      <c r="BGO30" s="1074"/>
      <c r="BGP30" s="1074"/>
      <c r="BGQ30" s="1074"/>
      <c r="BGR30" s="1074"/>
      <c r="BGS30" s="1074"/>
      <c r="BGT30" s="1074"/>
      <c r="BGU30" s="1074"/>
      <c r="BGV30" s="1074"/>
      <c r="BGW30" s="1074"/>
      <c r="BGX30" s="1074"/>
      <c r="BGY30" s="1074"/>
      <c r="BGZ30" s="1074"/>
      <c r="BHA30" s="1074"/>
      <c r="BHB30" s="1074"/>
      <c r="BHC30" s="1074"/>
      <c r="BHD30" s="1074"/>
      <c r="BHE30" s="1074"/>
      <c r="BHF30" s="1074"/>
      <c r="BHG30" s="1074"/>
      <c r="BHH30" s="1074"/>
      <c r="BHI30" s="1074"/>
      <c r="BHJ30" s="1074"/>
      <c r="BHK30" s="1074"/>
      <c r="BHL30" s="1074"/>
      <c r="BHM30" s="1074"/>
      <c r="BHN30" s="1074"/>
      <c r="BHO30" s="1074"/>
      <c r="BHP30" s="1074"/>
      <c r="BHQ30" s="1074"/>
      <c r="BHR30" s="1074"/>
      <c r="BHS30" s="1074"/>
      <c r="BHT30" s="1074"/>
      <c r="BHU30" s="1074"/>
      <c r="BHV30" s="1074"/>
      <c r="BHW30" s="1074"/>
      <c r="BHX30" s="1074"/>
      <c r="BHY30" s="1074"/>
      <c r="BHZ30" s="1074"/>
      <c r="BIA30" s="1074"/>
      <c r="BIB30" s="1074"/>
      <c r="BIC30" s="1074"/>
      <c r="BID30" s="1074"/>
      <c r="BIE30" s="1074"/>
      <c r="BIF30" s="1074"/>
      <c r="BIG30" s="1074"/>
      <c r="BIH30" s="1074"/>
      <c r="BII30" s="1074"/>
      <c r="BIJ30" s="1074"/>
      <c r="BIK30" s="1074"/>
      <c r="BIL30" s="1074"/>
      <c r="BIM30" s="1074"/>
      <c r="BIN30" s="1074"/>
      <c r="BIO30" s="1074"/>
      <c r="BIP30" s="1074"/>
      <c r="BIQ30" s="1074"/>
      <c r="BIR30" s="1074"/>
      <c r="BIS30" s="1074"/>
      <c r="BIT30" s="1074"/>
      <c r="BIU30" s="1074"/>
      <c r="BIV30" s="1074"/>
      <c r="BIW30" s="1074"/>
      <c r="BIX30" s="1074"/>
      <c r="BIY30" s="1074"/>
      <c r="BIZ30" s="1074"/>
      <c r="BJA30" s="1074"/>
      <c r="BJB30" s="1074"/>
      <c r="BJC30" s="1074"/>
      <c r="BJD30" s="1074"/>
      <c r="BJE30" s="1074"/>
      <c r="BJF30" s="1074"/>
      <c r="BJG30" s="1074"/>
      <c r="BJH30" s="1074"/>
      <c r="BJI30" s="1074"/>
      <c r="BJJ30" s="1074"/>
      <c r="BJK30" s="1074"/>
      <c r="BJL30" s="1074"/>
      <c r="BJM30" s="1074"/>
      <c r="BJN30" s="1074"/>
      <c r="BJO30" s="1074"/>
      <c r="BJP30" s="1074"/>
      <c r="BJQ30" s="1074"/>
      <c r="BJR30" s="1074"/>
      <c r="BJS30" s="1074"/>
      <c r="BJT30" s="1074"/>
      <c r="BJU30" s="1074"/>
      <c r="BJV30" s="1074"/>
      <c r="BJW30" s="1074"/>
      <c r="BJX30" s="1074"/>
      <c r="BJY30" s="1074"/>
      <c r="BJZ30" s="1074"/>
      <c r="BKA30" s="1074"/>
      <c r="BKB30" s="1074"/>
      <c r="BKC30" s="1074"/>
      <c r="BKD30" s="1074"/>
      <c r="BKE30" s="1074"/>
      <c r="BKF30" s="1074"/>
      <c r="BKG30" s="1074"/>
      <c r="BKH30" s="1074"/>
      <c r="BKI30" s="1074"/>
      <c r="BKJ30" s="1074"/>
      <c r="BKK30" s="1074"/>
      <c r="BKL30" s="1074"/>
      <c r="BKM30" s="1074"/>
      <c r="BKN30" s="1074"/>
      <c r="BKO30" s="1074"/>
      <c r="BKP30" s="1074"/>
      <c r="BKQ30" s="1074"/>
      <c r="BKR30" s="1074"/>
      <c r="BKS30" s="1074"/>
      <c r="BKT30" s="1074"/>
      <c r="BKU30" s="1074"/>
      <c r="BKV30" s="1074"/>
      <c r="BKW30" s="1074"/>
      <c r="BKX30" s="1074"/>
      <c r="BKY30" s="1074"/>
      <c r="BKZ30" s="1074"/>
      <c r="BLA30" s="1074"/>
      <c r="BLB30" s="1074"/>
      <c r="BLC30" s="1074"/>
      <c r="BLD30" s="1074"/>
      <c r="BLE30" s="1074"/>
      <c r="BLF30" s="1074"/>
      <c r="BLG30" s="1074"/>
      <c r="BLH30" s="1074"/>
      <c r="BLI30" s="1074"/>
      <c r="BLJ30" s="1074"/>
      <c r="BLK30" s="1074"/>
      <c r="BLL30" s="1074"/>
      <c r="BLM30" s="1074"/>
      <c r="BLN30" s="1074"/>
      <c r="BLO30" s="1074"/>
      <c r="BLP30" s="1074"/>
      <c r="BLQ30" s="1074"/>
      <c r="BLR30" s="1074"/>
      <c r="BLS30" s="1074"/>
      <c r="BLT30" s="1074"/>
      <c r="BLU30" s="1074"/>
      <c r="BLV30" s="1074"/>
      <c r="BLW30" s="1074"/>
      <c r="BLX30" s="1074"/>
      <c r="BLY30" s="1074"/>
      <c r="BLZ30" s="1074"/>
      <c r="BMA30" s="1074"/>
      <c r="BMB30" s="1074"/>
      <c r="BMC30" s="1074"/>
      <c r="BMD30" s="1074"/>
      <c r="BME30" s="1074"/>
      <c r="BMF30" s="1074"/>
      <c r="BMG30" s="1074"/>
      <c r="BMH30" s="1074"/>
      <c r="BMI30" s="1074"/>
      <c r="BMJ30" s="1074"/>
      <c r="BMK30" s="1074"/>
      <c r="BML30" s="1074"/>
      <c r="BMM30" s="1074"/>
      <c r="BMN30" s="1074"/>
      <c r="BMO30" s="1074"/>
      <c r="BMP30" s="1074"/>
      <c r="BMQ30" s="1074"/>
      <c r="BMR30" s="1074"/>
      <c r="BMS30" s="1074"/>
      <c r="BMT30" s="1074"/>
      <c r="BMU30" s="1074"/>
      <c r="BMV30" s="1074"/>
      <c r="BMW30" s="1074"/>
      <c r="BMX30" s="1074"/>
      <c r="BMY30" s="1074"/>
      <c r="BMZ30" s="1074"/>
      <c r="BNA30" s="1074"/>
      <c r="BNB30" s="1074"/>
      <c r="BNC30" s="1074"/>
      <c r="BND30" s="1074"/>
      <c r="BNE30" s="1074"/>
      <c r="BNF30" s="1074"/>
      <c r="BNG30" s="1074"/>
      <c r="BNH30" s="1074"/>
      <c r="BNI30" s="1074"/>
      <c r="BNJ30" s="1074"/>
      <c r="BNK30" s="1074"/>
      <c r="BNL30" s="1074"/>
      <c r="BNM30" s="1074"/>
      <c r="BNN30" s="1074"/>
      <c r="BNO30" s="1074"/>
      <c r="BNP30" s="1074"/>
      <c r="BNQ30" s="1074"/>
      <c r="BNR30" s="1074"/>
      <c r="BNS30" s="1074"/>
      <c r="BNT30" s="1074"/>
      <c r="BNU30" s="1074"/>
      <c r="BNV30" s="1074"/>
      <c r="BNW30" s="1074"/>
      <c r="BNX30" s="1074"/>
      <c r="BNY30" s="1074"/>
      <c r="BNZ30" s="1074"/>
      <c r="BOA30" s="1074"/>
      <c r="BOB30" s="1074"/>
      <c r="BOC30" s="1074"/>
      <c r="BOD30" s="1074"/>
      <c r="BOE30" s="1074"/>
      <c r="BOF30" s="1074"/>
      <c r="BOG30" s="1074"/>
      <c r="BOH30" s="1074"/>
      <c r="BOI30" s="1074"/>
      <c r="BOJ30" s="1074"/>
      <c r="BOK30" s="1074"/>
      <c r="BOL30" s="1074"/>
      <c r="BOM30" s="1074"/>
      <c r="BON30" s="1074"/>
      <c r="BOO30" s="1074"/>
      <c r="BOP30" s="1074"/>
      <c r="BOQ30" s="1074"/>
      <c r="BOR30" s="1074"/>
      <c r="BOS30" s="1074"/>
      <c r="BOT30" s="1074"/>
      <c r="BOU30" s="1074"/>
      <c r="BOV30" s="1074"/>
      <c r="BOW30" s="1074"/>
      <c r="BOX30" s="1074"/>
      <c r="BOY30" s="1074"/>
      <c r="BOZ30" s="1074"/>
      <c r="BPA30" s="1074"/>
      <c r="BPB30" s="1074"/>
      <c r="BPC30" s="1074"/>
      <c r="BPD30" s="1074"/>
      <c r="BPE30" s="1074"/>
      <c r="BPF30" s="1074"/>
      <c r="BPG30" s="1074"/>
      <c r="BPH30" s="1074"/>
      <c r="BPI30" s="1074"/>
      <c r="BPJ30" s="1074"/>
      <c r="BPK30" s="1074"/>
      <c r="BPL30" s="1074"/>
      <c r="BPM30" s="1074"/>
      <c r="BPN30" s="1074"/>
      <c r="BPO30" s="1074"/>
      <c r="BPP30" s="1074"/>
      <c r="BPQ30" s="1074"/>
      <c r="BPR30" s="1074"/>
      <c r="BPS30" s="1074"/>
      <c r="BPT30" s="1074"/>
      <c r="BPU30" s="1074"/>
      <c r="BPV30" s="1074"/>
      <c r="BPW30" s="1074"/>
      <c r="BPX30" s="1074"/>
      <c r="BPY30" s="1074"/>
      <c r="BPZ30" s="1074"/>
      <c r="BQA30" s="1074"/>
      <c r="BQB30" s="1074"/>
      <c r="BQC30" s="1074"/>
      <c r="BQD30" s="1074"/>
      <c r="BQE30" s="1074"/>
      <c r="BQF30" s="1074"/>
      <c r="BQG30" s="1074"/>
      <c r="BQH30" s="1074"/>
      <c r="BQI30" s="1074"/>
      <c r="BQJ30" s="1074"/>
      <c r="BQK30" s="1074"/>
      <c r="BQL30" s="1074"/>
      <c r="BQM30" s="1074"/>
      <c r="BQN30" s="1074"/>
      <c r="BQO30" s="1074"/>
      <c r="BQP30" s="1074"/>
      <c r="BQQ30" s="1074"/>
      <c r="BQR30" s="1074"/>
      <c r="BQS30" s="1074"/>
      <c r="BQT30" s="1074"/>
      <c r="BQU30" s="1074"/>
      <c r="BQV30" s="1074"/>
      <c r="BQW30" s="1074"/>
      <c r="BQX30" s="1074"/>
      <c r="BQY30" s="1074"/>
      <c r="BQZ30" s="1074"/>
      <c r="BRA30" s="1074"/>
      <c r="BRB30" s="1074"/>
      <c r="BRC30" s="1074"/>
      <c r="BRD30" s="1074"/>
      <c r="BRE30" s="1074"/>
      <c r="BRF30" s="1074"/>
      <c r="BRG30" s="1074"/>
      <c r="BRH30" s="1074"/>
      <c r="BRI30" s="1074"/>
      <c r="BRJ30" s="1074"/>
      <c r="BRK30" s="1074"/>
      <c r="BRL30" s="1074"/>
      <c r="BRM30" s="1074"/>
      <c r="BRN30" s="1074"/>
      <c r="BRO30" s="1074"/>
      <c r="BRP30" s="1074"/>
      <c r="BRQ30" s="1074"/>
      <c r="BRR30" s="1074"/>
      <c r="BRS30" s="1074"/>
      <c r="BRT30" s="1074"/>
      <c r="BRU30" s="1074"/>
      <c r="BRV30" s="1074"/>
      <c r="BRW30" s="1074"/>
      <c r="BRX30" s="1074"/>
      <c r="BRY30" s="1074"/>
      <c r="BRZ30" s="1074"/>
      <c r="BSA30" s="1074"/>
      <c r="BSB30" s="1074"/>
      <c r="BSC30" s="1074"/>
      <c r="BSD30" s="1074"/>
      <c r="BSE30" s="1074"/>
      <c r="BSF30" s="1074"/>
      <c r="BSG30" s="1074"/>
      <c r="BSH30" s="1074"/>
      <c r="BSI30" s="1074"/>
      <c r="BSJ30" s="1074"/>
      <c r="BSK30" s="1074"/>
      <c r="BSL30" s="1074"/>
      <c r="BSM30" s="1074"/>
      <c r="BSN30" s="1074"/>
      <c r="BSO30" s="1074"/>
      <c r="BSP30" s="1074"/>
      <c r="BSQ30" s="1074"/>
      <c r="BSR30" s="1074"/>
      <c r="BSS30" s="1074"/>
      <c r="BST30" s="1074"/>
      <c r="BSU30" s="1074"/>
      <c r="BSV30" s="1074"/>
      <c r="BSW30" s="1074"/>
      <c r="BSX30" s="1074"/>
      <c r="BSY30" s="1074"/>
      <c r="BSZ30" s="1074"/>
      <c r="BTA30" s="1074"/>
      <c r="BTB30" s="1074"/>
      <c r="BTC30" s="1074"/>
      <c r="BTD30" s="1074"/>
      <c r="BTE30" s="1074"/>
      <c r="BTF30" s="1074"/>
      <c r="BTG30" s="1074"/>
      <c r="BTH30" s="1074"/>
      <c r="BTI30" s="1074"/>
      <c r="BTJ30" s="1074"/>
      <c r="BTK30" s="1074"/>
      <c r="BTL30" s="1074"/>
      <c r="BTM30" s="1074"/>
      <c r="BTN30" s="1074"/>
      <c r="BTO30" s="1074"/>
      <c r="BTP30" s="1074"/>
      <c r="BTQ30" s="1074"/>
      <c r="BTR30" s="1074"/>
      <c r="BTS30" s="1074"/>
      <c r="BTT30" s="1074"/>
      <c r="BTU30" s="1074"/>
      <c r="BTV30" s="1074"/>
      <c r="BTW30" s="1074"/>
      <c r="BTX30" s="1074"/>
      <c r="BTY30" s="1074"/>
      <c r="BTZ30" s="1074"/>
      <c r="BUA30" s="1074"/>
      <c r="BUB30" s="1074"/>
      <c r="BUC30" s="1074"/>
      <c r="BUD30" s="1074"/>
      <c r="BUE30" s="1074"/>
      <c r="BUF30" s="1074"/>
      <c r="BUG30" s="1074"/>
      <c r="BUH30" s="1074"/>
      <c r="BUI30" s="1074"/>
      <c r="BUJ30" s="1074"/>
      <c r="BUK30" s="1074"/>
      <c r="BUL30" s="1074"/>
      <c r="BUM30" s="1074"/>
      <c r="BUN30" s="1074"/>
      <c r="BUO30" s="1074"/>
      <c r="BUP30" s="1074"/>
      <c r="BUQ30" s="1074"/>
      <c r="BUR30" s="1074"/>
      <c r="BUS30" s="1074"/>
      <c r="BUT30" s="1074"/>
      <c r="BUU30" s="1074"/>
      <c r="BUV30" s="1074"/>
      <c r="BUW30" s="1074"/>
      <c r="BUX30" s="1074"/>
      <c r="BUY30" s="1074"/>
      <c r="BUZ30" s="1074"/>
      <c r="BVA30" s="1074"/>
      <c r="BVB30" s="1074"/>
      <c r="BVC30" s="1074"/>
      <c r="BVD30" s="1074"/>
      <c r="BVE30" s="1074"/>
      <c r="BVF30" s="1074"/>
      <c r="BVG30" s="1074"/>
      <c r="BVH30" s="1074"/>
      <c r="BVI30" s="1074"/>
      <c r="BVJ30" s="1074"/>
      <c r="BVK30" s="1074"/>
      <c r="BVL30" s="1074"/>
      <c r="BVM30" s="1074"/>
      <c r="BVN30" s="1074"/>
      <c r="BVO30" s="1074"/>
      <c r="BVP30" s="1074"/>
      <c r="BVQ30" s="1074"/>
      <c r="BVR30" s="1074"/>
      <c r="BVS30" s="1074"/>
      <c r="BVT30" s="1074"/>
      <c r="BVU30" s="1074"/>
      <c r="BVV30" s="1074"/>
      <c r="BVW30" s="1074"/>
      <c r="BVX30" s="1074"/>
      <c r="BVY30" s="1074"/>
      <c r="BVZ30" s="1074"/>
      <c r="BWA30" s="1074"/>
      <c r="BWB30" s="1074"/>
      <c r="BWC30" s="1074"/>
      <c r="BWD30" s="1074"/>
      <c r="BWE30" s="1074"/>
      <c r="BWF30" s="1074"/>
      <c r="BWG30" s="1074"/>
      <c r="BWH30" s="1074"/>
      <c r="BWI30" s="1074"/>
      <c r="BWJ30" s="1074"/>
      <c r="BWK30" s="1074"/>
      <c r="BWL30" s="1074"/>
      <c r="BWM30" s="1074"/>
      <c r="BWN30" s="1074"/>
      <c r="BWO30" s="1074"/>
      <c r="BWP30" s="1074"/>
      <c r="BWQ30" s="1074"/>
      <c r="BWR30" s="1074"/>
      <c r="BWS30" s="1074"/>
      <c r="BWT30" s="1074"/>
      <c r="BWU30" s="1074"/>
      <c r="BWV30" s="1074"/>
      <c r="BWW30" s="1074"/>
      <c r="BWX30" s="1074"/>
      <c r="BWY30" s="1074"/>
      <c r="BWZ30" s="1074"/>
      <c r="BXA30" s="1074"/>
      <c r="BXB30" s="1074"/>
      <c r="BXC30" s="1074"/>
      <c r="BXD30" s="1074"/>
      <c r="BXE30" s="1074"/>
      <c r="BXF30" s="1074"/>
      <c r="BXG30" s="1074"/>
      <c r="BXH30" s="1074"/>
      <c r="BXI30" s="1074"/>
      <c r="BXJ30" s="1074"/>
      <c r="BXK30" s="1074"/>
      <c r="BXL30" s="1074"/>
      <c r="BXM30" s="1074"/>
      <c r="BXN30" s="1074"/>
      <c r="BXO30" s="1074"/>
      <c r="BXP30" s="1074"/>
      <c r="BXQ30" s="1074"/>
      <c r="BXR30" s="1074"/>
      <c r="BXS30" s="1074"/>
      <c r="BXT30" s="1074"/>
      <c r="BXU30" s="1074"/>
      <c r="BXV30" s="1074"/>
      <c r="BXW30" s="1074"/>
      <c r="BXX30" s="1074"/>
      <c r="BXY30" s="1074"/>
      <c r="BXZ30" s="1074"/>
      <c r="BYA30" s="1074"/>
      <c r="BYB30" s="1074"/>
      <c r="BYC30" s="1074"/>
      <c r="BYD30" s="1074"/>
      <c r="BYE30" s="1074"/>
      <c r="BYF30" s="1074"/>
      <c r="BYG30" s="1074"/>
      <c r="BYH30" s="1074"/>
      <c r="BYI30" s="1074"/>
      <c r="BYJ30" s="1074"/>
      <c r="BYK30" s="1074"/>
      <c r="BYL30" s="1074"/>
      <c r="BYM30" s="1074"/>
      <c r="BYN30" s="1074"/>
      <c r="BYO30" s="1074"/>
      <c r="BYP30" s="1074"/>
      <c r="BYQ30" s="1074"/>
      <c r="BYR30" s="1074"/>
      <c r="BYS30" s="1074"/>
      <c r="BYT30" s="1074"/>
      <c r="BYU30" s="1074"/>
      <c r="BYV30" s="1074"/>
      <c r="BYW30" s="1074"/>
      <c r="BYX30" s="1074"/>
      <c r="BYY30" s="1074"/>
      <c r="BYZ30" s="1074"/>
      <c r="BZA30" s="1074"/>
      <c r="BZB30" s="1074"/>
      <c r="BZC30" s="1074"/>
      <c r="BZD30" s="1074"/>
      <c r="BZE30" s="1074"/>
      <c r="BZF30" s="1074"/>
      <c r="BZG30" s="1074"/>
      <c r="BZH30" s="1074"/>
      <c r="BZI30" s="1074"/>
      <c r="BZJ30" s="1074"/>
      <c r="BZK30" s="1074"/>
      <c r="BZL30" s="1074"/>
      <c r="BZM30" s="1074"/>
      <c r="BZN30" s="1074"/>
      <c r="BZO30" s="1074"/>
      <c r="BZP30" s="1074"/>
      <c r="BZQ30" s="1074"/>
      <c r="BZR30" s="1074"/>
      <c r="BZS30" s="1074"/>
      <c r="BZT30" s="1074"/>
      <c r="BZU30" s="1074"/>
      <c r="BZV30" s="1074"/>
      <c r="BZW30" s="1074"/>
      <c r="BZX30" s="1074"/>
      <c r="BZY30" s="1074"/>
      <c r="BZZ30" s="1074"/>
      <c r="CAA30" s="1074"/>
      <c r="CAB30" s="1074"/>
      <c r="CAC30" s="1074"/>
      <c r="CAD30" s="1074"/>
      <c r="CAE30" s="1074"/>
      <c r="CAF30" s="1074"/>
      <c r="CAG30" s="1074"/>
      <c r="CAH30" s="1074"/>
      <c r="CAI30" s="1074"/>
      <c r="CAJ30" s="1074"/>
      <c r="CAK30" s="1074"/>
      <c r="CAL30" s="1074"/>
      <c r="CAM30" s="1074"/>
      <c r="CAN30" s="1074"/>
      <c r="CAO30" s="1074"/>
      <c r="CAP30" s="1074"/>
      <c r="CAQ30" s="1074"/>
      <c r="CAR30" s="1074"/>
      <c r="CAS30" s="1074"/>
      <c r="CAT30" s="1074"/>
      <c r="CAU30" s="1074"/>
      <c r="CAV30" s="1074"/>
      <c r="CAW30" s="1074"/>
      <c r="CAX30" s="1074"/>
      <c r="CAY30" s="1074"/>
      <c r="CAZ30" s="1074"/>
      <c r="CBA30" s="1074"/>
      <c r="CBB30" s="1074"/>
      <c r="CBC30" s="1074"/>
      <c r="CBD30" s="1074"/>
      <c r="CBE30" s="1074"/>
      <c r="CBF30" s="1074"/>
      <c r="CBG30" s="1074"/>
      <c r="CBH30" s="1074"/>
      <c r="CBI30" s="1074"/>
      <c r="CBJ30" s="1074"/>
      <c r="CBK30" s="1074"/>
      <c r="CBL30" s="1074"/>
      <c r="CBM30" s="1074"/>
      <c r="CBN30" s="1074"/>
      <c r="CBO30" s="1074"/>
      <c r="CBP30" s="1074"/>
      <c r="CBQ30" s="1074"/>
      <c r="CBR30" s="1074"/>
      <c r="CBS30" s="1074"/>
      <c r="CBT30" s="1074"/>
      <c r="CBU30" s="1074"/>
      <c r="CBV30" s="1074"/>
      <c r="CBW30" s="1074"/>
      <c r="CBX30" s="1074"/>
      <c r="CBY30" s="1074"/>
      <c r="CBZ30" s="1074"/>
      <c r="CCA30" s="1074"/>
      <c r="CCB30" s="1074"/>
      <c r="CCC30" s="1074"/>
      <c r="CCD30" s="1074"/>
      <c r="CCE30" s="1074"/>
      <c r="CCF30" s="1074"/>
      <c r="CCG30" s="1074"/>
      <c r="CCH30" s="1074"/>
      <c r="CCI30" s="1074"/>
      <c r="CCJ30" s="1074"/>
      <c r="CCK30" s="1074"/>
      <c r="CCL30" s="1074"/>
      <c r="CCM30" s="1074"/>
      <c r="CCN30" s="1074"/>
      <c r="CCO30" s="1074"/>
      <c r="CCP30" s="1074"/>
      <c r="CCQ30" s="1074"/>
      <c r="CCR30" s="1074"/>
      <c r="CCS30" s="1074"/>
      <c r="CCT30" s="1074"/>
      <c r="CCU30" s="1074"/>
      <c r="CCV30" s="1074"/>
      <c r="CCW30" s="1074"/>
      <c r="CCX30" s="1074"/>
      <c r="CCY30" s="1074"/>
      <c r="CCZ30" s="1074"/>
      <c r="CDA30" s="1074"/>
      <c r="CDB30" s="1074"/>
      <c r="CDC30" s="1074"/>
      <c r="CDD30" s="1074"/>
      <c r="CDE30" s="1074"/>
      <c r="CDF30" s="1074"/>
      <c r="CDG30" s="1074"/>
      <c r="CDH30" s="1074"/>
      <c r="CDI30" s="1074"/>
      <c r="CDJ30" s="1074"/>
      <c r="CDK30" s="1074"/>
      <c r="CDL30" s="1074"/>
      <c r="CDM30" s="1074"/>
      <c r="CDN30" s="1074"/>
      <c r="CDO30" s="1074"/>
      <c r="CDP30" s="1074"/>
      <c r="CDQ30" s="1074"/>
      <c r="CDR30" s="1074"/>
      <c r="CDS30" s="1074"/>
      <c r="CDT30" s="1074"/>
      <c r="CDU30" s="1074"/>
      <c r="CDV30" s="1074"/>
      <c r="CDW30" s="1074"/>
      <c r="CDX30" s="1074"/>
      <c r="CDY30" s="1074"/>
      <c r="CDZ30" s="1074"/>
      <c r="CEA30" s="1074"/>
      <c r="CEB30" s="1074"/>
      <c r="CEC30" s="1074"/>
      <c r="CED30" s="1074"/>
      <c r="CEE30" s="1074"/>
      <c r="CEF30" s="1074"/>
      <c r="CEG30" s="1074"/>
      <c r="CEH30" s="1074"/>
      <c r="CEI30" s="1074"/>
      <c r="CEJ30" s="1074"/>
      <c r="CEK30" s="1074"/>
      <c r="CEL30" s="1074"/>
      <c r="CEM30" s="1074"/>
      <c r="CEN30" s="1074"/>
      <c r="CEO30" s="1074"/>
      <c r="CEP30" s="1074"/>
      <c r="CEQ30" s="1074"/>
      <c r="CER30" s="1074"/>
      <c r="CES30" s="1074"/>
      <c r="CET30" s="1074"/>
      <c r="CEU30" s="1074"/>
      <c r="CEV30" s="1074"/>
      <c r="CEW30" s="1074"/>
      <c r="CEX30" s="1074"/>
      <c r="CEY30" s="1074"/>
      <c r="CEZ30" s="1074"/>
      <c r="CFA30" s="1074"/>
      <c r="CFB30" s="1074"/>
      <c r="CFC30" s="1074"/>
      <c r="CFD30" s="1074"/>
      <c r="CFE30" s="1074"/>
      <c r="CFF30" s="1074"/>
      <c r="CFG30" s="1074"/>
      <c r="CFH30" s="1074"/>
      <c r="CFI30" s="1074"/>
      <c r="CFJ30" s="1074"/>
      <c r="CFK30" s="1074"/>
      <c r="CFL30" s="1074"/>
      <c r="CFM30" s="1074"/>
      <c r="CFN30" s="1074"/>
      <c r="CFO30" s="1074"/>
      <c r="CFP30" s="1074"/>
      <c r="CFQ30" s="1074"/>
      <c r="CFR30" s="1074"/>
      <c r="CFS30" s="1074"/>
      <c r="CFT30" s="1074"/>
      <c r="CFU30" s="1074"/>
      <c r="CFV30" s="1074"/>
      <c r="CFW30" s="1074"/>
      <c r="CFX30" s="1074"/>
      <c r="CFY30" s="1074"/>
      <c r="CFZ30" s="1074"/>
      <c r="CGA30" s="1074"/>
      <c r="CGB30" s="1074"/>
      <c r="CGC30" s="1074"/>
      <c r="CGD30" s="1074"/>
      <c r="CGE30" s="1074"/>
      <c r="CGF30" s="1074"/>
      <c r="CGG30" s="1074"/>
      <c r="CGH30" s="1074"/>
      <c r="CGI30" s="1074"/>
      <c r="CGJ30" s="1074"/>
      <c r="CGK30" s="1074"/>
      <c r="CGL30" s="1074"/>
      <c r="CGM30" s="1074"/>
      <c r="CGN30" s="1074"/>
      <c r="CGO30" s="1074"/>
      <c r="CGP30" s="1074"/>
      <c r="CGQ30" s="1074"/>
      <c r="CGR30" s="1074"/>
      <c r="CGS30" s="1074"/>
      <c r="CGT30" s="1074"/>
      <c r="CGU30" s="1074"/>
      <c r="CGV30" s="1074"/>
      <c r="CGW30" s="1074"/>
      <c r="CGX30" s="1074"/>
      <c r="CGY30" s="1074"/>
      <c r="CGZ30" s="1074"/>
      <c r="CHA30" s="1074"/>
      <c r="CHB30" s="1074"/>
      <c r="CHC30" s="1074"/>
      <c r="CHD30" s="1074"/>
      <c r="CHE30" s="1074"/>
      <c r="CHF30" s="1074"/>
      <c r="CHG30" s="1074"/>
      <c r="CHH30" s="1074"/>
      <c r="CHI30" s="1074"/>
      <c r="CHJ30" s="1074"/>
      <c r="CHK30" s="1074"/>
      <c r="CHL30" s="1074"/>
      <c r="CHM30" s="1074"/>
      <c r="CHN30" s="1074"/>
      <c r="CHO30" s="1074"/>
      <c r="CHP30" s="1074"/>
      <c r="CHQ30" s="1074"/>
      <c r="CHR30" s="1074"/>
      <c r="CHS30" s="1074"/>
      <c r="CHT30" s="1074"/>
      <c r="CHU30" s="1074"/>
      <c r="CHV30" s="1074"/>
      <c r="CHW30" s="1074"/>
      <c r="CHX30" s="1074"/>
      <c r="CHY30" s="1074"/>
      <c r="CHZ30" s="1074"/>
      <c r="CIA30" s="1074"/>
      <c r="CIB30" s="1074"/>
      <c r="CIC30" s="1074"/>
      <c r="CID30" s="1074"/>
      <c r="CIE30" s="1074"/>
      <c r="CIF30" s="1074"/>
      <c r="CIG30" s="1074"/>
      <c r="CIH30" s="1074"/>
      <c r="CII30" s="1074"/>
      <c r="CIJ30" s="1074"/>
      <c r="CIK30" s="1074"/>
      <c r="CIL30" s="1074"/>
      <c r="CIM30" s="1074"/>
      <c r="CIN30" s="1074"/>
      <c r="CIO30" s="1074"/>
      <c r="CIP30" s="1074"/>
      <c r="CIQ30" s="1074"/>
      <c r="CIR30" s="1074"/>
      <c r="CIS30" s="1074"/>
      <c r="CIT30" s="1074"/>
      <c r="CIU30" s="1074"/>
      <c r="CIV30" s="1074"/>
      <c r="CIW30" s="1074"/>
      <c r="CIX30" s="1074"/>
      <c r="CIY30" s="1074"/>
      <c r="CIZ30" s="1074"/>
      <c r="CJA30" s="1074"/>
      <c r="CJB30" s="1074"/>
      <c r="CJC30" s="1074"/>
      <c r="CJD30" s="1074"/>
      <c r="CJE30" s="1074"/>
      <c r="CJF30" s="1074"/>
      <c r="CJG30" s="1074"/>
      <c r="CJH30" s="1074"/>
      <c r="CJI30" s="1074"/>
      <c r="CJJ30" s="1074"/>
      <c r="CJK30" s="1074"/>
      <c r="CJL30" s="1074"/>
      <c r="CJM30" s="1074"/>
      <c r="CJN30" s="1074"/>
      <c r="CJO30" s="1074"/>
      <c r="CJP30" s="1074"/>
      <c r="CJQ30" s="1074"/>
      <c r="CJR30" s="1074"/>
      <c r="CJS30" s="1074"/>
      <c r="CJT30" s="1074"/>
      <c r="CJU30" s="1074"/>
      <c r="CJV30" s="1074"/>
      <c r="CJW30" s="1074"/>
      <c r="CJX30" s="1074"/>
      <c r="CJY30" s="1074"/>
      <c r="CJZ30" s="1074"/>
      <c r="CKA30" s="1074"/>
      <c r="CKB30" s="1074"/>
      <c r="CKC30" s="1074"/>
      <c r="CKD30" s="1074"/>
      <c r="CKE30" s="1074"/>
      <c r="CKF30" s="1074"/>
      <c r="CKG30" s="1074"/>
      <c r="CKH30" s="1074"/>
      <c r="CKI30" s="1074"/>
      <c r="CKJ30" s="1074"/>
      <c r="CKK30" s="1074"/>
      <c r="CKL30" s="1074"/>
      <c r="CKM30" s="1074"/>
      <c r="CKN30" s="1074"/>
      <c r="CKO30" s="1074"/>
      <c r="CKP30" s="1074"/>
      <c r="CKQ30" s="1074"/>
      <c r="CKR30" s="1074"/>
      <c r="CKS30" s="1074"/>
      <c r="CKT30" s="1074"/>
      <c r="CKU30" s="1074"/>
      <c r="CKV30" s="1074"/>
      <c r="CKW30" s="1074"/>
      <c r="CKX30" s="1074"/>
      <c r="CKY30" s="1074"/>
      <c r="CKZ30" s="1074"/>
      <c r="CLA30" s="1074"/>
      <c r="CLB30" s="1074"/>
      <c r="CLC30" s="1074"/>
      <c r="CLD30" s="1074"/>
      <c r="CLE30" s="1074"/>
      <c r="CLF30" s="1074"/>
      <c r="CLG30" s="1074"/>
      <c r="CLH30" s="1074"/>
      <c r="CLI30" s="1074"/>
      <c r="CLJ30" s="1074"/>
      <c r="CLK30" s="1074"/>
      <c r="CLL30" s="1074"/>
      <c r="CLM30" s="1074"/>
      <c r="CLN30" s="1074"/>
      <c r="CLO30" s="1074"/>
      <c r="CLP30" s="1074"/>
      <c r="CLQ30" s="1074"/>
      <c r="CLR30" s="1074"/>
      <c r="CLS30" s="1074"/>
      <c r="CLT30" s="1074"/>
      <c r="CLU30" s="1074"/>
      <c r="CLV30" s="1074"/>
      <c r="CLW30" s="1074"/>
      <c r="CLX30" s="1074"/>
      <c r="CLY30" s="1074"/>
      <c r="CLZ30" s="1074"/>
      <c r="CMA30" s="1074"/>
      <c r="CMB30" s="1074"/>
      <c r="CMC30" s="1074"/>
      <c r="CMD30" s="1074"/>
      <c r="CME30" s="1074"/>
      <c r="CMF30" s="1074"/>
      <c r="CMG30" s="1074"/>
      <c r="CMH30" s="1074"/>
      <c r="CMI30" s="1074"/>
      <c r="CMJ30" s="1074"/>
      <c r="CMK30" s="1074"/>
      <c r="CML30" s="1074"/>
      <c r="CMM30" s="1074"/>
      <c r="CMN30" s="1074"/>
      <c r="CMO30" s="1074"/>
      <c r="CMP30" s="1074"/>
      <c r="CMQ30" s="1074"/>
      <c r="CMR30" s="1074"/>
      <c r="CMS30" s="1074"/>
      <c r="CMT30" s="1074"/>
      <c r="CMU30" s="1074"/>
      <c r="CMV30" s="1074"/>
      <c r="CMW30" s="1074"/>
      <c r="CMX30" s="1074"/>
      <c r="CMY30" s="1074"/>
      <c r="CMZ30" s="1074"/>
      <c r="CNA30" s="1074"/>
      <c r="CNB30" s="1074"/>
      <c r="CNC30" s="1074"/>
      <c r="CND30" s="1074"/>
      <c r="CNE30" s="1074"/>
      <c r="CNF30" s="1074"/>
      <c r="CNG30" s="1074"/>
      <c r="CNH30" s="1074"/>
      <c r="CNI30" s="1074"/>
      <c r="CNJ30" s="1074"/>
      <c r="CNK30" s="1074"/>
      <c r="CNL30" s="1074"/>
      <c r="CNM30" s="1074"/>
      <c r="CNN30" s="1074"/>
      <c r="CNO30" s="1074"/>
      <c r="CNP30" s="1074"/>
      <c r="CNQ30" s="1074"/>
      <c r="CNR30" s="1074"/>
      <c r="CNS30" s="1074"/>
      <c r="CNT30" s="1074"/>
      <c r="CNU30" s="1074"/>
      <c r="CNV30" s="1074"/>
      <c r="CNW30" s="1074"/>
      <c r="CNX30" s="1074"/>
      <c r="CNY30" s="1074"/>
      <c r="CNZ30" s="1074"/>
      <c r="COA30" s="1074"/>
      <c r="COB30" s="1074"/>
      <c r="COC30" s="1074"/>
      <c r="COD30" s="1074"/>
      <c r="COE30" s="1074"/>
      <c r="COF30" s="1074"/>
      <c r="COG30" s="1074"/>
      <c r="COH30" s="1074"/>
      <c r="COI30" s="1074"/>
      <c r="COJ30" s="1074"/>
      <c r="COK30" s="1074"/>
      <c r="COL30" s="1074"/>
      <c r="COM30" s="1074"/>
      <c r="CON30" s="1074"/>
      <c r="COO30" s="1074"/>
      <c r="COP30" s="1074"/>
      <c r="COQ30" s="1074"/>
      <c r="COR30" s="1074"/>
      <c r="COS30" s="1074"/>
      <c r="COT30" s="1074"/>
      <c r="COU30" s="1074"/>
      <c r="COV30" s="1074"/>
      <c r="COW30" s="1074"/>
      <c r="COX30" s="1074"/>
      <c r="COY30" s="1074"/>
      <c r="COZ30" s="1074"/>
      <c r="CPA30" s="1074"/>
      <c r="CPB30" s="1074"/>
      <c r="CPC30" s="1074"/>
      <c r="CPD30" s="1074"/>
      <c r="CPE30" s="1074"/>
      <c r="CPF30" s="1074"/>
      <c r="CPG30" s="1074"/>
      <c r="CPH30" s="1074"/>
      <c r="CPI30" s="1074"/>
      <c r="CPJ30" s="1074"/>
      <c r="CPK30" s="1074"/>
      <c r="CPL30" s="1074"/>
      <c r="CPM30" s="1074"/>
      <c r="CPN30" s="1074"/>
      <c r="CPO30" s="1074"/>
      <c r="CPP30" s="1074"/>
      <c r="CPQ30" s="1074"/>
      <c r="CPR30" s="1074"/>
      <c r="CPS30" s="1074"/>
      <c r="CPT30" s="1074"/>
      <c r="CPU30" s="1074"/>
      <c r="CPV30" s="1074"/>
      <c r="CPW30" s="1074"/>
      <c r="CPX30" s="1074"/>
      <c r="CPY30" s="1074"/>
      <c r="CPZ30" s="1074"/>
      <c r="CQA30" s="1074"/>
      <c r="CQB30" s="1074"/>
      <c r="CQC30" s="1074"/>
      <c r="CQD30" s="1074"/>
      <c r="CQE30" s="1074"/>
      <c r="CQF30" s="1074"/>
      <c r="CQG30" s="1074"/>
      <c r="CQH30" s="1074"/>
      <c r="CQI30" s="1074"/>
      <c r="CQJ30" s="1074"/>
      <c r="CQK30" s="1074"/>
      <c r="CQL30" s="1074"/>
      <c r="CQM30" s="1074"/>
      <c r="CQN30" s="1074"/>
      <c r="CQO30" s="1074"/>
      <c r="CQP30" s="1074"/>
      <c r="CQQ30" s="1074"/>
      <c r="CQR30" s="1074"/>
      <c r="CQS30" s="1074"/>
      <c r="CQT30" s="1074"/>
      <c r="CQU30" s="1074"/>
      <c r="CQV30" s="1074"/>
      <c r="CQW30" s="1074"/>
      <c r="CQX30" s="1074"/>
      <c r="CQY30" s="1074"/>
      <c r="CQZ30" s="1074"/>
      <c r="CRA30" s="1074"/>
      <c r="CRB30" s="1074"/>
      <c r="CRC30" s="1074"/>
      <c r="CRD30" s="1074"/>
      <c r="CRE30" s="1074"/>
      <c r="CRF30" s="1074"/>
      <c r="CRG30" s="1074"/>
      <c r="CRH30" s="1074"/>
      <c r="CRI30" s="1074"/>
      <c r="CRJ30" s="1074"/>
      <c r="CRK30" s="1074"/>
      <c r="CRL30" s="1074"/>
      <c r="CRM30" s="1074"/>
      <c r="CRN30" s="1074"/>
      <c r="CRO30" s="1074"/>
      <c r="CRP30" s="1074"/>
      <c r="CRQ30" s="1074"/>
      <c r="CRR30" s="1074"/>
      <c r="CRS30" s="1074"/>
      <c r="CRT30" s="1074"/>
      <c r="CRU30" s="1074"/>
      <c r="CRV30" s="1074"/>
      <c r="CRW30" s="1074"/>
      <c r="CRX30" s="1074"/>
      <c r="CRY30" s="1074"/>
      <c r="CRZ30" s="1074"/>
      <c r="CSA30" s="1074"/>
      <c r="CSB30" s="1074"/>
      <c r="CSC30" s="1074"/>
      <c r="CSD30" s="1074"/>
      <c r="CSE30" s="1074"/>
      <c r="CSF30" s="1074"/>
      <c r="CSG30" s="1074"/>
      <c r="CSH30" s="1074"/>
      <c r="CSI30" s="1074"/>
      <c r="CSJ30" s="1074"/>
      <c r="CSK30" s="1074"/>
      <c r="CSL30" s="1074"/>
      <c r="CSM30" s="1074"/>
      <c r="CSN30" s="1074"/>
      <c r="CSO30" s="1074"/>
      <c r="CSP30" s="1074"/>
      <c r="CSQ30" s="1074"/>
      <c r="CSR30" s="1074"/>
      <c r="CSS30" s="1074"/>
      <c r="CST30" s="1074"/>
      <c r="CSU30" s="1074"/>
      <c r="CSV30" s="1074"/>
      <c r="CSW30" s="1074"/>
      <c r="CSX30" s="1074"/>
      <c r="CSY30" s="1074"/>
      <c r="CSZ30" s="1074"/>
      <c r="CTA30" s="1074"/>
      <c r="CTB30" s="1074"/>
      <c r="CTC30" s="1074"/>
      <c r="CTD30" s="1074"/>
      <c r="CTE30" s="1074"/>
      <c r="CTF30" s="1074"/>
      <c r="CTG30" s="1074"/>
      <c r="CTH30" s="1074"/>
      <c r="CTI30" s="1074"/>
      <c r="CTJ30" s="1074"/>
      <c r="CTK30" s="1074"/>
      <c r="CTL30" s="1074"/>
      <c r="CTM30" s="1074"/>
      <c r="CTN30" s="1074"/>
      <c r="CTO30" s="1074"/>
      <c r="CTP30" s="1074"/>
      <c r="CTQ30" s="1074"/>
      <c r="CTR30" s="1074"/>
      <c r="CTS30" s="1074"/>
      <c r="CTT30" s="1074"/>
      <c r="CTU30" s="1074"/>
      <c r="CTV30" s="1074"/>
      <c r="CTW30" s="1074"/>
      <c r="CTX30" s="1074"/>
      <c r="CTY30" s="1074"/>
      <c r="CTZ30" s="1074"/>
      <c r="CUA30" s="1074"/>
      <c r="CUB30" s="1074"/>
      <c r="CUC30" s="1074"/>
      <c r="CUD30" s="1074"/>
      <c r="CUE30" s="1074"/>
      <c r="CUF30" s="1074"/>
      <c r="CUG30" s="1074"/>
      <c r="CUH30" s="1074"/>
      <c r="CUI30" s="1074"/>
      <c r="CUJ30" s="1074"/>
      <c r="CUK30" s="1074"/>
      <c r="CUL30" s="1074"/>
      <c r="CUM30" s="1074"/>
      <c r="CUN30" s="1074"/>
      <c r="CUO30" s="1074"/>
      <c r="CUP30" s="1074"/>
      <c r="CUQ30" s="1074"/>
      <c r="CUR30" s="1074"/>
      <c r="CUS30" s="1074"/>
      <c r="CUT30" s="1074"/>
      <c r="CUU30" s="1074"/>
      <c r="CUV30" s="1074"/>
      <c r="CUW30" s="1074"/>
      <c r="CUX30" s="1074"/>
      <c r="CUY30" s="1074"/>
      <c r="CUZ30" s="1074"/>
      <c r="CVA30" s="1074"/>
      <c r="CVB30" s="1074"/>
      <c r="CVC30" s="1074"/>
      <c r="CVD30" s="1074"/>
      <c r="CVE30" s="1074"/>
      <c r="CVF30" s="1074"/>
      <c r="CVG30" s="1074"/>
      <c r="CVH30" s="1074"/>
      <c r="CVI30" s="1074"/>
      <c r="CVJ30" s="1074"/>
      <c r="CVK30" s="1074"/>
      <c r="CVL30" s="1074"/>
      <c r="CVM30" s="1074"/>
      <c r="CVN30" s="1074"/>
      <c r="CVO30" s="1074"/>
      <c r="CVP30" s="1074"/>
      <c r="CVQ30" s="1074"/>
      <c r="CVR30" s="1074"/>
      <c r="CVS30" s="1074"/>
      <c r="CVT30" s="1074"/>
      <c r="CVU30" s="1074"/>
      <c r="CVV30" s="1074"/>
      <c r="CVW30" s="1074"/>
      <c r="CVX30" s="1074"/>
      <c r="CVY30" s="1074"/>
      <c r="CVZ30" s="1074"/>
      <c r="CWA30" s="1074"/>
      <c r="CWB30" s="1074"/>
      <c r="CWC30" s="1074"/>
      <c r="CWD30" s="1074"/>
      <c r="CWE30" s="1074"/>
      <c r="CWF30" s="1074"/>
      <c r="CWG30" s="1074"/>
      <c r="CWH30" s="1074"/>
      <c r="CWI30" s="1074"/>
      <c r="CWJ30" s="1074"/>
      <c r="CWK30" s="1074"/>
      <c r="CWL30" s="1074"/>
      <c r="CWM30" s="1074"/>
      <c r="CWN30" s="1074"/>
      <c r="CWO30" s="1074"/>
      <c r="CWP30" s="1074"/>
      <c r="CWQ30" s="1074"/>
      <c r="CWR30" s="1074"/>
      <c r="CWS30" s="1074"/>
      <c r="CWT30" s="1074"/>
      <c r="CWU30" s="1074"/>
      <c r="CWV30" s="1074"/>
      <c r="CWW30" s="1074"/>
      <c r="CWX30" s="1074"/>
      <c r="CWY30" s="1074"/>
      <c r="CWZ30" s="1074"/>
      <c r="CXA30" s="1074"/>
      <c r="CXB30" s="1074"/>
      <c r="CXC30" s="1074"/>
      <c r="CXD30" s="1074"/>
      <c r="CXE30" s="1074"/>
      <c r="CXF30" s="1074"/>
      <c r="CXG30" s="1074"/>
      <c r="CXH30" s="1074"/>
      <c r="CXI30" s="1074"/>
      <c r="CXJ30" s="1074"/>
      <c r="CXK30" s="1074"/>
      <c r="CXL30" s="1074"/>
      <c r="CXM30" s="1074"/>
      <c r="CXN30" s="1074"/>
      <c r="CXO30" s="1074"/>
      <c r="CXP30" s="1074"/>
      <c r="CXQ30" s="1074"/>
      <c r="CXR30" s="1074"/>
      <c r="CXS30" s="1074"/>
      <c r="CXT30" s="1074"/>
      <c r="CXU30" s="1074"/>
      <c r="CXV30" s="1074"/>
      <c r="CXW30" s="1074"/>
      <c r="CXX30" s="1074"/>
      <c r="CXY30" s="1074"/>
      <c r="CXZ30" s="1074"/>
      <c r="CYA30" s="1074"/>
      <c r="CYB30" s="1074"/>
      <c r="CYC30" s="1074"/>
      <c r="CYD30" s="1074"/>
      <c r="CYE30" s="1074"/>
      <c r="CYF30" s="1074"/>
      <c r="CYG30" s="1074"/>
      <c r="CYH30" s="1074"/>
      <c r="CYI30" s="1074"/>
      <c r="CYJ30" s="1074"/>
      <c r="CYK30" s="1074"/>
      <c r="CYL30" s="1074"/>
      <c r="CYM30" s="1074"/>
      <c r="CYN30" s="1074"/>
      <c r="CYO30" s="1074"/>
      <c r="CYP30" s="1074"/>
      <c r="CYQ30" s="1074"/>
      <c r="CYR30" s="1074"/>
      <c r="CYS30" s="1074"/>
      <c r="CYT30" s="1074"/>
      <c r="CYU30" s="1074"/>
      <c r="CYV30" s="1074"/>
      <c r="CYW30" s="1074"/>
      <c r="CYX30" s="1074"/>
      <c r="CYY30" s="1074"/>
      <c r="CYZ30" s="1074"/>
      <c r="CZA30" s="1074"/>
      <c r="CZB30" s="1074"/>
      <c r="CZC30" s="1074"/>
      <c r="CZD30" s="1074"/>
      <c r="CZE30" s="1074"/>
      <c r="CZF30" s="1074"/>
      <c r="CZG30" s="1074"/>
      <c r="CZH30" s="1074"/>
      <c r="CZI30" s="1074"/>
      <c r="CZJ30" s="1074"/>
      <c r="CZK30" s="1074"/>
      <c r="CZL30" s="1074"/>
      <c r="CZM30" s="1074"/>
      <c r="CZN30" s="1074"/>
      <c r="CZO30" s="1074"/>
      <c r="CZP30" s="1074"/>
      <c r="CZQ30" s="1074"/>
      <c r="CZR30" s="1074"/>
      <c r="CZS30" s="1074"/>
      <c r="CZT30" s="1074"/>
      <c r="CZU30" s="1074"/>
      <c r="CZV30" s="1074"/>
      <c r="CZW30" s="1074"/>
      <c r="CZX30" s="1074"/>
      <c r="CZY30" s="1074"/>
      <c r="CZZ30" s="1074"/>
      <c r="DAA30" s="1074"/>
      <c r="DAB30" s="1074"/>
      <c r="DAC30" s="1074"/>
      <c r="DAD30" s="1074"/>
      <c r="DAE30" s="1074"/>
      <c r="DAF30" s="1074"/>
      <c r="DAG30" s="1074"/>
      <c r="DAH30" s="1074"/>
      <c r="DAI30" s="1074"/>
      <c r="DAJ30" s="1074"/>
      <c r="DAK30" s="1074"/>
      <c r="DAL30" s="1074"/>
      <c r="DAM30" s="1074"/>
      <c r="DAN30" s="1074"/>
      <c r="DAO30" s="1074"/>
      <c r="DAP30" s="1074"/>
      <c r="DAQ30" s="1074"/>
      <c r="DAR30" s="1074"/>
      <c r="DAS30" s="1074"/>
      <c r="DAT30" s="1074"/>
      <c r="DAU30" s="1074"/>
      <c r="DAV30" s="1074"/>
      <c r="DAW30" s="1074"/>
      <c r="DAX30" s="1074"/>
      <c r="DAY30" s="1074"/>
      <c r="DAZ30" s="1074"/>
      <c r="DBA30" s="1074"/>
      <c r="DBB30" s="1074"/>
      <c r="DBC30" s="1074"/>
      <c r="DBD30" s="1074"/>
      <c r="DBE30" s="1074"/>
      <c r="DBF30" s="1074"/>
      <c r="DBG30" s="1074"/>
      <c r="DBH30" s="1074"/>
      <c r="DBI30" s="1074"/>
      <c r="DBJ30" s="1074"/>
      <c r="DBK30" s="1074"/>
      <c r="DBL30" s="1074"/>
      <c r="DBM30" s="1074"/>
      <c r="DBN30" s="1074"/>
      <c r="DBO30" s="1074"/>
      <c r="DBP30" s="1074"/>
      <c r="DBQ30" s="1074"/>
      <c r="DBR30" s="1074"/>
      <c r="DBS30" s="1074"/>
      <c r="DBT30" s="1074"/>
      <c r="DBU30" s="1074"/>
      <c r="DBV30" s="1074"/>
      <c r="DBW30" s="1074"/>
      <c r="DBX30" s="1074"/>
      <c r="DBY30" s="1074"/>
      <c r="DBZ30" s="1074"/>
      <c r="DCA30" s="1074"/>
      <c r="DCB30" s="1074"/>
      <c r="DCC30" s="1074"/>
      <c r="DCD30" s="1074"/>
      <c r="DCE30" s="1074"/>
      <c r="DCF30" s="1074"/>
      <c r="DCG30" s="1074"/>
      <c r="DCH30" s="1074"/>
      <c r="DCI30" s="1074"/>
      <c r="DCJ30" s="1074"/>
      <c r="DCK30" s="1074"/>
      <c r="DCL30" s="1074"/>
      <c r="DCM30" s="1074"/>
      <c r="DCN30" s="1074"/>
      <c r="DCO30" s="1074"/>
      <c r="DCP30" s="1074"/>
      <c r="DCQ30" s="1074"/>
      <c r="DCR30" s="1074"/>
      <c r="DCS30" s="1074"/>
      <c r="DCT30" s="1074"/>
      <c r="DCU30" s="1074"/>
      <c r="DCV30" s="1074"/>
      <c r="DCW30" s="1074"/>
      <c r="DCX30" s="1074"/>
      <c r="DCY30" s="1074"/>
      <c r="DCZ30" s="1074"/>
      <c r="DDA30" s="1074"/>
      <c r="DDB30" s="1074"/>
      <c r="DDC30" s="1074"/>
      <c r="DDD30" s="1074"/>
      <c r="DDE30" s="1074"/>
      <c r="DDF30" s="1074"/>
      <c r="DDG30" s="1074"/>
      <c r="DDH30" s="1074"/>
      <c r="DDI30" s="1074"/>
      <c r="DDJ30" s="1074"/>
      <c r="DDK30" s="1074"/>
      <c r="DDL30" s="1074"/>
      <c r="DDM30" s="1074"/>
      <c r="DDN30" s="1074"/>
      <c r="DDO30" s="1074"/>
      <c r="DDP30" s="1074"/>
      <c r="DDQ30" s="1074"/>
      <c r="DDR30" s="1074"/>
      <c r="DDS30" s="1074"/>
      <c r="DDT30" s="1074"/>
      <c r="DDU30" s="1074"/>
      <c r="DDV30" s="1074"/>
      <c r="DDW30" s="1074"/>
      <c r="DDX30" s="1074"/>
      <c r="DDY30" s="1074"/>
      <c r="DDZ30" s="1074"/>
      <c r="DEA30" s="1074"/>
      <c r="DEB30" s="1074"/>
      <c r="DEC30" s="1074"/>
      <c r="DED30" s="1074"/>
      <c r="DEE30" s="1074"/>
      <c r="DEF30" s="1074"/>
      <c r="DEG30" s="1074"/>
      <c r="DEH30" s="1074"/>
      <c r="DEI30" s="1074"/>
      <c r="DEJ30" s="1074"/>
      <c r="DEK30" s="1074"/>
      <c r="DEL30" s="1074"/>
      <c r="DEM30" s="1074"/>
      <c r="DEN30" s="1074"/>
      <c r="DEO30" s="1074"/>
      <c r="DEP30" s="1074"/>
      <c r="DEQ30" s="1074"/>
      <c r="DER30" s="1074"/>
      <c r="DES30" s="1074"/>
      <c r="DET30" s="1074"/>
      <c r="DEU30" s="1074"/>
      <c r="DEV30" s="1074"/>
      <c r="DEW30" s="1074"/>
      <c r="DEX30" s="1074"/>
      <c r="DEY30" s="1074"/>
      <c r="DEZ30" s="1074"/>
      <c r="DFA30" s="1074"/>
      <c r="DFB30" s="1074"/>
      <c r="DFC30" s="1074"/>
      <c r="DFD30" s="1074"/>
      <c r="DFE30" s="1074"/>
      <c r="DFF30" s="1074"/>
      <c r="DFG30" s="1074"/>
      <c r="DFH30" s="1074"/>
      <c r="DFI30" s="1074"/>
      <c r="DFJ30" s="1074"/>
      <c r="DFK30" s="1074"/>
      <c r="DFL30" s="1074"/>
      <c r="DFM30" s="1074"/>
      <c r="DFN30" s="1074"/>
      <c r="DFO30" s="1074"/>
      <c r="DFP30" s="1074"/>
      <c r="DFQ30" s="1074"/>
      <c r="DFR30" s="1074"/>
      <c r="DFS30" s="1074"/>
      <c r="DFT30" s="1074"/>
      <c r="DFU30" s="1074"/>
      <c r="DFV30" s="1074"/>
      <c r="DFW30" s="1074"/>
      <c r="DFX30" s="1074"/>
      <c r="DFY30" s="1074"/>
      <c r="DFZ30" s="1074"/>
      <c r="DGA30" s="1074"/>
      <c r="DGB30" s="1074"/>
      <c r="DGC30" s="1074"/>
      <c r="DGD30" s="1074"/>
      <c r="DGE30" s="1074"/>
      <c r="DGF30" s="1074"/>
      <c r="DGG30" s="1074"/>
      <c r="DGH30" s="1074"/>
      <c r="DGI30" s="1074"/>
      <c r="DGJ30" s="1074"/>
      <c r="DGK30" s="1074"/>
      <c r="DGL30" s="1074"/>
      <c r="DGM30" s="1074"/>
      <c r="DGN30" s="1074"/>
      <c r="DGO30" s="1074"/>
      <c r="DGP30" s="1074"/>
      <c r="DGQ30" s="1074"/>
      <c r="DGR30" s="1074"/>
      <c r="DGS30" s="1074"/>
      <c r="DGT30" s="1074"/>
      <c r="DGU30" s="1074"/>
      <c r="DGV30" s="1074"/>
      <c r="DGW30" s="1074"/>
      <c r="DGX30" s="1074"/>
      <c r="DGY30" s="1074"/>
      <c r="DGZ30" s="1074"/>
      <c r="DHA30" s="1074"/>
      <c r="DHB30" s="1074"/>
      <c r="DHC30" s="1074"/>
      <c r="DHD30" s="1074"/>
      <c r="DHE30" s="1074"/>
      <c r="DHF30" s="1074"/>
      <c r="DHG30" s="1074"/>
      <c r="DHH30" s="1074"/>
      <c r="DHI30" s="1074"/>
      <c r="DHJ30" s="1074"/>
      <c r="DHK30" s="1074"/>
      <c r="DHL30" s="1074"/>
      <c r="DHM30" s="1074"/>
      <c r="DHN30" s="1074"/>
      <c r="DHO30" s="1074"/>
      <c r="DHP30" s="1074"/>
      <c r="DHQ30" s="1074"/>
      <c r="DHR30" s="1074"/>
      <c r="DHS30" s="1074"/>
      <c r="DHT30" s="1074"/>
      <c r="DHU30" s="1074"/>
      <c r="DHV30" s="1074"/>
      <c r="DHW30" s="1074"/>
      <c r="DHX30" s="1074"/>
      <c r="DHY30" s="1074"/>
      <c r="DHZ30" s="1074"/>
      <c r="DIA30" s="1074"/>
      <c r="DIB30" s="1074"/>
      <c r="DIC30" s="1074"/>
      <c r="DID30" s="1074"/>
      <c r="DIE30" s="1074"/>
      <c r="DIF30" s="1074"/>
      <c r="DIG30" s="1074"/>
      <c r="DIH30" s="1074"/>
      <c r="DII30" s="1074"/>
      <c r="DIJ30" s="1074"/>
      <c r="DIK30" s="1074"/>
      <c r="DIL30" s="1074"/>
      <c r="DIM30" s="1074"/>
      <c r="DIN30" s="1074"/>
      <c r="DIO30" s="1074"/>
      <c r="DIP30" s="1074"/>
      <c r="DIQ30" s="1074"/>
      <c r="DIR30" s="1074"/>
      <c r="DIS30" s="1074"/>
      <c r="DIT30" s="1074"/>
      <c r="DIU30" s="1074"/>
      <c r="DIV30" s="1074"/>
      <c r="DIW30" s="1074"/>
      <c r="DIX30" s="1074"/>
      <c r="DIY30" s="1074"/>
      <c r="DIZ30" s="1074"/>
      <c r="DJA30" s="1074"/>
      <c r="DJB30" s="1074"/>
      <c r="DJC30" s="1074"/>
      <c r="DJD30" s="1074"/>
      <c r="DJE30" s="1074"/>
      <c r="DJF30" s="1074"/>
      <c r="DJG30" s="1074"/>
      <c r="DJH30" s="1074"/>
      <c r="DJI30" s="1074"/>
      <c r="DJJ30" s="1074"/>
      <c r="DJK30" s="1074"/>
      <c r="DJL30" s="1074"/>
      <c r="DJM30" s="1074"/>
      <c r="DJN30" s="1074"/>
      <c r="DJO30" s="1074"/>
      <c r="DJP30" s="1074"/>
      <c r="DJQ30" s="1074"/>
      <c r="DJR30" s="1074"/>
      <c r="DJS30" s="1074"/>
      <c r="DJT30" s="1074"/>
      <c r="DJU30" s="1074"/>
      <c r="DJV30" s="1074"/>
      <c r="DJW30" s="1074"/>
      <c r="DJX30" s="1074"/>
      <c r="DJY30" s="1074"/>
      <c r="DJZ30" s="1074"/>
      <c r="DKA30" s="1074"/>
      <c r="DKB30" s="1074"/>
      <c r="DKC30" s="1074"/>
      <c r="DKD30" s="1074"/>
      <c r="DKE30" s="1074"/>
      <c r="DKF30" s="1074"/>
      <c r="DKG30" s="1074"/>
      <c r="DKH30" s="1074"/>
      <c r="DKI30" s="1074"/>
      <c r="DKJ30" s="1074"/>
      <c r="DKK30" s="1074"/>
      <c r="DKL30" s="1074"/>
      <c r="DKM30" s="1074"/>
      <c r="DKN30" s="1074"/>
      <c r="DKO30" s="1074"/>
      <c r="DKP30" s="1074"/>
      <c r="DKQ30" s="1074"/>
      <c r="DKR30" s="1074"/>
      <c r="DKS30" s="1074"/>
      <c r="DKT30" s="1074"/>
      <c r="DKU30" s="1074"/>
      <c r="DKV30" s="1074"/>
      <c r="DKW30" s="1074"/>
      <c r="DKX30" s="1074"/>
      <c r="DKY30" s="1074"/>
      <c r="DKZ30" s="1074"/>
      <c r="DLA30" s="1074"/>
      <c r="DLB30" s="1074"/>
      <c r="DLC30" s="1074"/>
      <c r="DLD30" s="1074"/>
      <c r="DLE30" s="1074"/>
      <c r="DLF30" s="1074"/>
      <c r="DLG30" s="1074"/>
      <c r="DLH30" s="1074"/>
      <c r="DLI30" s="1074"/>
      <c r="DLJ30" s="1074"/>
      <c r="DLK30" s="1074"/>
      <c r="DLL30" s="1074"/>
      <c r="DLM30" s="1074"/>
      <c r="DLN30" s="1074"/>
      <c r="DLO30" s="1074"/>
      <c r="DLP30" s="1074"/>
      <c r="DLQ30" s="1074"/>
      <c r="DLR30" s="1074"/>
      <c r="DLS30" s="1074"/>
      <c r="DLT30" s="1074"/>
      <c r="DLU30" s="1074"/>
      <c r="DLV30" s="1074"/>
      <c r="DLW30" s="1074"/>
      <c r="DLX30" s="1074"/>
      <c r="DLY30" s="1074"/>
      <c r="DLZ30" s="1074"/>
      <c r="DMA30" s="1074"/>
      <c r="DMB30" s="1074"/>
      <c r="DMC30" s="1074"/>
      <c r="DMD30" s="1074"/>
      <c r="DME30" s="1074"/>
      <c r="DMF30" s="1074"/>
      <c r="DMG30" s="1074"/>
      <c r="DMH30" s="1074"/>
      <c r="DMI30" s="1074"/>
      <c r="DMJ30" s="1074"/>
      <c r="DMK30" s="1074"/>
      <c r="DML30" s="1074"/>
      <c r="DMM30" s="1074"/>
      <c r="DMN30" s="1074"/>
      <c r="DMO30" s="1074"/>
      <c r="DMP30" s="1074"/>
      <c r="DMQ30" s="1074"/>
      <c r="DMR30" s="1074"/>
      <c r="DMS30" s="1074"/>
      <c r="DMT30" s="1074"/>
      <c r="DMU30" s="1074"/>
      <c r="DMV30" s="1074"/>
      <c r="DMW30" s="1074"/>
      <c r="DMX30" s="1074"/>
      <c r="DMY30" s="1074"/>
      <c r="DMZ30" s="1074"/>
      <c r="DNA30" s="1074"/>
      <c r="DNB30" s="1074"/>
      <c r="DNC30" s="1074"/>
      <c r="DND30" s="1074"/>
      <c r="DNE30" s="1074"/>
      <c r="DNF30" s="1074"/>
      <c r="DNG30" s="1074"/>
      <c r="DNH30" s="1074"/>
      <c r="DNI30" s="1074"/>
      <c r="DNJ30" s="1074"/>
      <c r="DNK30" s="1074"/>
      <c r="DNL30" s="1074"/>
      <c r="DNM30" s="1074"/>
      <c r="DNN30" s="1074"/>
      <c r="DNO30" s="1074"/>
      <c r="DNP30" s="1074"/>
      <c r="DNQ30" s="1074"/>
      <c r="DNR30" s="1074"/>
      <c r="DNS30" s="1074"/>
      <c r="DNT30" s="1074"/>
      <c r="DNU30" s="1074"/>
      <c r="DNV30" s="1074"/>
      <c r="DNW30" s="1074"/>
      <c r="DNX30" s="1074"/>
      <c r="DNY30" s="1074"/>
      <c r="DNZ30" s="1074"/>
      <c r="DOA30" s="1074"/>
      <c r="DOB30" s="1074"/>
      <c r="DOC30" s="1074"/>
      <c r="DOD30" s="1074"/>
      <c r="DOE30" s="1074"/>
      <c r="DOF30" s="1074"/>
      <c r="DOG30" s="1074"/>
      <c r="DOH30" s="1074"/>
      <c r="DOI30" s="1074"/>
      <c r="DOJ30" s="1074"/>
      <c r="DOK30" s="1074"/>
      <c r="DOL30" s="1074"/>
      <c r="DOM30" s="1074"/>
      <c r="DON30" s="1074"/>
      <c r="DOO30" s="1074"/>
      <c r="DOP30" s="1074"/>
      <c r="DOQ30" s="1074"/>
      <c r="DOR30" s="1074"/>
      <c r="DOS30" s="1074"/>
      <c r="DOT30" s="1074"/>
      <c r="DOU30" s="1074"/>
      <c r="DOV30" s="1074"/>
      <c r="DOW30" s="1074"/>
      <c r="DOX30" s="1074"/>
      <c r="DOY30" s="1074"/>
      <c r="DOZ30" s="1074"/>
      <c r="DPA30" s="1074"/>
      <c r="DPB30" s="1074"/>
      <c r="DPC30" s="1074"/>
      <c r="DPD30" s="1074"/>
      <c r="DPE30" s="1074"/>
      <c r="DPF30" s="1074"/>
      <c r="DPG30" s="1074"/>
      <c r="DPH30" s="1074"/>
      <c r="DPI30" s="1074"/>
      <c r="DPJ30" s="1074"/>
      <c r="DPK30" s="1074"/>
      <c r="DPL30" s="1074"/>
      <c r="DPM30" s="1074"/>
      <c r="DPN30" s="1074"/>
      <c r="DPO30" s="1074"/>
      <c r="DPP30" s="1074"/>
      <c r="DPQ30" s="1074"/>
      <c r="DPR30" s="1074"/>
      <c r="DPS30" s="1074"/>
      <c r="DPT30" s="1074"/>
      <c r="DPU30" s="1074"/>
      <c r="DPV30" s="1074"/>
      <c r="DPW30" s="1074"/>
      <c r="DPX30" s="1074"/>
      <c r="DPY30" s="1074"/>
      <c r="DPZ30" s="1074"/>
      <c r="DQA30" s="1074"/>
      <c r="DQB30" s="1074"/>
      <c r="DQC30" s="1074"/>
      <c r="DQD30" s="1074"/>
      <c r="DQE30" s="1074"/>
      <c r="DQF30" s="1074"/>
      <c r="DQG30" s="1074"/>
      <c r="DQH30" s="1074"/>
      <c r="DQI30" s="1074"/>
      <c r="DQJ30" s="1074"/>
      <c r="DQK30" s="1074"/>
      <c r="DQL30" s="1074"/>
      <c r="DQM30" s="1074"/>
      <c r="DQN30" s="1074"/>
      <c r="DQO30" s="1074"/>
      <c r="DQP30" s="1074"/>
      <c r="DQQ30" s="1074"/>
      <c r="DQR30" s="1074"/>
      <c r="DQS30" s="1074"/>
      <c r="DQT30" s="1074"/>
      <c r="DQU30" s="1074"/>
      <c r="DQV30" s="1074"/>
      <c r="DQW30" s="1074"/>
      <c r="DQX30" s="1074"/>
      <c r="DQY30" s="1074"/>
      <c r="DQZ30" s="1074"/>
      <c r="DRA30" s="1074"/>
      <c r="DRB30" s="1074"/>
      <c r="DRC30" s="1074"/>
      <c r="DRD30" s="1074"/>
      <c r="DRE30" s="1074"/>
      <c r="DRF30" s="1074"/>
      <c r="DRG30" s="1074"/>
      <c r="DRH30" s="1074"/>
      <c r="DRI30" s="1074"/>
      <c r="DRJ30" s="1074"/>
      <c r="DRK30" s="1074"/>
      <c r="DRL30" s="1074"/>
      <c r="DRM30" s="1074"/>
      <c r="DRN30" s="1074"/>
      <c r="DRO30" s="1074"/>
      <c r="DRP30" s="1074"/>
      <c r="DRQ30" s="1074"/>
      <c r="DRR30" s="1074"/>
      <c r="DRS30" s="1074"/>
      <c r="DRT30" s="1074"/>
      <c r="DRU30" s="1074"/>
      <c r="DRV30" s="1074"/>
      <c r="DRW30" s="1074"/>
      <c r="DRX30" s="1074"/>
      <c r="DRY30" s="1074"/>
      <c r="DRZ30" s="1074"/>
      <c r="DSA30" s="1074"/>
      <c r="DSB30" s="1074"/>
      <c r="DSC30" s="1074"/>
      <c r="DSD30" s="1074"/>
      <c r="DSE30" s="1074"/>
      <c r="DSF30" s="1074"/>
      <c r="DSG30" s="1074"/>
      <c r="DSH30" s="1074"/>
      <c r="DSI30" s="1074"/>
      <c r="DSJ30" s="1074"/>
      <c r="DSK30" s="1074"/>
      <c r="DSL30" s="1074"/>
      <c r="DSM30" s="1074"/>
      <c r="DSN30" s="1074"/>
      <c r="DSO30" s="1074"/>
      <c r="DSP30" s="1074"/>
      <c r="DSQ30" s="1074"/>
      <c r="DSR30" s="1074"/>
      <c r="DSS30" s="1074"/>
      <c r="DST30" s="1074"/>
      <c r="DSU30" s="1074"/>
      <c r="DSV30" s="1074"/>
      <c r="DSW30" s="1074"/>
      <c r="DSX30" s="1074"/>
      <c r="DSY30" s="1074"/>
      <c r="DSZ30" s="1074"/>
      <c r="DTA30" s="1074"/>
      <c r="DTB30" s="1074"/>
      <c r="DTC30" s="1074"/>
      <c r="DTD30" s="1074"/>
      <c r="DTE30" s="1074"/>
      <c r="DTF30" s="1074"/>
      <c r="DTG30" s="1074"/>
      <c r="DTH30" s="1074"/>
      <c r="DTI30" s="1074"/>
      <c r="DTJ30" s="1074"/>
      <c r="DTK30" s="1074"/>
      <c r="DTL30" s="1074"/>
      <c r="DTM30" s="1074"/>
      <c r="DTN30" s="1074"/>
      <c r="DTO30" s="1074"/>
      <c r="DTP30" s="1074"/>
      <c r="DTQ30" s="1074"/>
      <c r="DTR30" s="1074"/>
      <c r="DTS30" s="1074"/>
      <c r="DTT30" s="1074"/>
      <c r="DTU30" s="1074"/>
      <c r="DTV30" s="1074"/>
      <c r="DTW30" s="1074"/>
      <c r="DTX30" s="1074"/>
      <c r="DTY30" s="1074"/>
      <c r="DTZ30" s="1074"/>
      <c r="DUA30" s="1074"/>
      <c r="DUB30" s="1074"/>
      <c r="DUC30" s="1074"/>
      <c r="DUD30" s="1074"/>
      <c r="DUE30" s="1074"/>
      <c r="DUF30" s="1074"/>
      <c r="DUG30" s="1074"/>
      <c r="DUH30" s="1074"/>
      <c r="DUI30" s="1074"/>
      <c r="DUJ30" s="1074"/>
      <c r="DUK30" s="1074"/>
      <c r="DUL30" s="1074"/>
      <c r="DUM30" s="1074"/>
      <c r="DUN30" s="1074"/>
      <c r="DUO30" s="1074"/>
      <c r="DUP30" s="1074"/>
      <c r="DUQ30" s="1074"/>
      <c r="DUR30" s="1074"/>
      <c r="DUS30" s="1074"/>
      <c r="DUT30" s="1074"/>
      <c r="DUU30" s="1074"/>
      <c r="DUV30" s="1074"/>
      <c r="DUW30" s="1074"/>
      <c r="DUX30" s="1074"/>
      <c r="DUY30" s="1074"/>
      <c r="DUZ30" s="1074"/>
      <c r="DVA30" s="1074"/>
      <c r="DVB30" s="1074"/>
      <c r="DVC30" s="1074"/>
      <c r="DVD30" s="1074"/>
      <c r="DVE30" s="1074"/>
      <c r="DVF30" s="1074"/>
      <c r="DVG30" s="1074"/>
      <c r="DVH30" s="1074"/>
      <c r="DVI30" s="1074"/>
      <c r="DVJ30" s="1074"/>
      <c r="DVK30" s="1074"/>
      <c r="DVL30" s="1074"/>
      <c r="DVM30" s="1074"/>
      <c r="DVN30" s="1074"/>
      <c r="DVO30" s="1074"/>
      <c r="DVP30" s="1074"/>
      <c r="DVQ30" s="1074"/>
      <c r="DVR30" s="1074"/>
      <c r="DVS30" s="1074"/>
      <c r="DVT30" s="1074"/>
      <c r="DVU30" s="1074"/>
      <c r="DVV30" s="1074"/>
      <c r="DVW30" s="1074"/>
      <c r="DVX30" s="1074"/>
      <c r="DVY30" s="1074"/>
      <c r="DVZ30" s="1074"/>
      <c r="DWA30" s="1074"/>
      <c r="DWB30" s="1074"/>
      <c r="DWC30" s="1074"/>
      <c r="DWD30" s="1074"/>
      <c r="DWE30" s="1074"/>
      <c r="DWF30" s="1074"/>
      <c r="DWG30" s="1074"/>
      <c r="DWH30" s="1074"/>
      <c r="DWI30" s="1074"/>
      <c r="DWJ30" s="1074"/>
      <c r="DWK30" s="1074"/>
      <c r="DWL30" s="1074"/>
      <c r="DWM30" s="1074"/>
      <c r="DWN30" s="1074"/>
      <c r="DWO30" s="1074"/>
      <c r="DWP30" s="1074"/>
      <c r="DWQ30" s="1074"/>
      <c r="DWR30" s="1074"/>
      <c r="DWS30" s="1074"/>
      <c r="DWT30" s="1074"/>
      <c r="DWU30" s="1074"/>
      <c r="DWV30" s="1074"/>
      <c r="DWW30" s="1074"/>
      <c r="DWX30" s="1074"/>
      <c r="DWY30" s="1074"/>
      <c r="DWZ30" s="1074"/>
      <c r="DXA30" s="1074"/>
      <c r="DXB30" s="1074"/>
      <c r="DXC30" s="1074"/>
      <c r="DXD30" s="1074"/>
      <c r="DXE30" s="1074"/>
      <c r="DXF30" s="1074"/>
      <c r="DXG30" s="1074"/>
      <c r="DXH30" s="1074"/>
      <c r="DXI30" s="1074"/>
      <c r="DXJ30" s="1074"/>
      <c r="DXK30" s="1074"/>
      <c r="DXL30" s="1074"/>
      <c r="DXM30" s="1074"/>
      <c r="DXN30" s="1074"/>
      <c r="DXO30" s="1074"/>
      <c r="DXP30" s="1074"/>
      <c r="DXQ30" s="1074"/>
      <c r="DXR30" s="1074"/>
      <c r="DXS30" s="1074"/>
      <c r="DXT30" s="1074"/>
      <c r="DXU30" s="1074"/>
      <c r="DXV30" s="1074"/>
      <c r="DXW30" s="1074"/>
      <c r="DXX30" s="1074"/>
      <c r="DXY30" s="1074"/>
      <c r="DXZ30" s="1074"/>
      <c r="DYA30" s="1074"/>
      <c r="DYB30" s="1074"/>
      <c r="DYC30" s="1074"/>
      <c r="DYD30" s="1074"/>
      <c r="DYE30" s="1074"/>
      <c r="DYF30" s="1074"/>
      <c r="DYG30" s="1074"/>
      <c r="DYH30" s="1074"/>
      <c r="DYI30" s="1074"/>
      <c r="DYJ30" s="1074"/>
      <c r="DYK30" s="1074"/>
      <c r="DYL30" s="1074"/>
      <c r="DYM30" s="1074"/>
      <c r="DYN30" s="1074"/>
      <c r="DYO30" s="1074"/>
      <c r="DYP30" s="1074"/>
      <c r="DYQ30" s="1074"/>
      <c r="DYR30" s="1074"/>
      <c r="DYS30" s="1074"/>
      <c r="DYT30" s="1074"/>
      <c r="DYU30" s="1074"/>
      <c r="DYV30" s="1074"/>
      <c r="DYW30" s="1074"/>
      <c r="DYX30" s="1074"/>
      <c r="DYY30" s="1074"/>
      <c r="DYZ30" s="1074"/>
      <c r="DZA30" s="1074"/>
      <c r="DZB30" s="1074"/>
      <c r="DZC30" s="1074"/>
      <c r="DZD30" s="1074"/>
      <c r="DZE30" s="1074"/>
      <c r="DZF30" s="1074"/>
      <c r="DZG30" s="1074"/>
      <c r="DZH30" s="1074"/>
      <c r="DZI30" s="1074"/>
      <c r="DZJ30" s="1074"/>
      <c r="DZK30" s="1074"/>
      <c r="DZL30" s="1074"/>
      <c r="DZM30" s="1074"/>
      <c r="DZN30" s="1074"/>
      <c r="DZO30" s="1074"/>
      <c r="DZP30" s="1074"/>
      <c r="DZQ30" s="1074"/>
      <c r="DZR30" s="1074"/>
      <c r="DZS30" s="1074"/>
      <c r="DZT30" s="1074"/>
      <c r="DZU30" s="1074"/>
      <c r="DZV30" s="1074"/>
      <c r="DZW30" s="1074"/>
      <c r="DZX30" s="1074"/>
      <c r="DZY30" s="1074"/>
      <c r="DZZ30" s="1074"/>
      <c r="EAA30" s="1074"/>
      <c r="EAB30" s="1074"/>
      <c r="EAC30" s="1074"/>
      <c r="EAD30" s="1074"/>
      <c r="EAE30" s="1074"/>
      <c r="EAF30" s="1074"/>
      <c r="EAG30" s="1074"/>
      <c r="EAH30" s="1074"/>
      <c r="EAI30" s="1074"/>
      <c r="EAJ30" s="1074"/>
      <c r="EAK30" s="1074"/>
      <c r="EAL30" s="1074"/>
      <c r="EAM30" s="1074"/>
      <c r="EAN30" s="1074"/>
      <c r="EAO30" s="1074"/>
      <c r="EAP30" s="1074"/>
      <c r="EAQ30" s="1074"/>
      <c r="EAR30" s="1074"/>
      <c r="EAS30" s="1074"/>
      <c r="EAT30" s="1074"/>
      <c r="EAU30" s="1074"/>
      <c r="EAV30" s="1074"/>
      <c r="EAW30" s="1074"/>
      <c r="EAX30" s="1074"/>
      <c r="EAY30" s="1074"/>
      <c r="EAZ30" s="1074"/>
      <c r="EBA30" s="1074"/>
      <c r="EBB30" s="1074"/>
      <c r="EBC30" s="1074"/>
      <c r="EBD30" s="1074"/>
      <c r="EBE30" s="1074"/>
      <c r="EBF30" s="1074"/>
      <c r="EBG30" s="1074"/>
      <c r="EBH30" s="1074"/>
      <c r="EBI30" s="1074"/>
      <c r="EBJ30" s="1074"/>
      <c r="EBK30" s="1074"/>
      <c r="EBL30" s="1074"/>
      <c r="EBM30" s="1074"/>
      <c r="EBN30" s="1074"/>
      <c r="EBO30" s="1074"/>
      <c r="EBP30" s="1074"/>
      <c r="EBQ30" s="1074"/>
      <c r="EBR30" s="1074"/>
      <c r="EBS30" s="1074"/>
      <c r="EBT30" s="1074"/>
      <c r="EBU30" s="1074"/>
      <c r="EBV30" s="1074"/>
      <c r="EBW30" s="1074"/>
      <c r="EBX30" s="1074"/>
      <c r="EBY30" s="1074"/>
      <c r="EBZ30" s="1074"/>
      <c r="ECA30" s="1074"/>
      <c r="ECB30" s="1074"/>
      <c r="ECC30" s="1074"/>
      <c r="ECD30" s="1074"/>
      <c r="ECE30" s="1074"/>
      <c r="ECF30" s="1074"/>
      <c r="ECG30" s="1074"/>
      <c r="ECH30" s="1074"/>
      <c r="ECI30" s="1074"/>
      <c r="ECJ30" s="1074"/>
      <c r="ECK30" s="1074"/>
      <c r="ECL30" s="1074"/>
      <c r="ECM30" s="1074"/>
      <c r="ECN30" s="1074"/>
      <c r="ECO30" s="1074"/>
      <c r="ECP30" s="1074"/>
      <c r="ECQ30" s="1074"/>
      <c r="ECR30" s="1074"/>
      <c r="ECS30" s="1074"/>
      <c r="ECT30" s="1074"/>
      <c r="ECU30" s="1074"/>
      <c r="ECV30" s="1074"/>
      <c r="ECW30" s="1074"/>
      <c r="ECX30" s="1074"/>
      <c r="ECY30" s="1074"/>
      <c r="ECZ30" s="1074"/>
      <c r="EDA30" s="1074"/>
      <c r="EDB30" s="1074"/>
      <c r="EDC30" s="1074"/>
      <c r="EDD30" s="1074"/>
      <c r="EDE30" s="1074"/>
      <c r="EDF30" s="1074"/>
      <c r="EDG30" s="1074"/>
      <c r="EDH30" s="1074"/>
      <c r="EDI30" s="1074"/>
      <c r="EDJ30" s="1074"/>
      <c r="EDK30" s="1074"/>
      <c r="EDL30" s="1074"/>
      <c r="EDM30" s="1074"/>
      <c r="EDN30" s="1074"/>
      <c r="EDO30" s="1074"/>
      <c r="EDP30" s="1074"/>
      <c r="EDQ30" s="1074"/>
      <c r="EDR30" s="1074"/>
      <c r="EDS30" s="1074"/>
      <c r="EDT30" s="1074"/>
      <c r="EDU30" s="1074"/>
      <c r="EDV30" s="1074"/>
      <c r="EDW30" s="1074"/>
      <c r="EDX30" s="1074"/>
      <c r="EDY30" s="1074"/>
      <c r="EDZ30" s="1074"/>
      <c r="EEA30" s="1074"/>
      <c r="EEB30" s="1074"/>
      <c r="EEC30" s="1074"/>
      <c r="EED30" s="1074"/>
      <c r="EEE30" s="1074"/>
      <c r="EEF30" s="1074"/>
      <c r="EEG30" s="1074"/>
      <c r="EEH30" s="1074"/>
      <c r="EEI30" s="1074"/>
      <c r="EEJ30" s="1074"/>
      <c r="EEK30" s="1074"/>
      <c r="EEL30" s="1074"/>
      <c r="EEM30" s="1074"/>
      <c r="EEN30" s="1074"/>
      <c r="EEO30" s="1074"/>
      <c r="EEP30" s="1074"/>
      <c r="EEQ30" s="1074"/>
      <c r="EER30" s="1074"/>
      <c r="EES30" s="1074"/>
      <c r="EET30" s="1074"/>
      <c r="EEU30" s="1074"/>
      <c r="EEV30" s="1074"/>
      <c r="EEW30" s="1074"/>
      <c r="EEX30" s="1074"/>
      <c r="EEY30" s="1074"/>
      <c r="EEZ30" s="1074"/>
      <c r="EFA30" s="1074"/>
      <c r="EFB30" s="1074"/>
      <c r="EFC30" s="1074"/>
      <c r="EFD30" s="1074"/>
      <c r="EFE30" s="1074"/>
      <c r="EFF30" s="1074"/>
      <c r="EFG30" s="1074"/>
      <c r="EFH30" s="1074"/>
      <c r="EFI30" s="1074"/>
      <c r="EFJ30" s="1074"/>
      <c r="EFK30" s="1074"/>
      <c r="EFL30" s="1074"/>
      <c r="EFM30" s="1074"/>
      <c r="EFN30" s="1074"/>
      <c r="EFO30" s="1074"/>
      <c r="EFP30" s="1074"/>
      <c r="EFQ30" s="1074"/>
      <c r="EFR30" s="1074"/>
      <c r="EFS30" s="1074"/>
      <c r="EFT30" s="1074"/>
      <c r="EFU30" s="1074"/>
      <c r="EFV30" s="1074"/>
      <c r="EFW30" s="1074"/>
      <c r="EFX30" s="1074"/>
      <c r="EFY30" s="1074"/>
      <c r="EFZ30" s="1074"/>
      <c r="EGA30" s="1074"/>
      <c r="EGB30" s="1074"/>
      <c r="EGC30" s="1074"/>
      <c r="EGD30" s="1074"/>
      <c r="EGE30" s="1074"/>
      <c r="EGF30" s="1074"/>
      <c r="EGG30" s="1074"/>
      <c r="EGH30" s="1074"/>
      <c r="EGI30" s="1074"/>
      <c r="EGJ30" s="1074"/>
      <c r="EGK30" s="1074"/>
      <c r="EGL30" s="1074"/>
      <c r="EGM30" s="1074"/>
      <c r="EGN30" s="1074"/>
      <c r="EGO30" s="1074"/>
      <c r="EGP30" s="1074"/>
      <c r="EGQ30" s="1074"/>
      <c r="EGR30" s="1074"/>
      <c r="EGS30" s="1074"/>
      <c r="EGT30" s="1074"/>
      <c r="EGU30" s="1074"/>
      <c r="EGV30" s="1074"/>
      <c r="EGW30" s="1074"/>
      <c r="EGX30" s="1074"/>
      <c r="EGY30" s="1074"/>
      <c r="EGZ30" s="1074"/>
      <c r="EHA30" s="1074"/>
      <c r="EHB30" s="1074"/>
      <c r="EHC30" s="1074"/>
      <c r="EHD30" s="1074"/>
      <c r="EHE30" s="1074"/>
      <c r="EHF30" s="1074"/>
      <c r="EHG30" s="1074"/>
      <c r="EHH30" s="1074"/>
      <c r="EHI30" s="1074"/>
      <c r="EHJ30" s="1074"/>
      <c r="EHK30" s="1074"/>
      <c r="EHL30" s="1074"/>
      <c r="EHM30" s="1074"/>
      <c r="EHN30" s="1074"/>
      <c r="EHO30" s="1074"/>
      <c r="EHP30" s="1074"/>
      <c r="EHQ30" s="1074"/>
      <c r="EHR30" s="1074"/>
      <c r="EHS30" s="1074"/>
      <c r="EHT30" s="1074"/>
      <c r="EHU30" s="1074"/>
      <c r="EHV30" s="1074"/>
      <c r="EHW30" s="1074"/>
      <c r="EHX30" s="1074"/>
      <c r="EHY30" s="1074"/>
      <c r="EHZ30" s="1074"/>
      <c r="EIA30" s="1074"/>
      <c r="EIB30" s="1074"/>
      <c r="EIC30" s="1074"/>
      <c r="EID30" s="1074"/>
      <c r="EIE30" s="1074"/>
      <c r="EIF30" s="1074"/>
      <c r="EIG30" s="1074"/>
      <c r="EIH30" s="1074"/>
      <c r="EII30" s="1074"/>
      <c r="EIJ30" s="1074"/>
      <c r="EIK30" s="1074"/>
      <c r="EIL30" s="1074"/>
      <c r="EIM30" s="1074"/>
      <c r="EIN30" s="1074"/>
      <c r="EIO30" s="1074"/>
      <c r="EIP30" s="1074"/>
      <c r="EIQ30" s="1074"/>
      <c r="EIR30" s="1074"/>
      <c r="EIS30" s="1074"/>
      <c r="EIT30" s="1074"/>
      <c r="EIU30" s="1074"/>
      <c r="EIV30" s="1074"/>
      <c r="EIW30" s="1074"/>
      <c r="EIX30" s="1074"/>
      <c r="EIY30" s="1074"/>
      <c r="EIZ30" s="1074"/>
      <c r="EJA30" s="1074"/>
      <c r="EJB30" s="1074"/>
      <c r="EJC30" s="1074"/>
      <c r="EJD30" s="1074"/>
      <c r="EJE30" s="1074"/>
      <c r="EJF30" s="1074"/>
      <c r="EJG30" s="1074"/>
      <c r="EJH30" s="1074"/>
      <c r="EJI30" s="1074"/>
      <c r="EJJ30" s="1074"/>
      <c r="EJK30" s="1074"/>
      <c r="EJL30" s="1074"/>
      <c r="EJM30" s="1074"/>
      <c r="EJN30" s="1074"/>
      <c r="EJO30" s="1074"/>
      <c r="EJP30" s="1074"/>
      <c r="EJQ30" s="1074"/>
      <c r="EJR30" s="1074"/>
      <c r="EJS30" s="1074"/>
      <c r="EJT30" s="1074"/>
      <c r="EJU30" s="1074"/>
      <c r="EJV30" s="1074"/>
      <c r="EJW30" s="1074"/>
      <c r="EJX30" s="1074"/>
      <c r="EJY30" s="1074"/>
      <c r="EJZ30" s="1074"/>
      <c r="EKA30" s="1074"/>
      <c r="EKB30" s="1074"/>
      <c r="EKC30" s="1074"/>
      <c r="EKD30" s="1074"/>
      <c r="EKE30" s="1074"/>
      <c r="EKF30" s="1074"/>
      <c r="EKG30" s="1074"/>
      <c r="EKH30" s="1074"/>
      <c r="EKI30" s="1074"/>
      <c r="EKJ30" s="1074"/>
      <c r="EKK30" s="1074"/>
      <c r="EKL30" s="1074"/>
      <c r="EKM30" s="1074"/>
      <c r="EKN30" s="1074"/>
      <c r="EKO30" s="1074"/>
      <c r="EKP30" s="1074"/>
      <c r="EKQ30" s="1074"/>
      <c r="EKR30" s="1074"/>
      <c r="EKS30" s="1074"/>
      <c r="EKT30" s="1074"/>
      <c r="EKU30" s="1074"/>
      <c r="EKV30" s="1074"/>
      <c r="EKW30" s="1074"/>
      <c r="EKX30" s="1074"/>
      <c r="EKY30" s="1074"/>
      <c r="EKZ30" s="1074"/>
      <c r="ELA30" s="1074"/>
      <c r="ELB30" s="1074"/>
      <c r="ELC30" s="1074"/>
      <c r="ELD30" s="1074"/>
      <c r="ELE30" s="1074"/>
      <c r="ELF30" s="1074"/>
      <c r="ELG30" s="1074"/>
      <c r="ELH30" s="1074"/>
      <c r="ELI30" s="1074"/>
      <c r="ELJ30" s="1074"/>
      <c r="ELK30" s="1074"/>
      <c r="ELL30" s="1074"/>
      <c r="ELM30" s="1074"/>
      <c r="ELN30" s="1074"/>
      <c r="ELO30" s="1074"/>
      <c r="ELP30" s="1074"/>
      <c r="ELQ30" s="1074"/>
      <c r="ELR30" s="1074"/>
      <c r="ELS30" s="1074"/>
      <c r="ELT30" s="1074"/>
      <c r="ELU30" s="1074"/>
      <c r="ELV30" s="1074"/>
      <c r="ELW30" s="1074"/>
      <c r="ELX30" s="1074"/>
      <c r="ELY30" s="1074"/>
      <c r="ELZ30" s="1074"/>
      <c r="EMA30" s="1074"/>
      <c r="EMB30" s="1074"/>
      <c r="EMC30" s="1074"/>
      <c r="EMD30" s="1074"/>
      <c r="EME30" s="1074"/>
      <c r="EMF30" s="1074"/>
      <c r="EMG30" s="1074"/>
      <c r="EMH30" s="1074"/>
      <c r="EMI30" s="1074"/>
      <c r="EMJ30" s="1074"/>
      <c r="EMK30" s="1074"/>
      <c r="EML30" s="1074"/>
      <c r="EMM30" s="1074"/>
      <c r="EMN30" s="1074"/>
      <c r="EMO30" s="1074"/>
      <c r="EMP30" s="1074"/>
      <c r="EMQ30" s="1074"/>
      <c r="EMR30" s="1074"/>
      <c r="EMS30" s="1074"/>
      <c r="EMT30" s="1074"/>
      <c r="EMU30" s="1074"/>
      <c r="EMV30" s="1074"/>
      <c r="EMW30" s="1074"/>
      <c r="EMX30" s="1074"/>
      <c r="EMY30" s="1074"/>
      <c r="EMZ30" s="1074"/>
      <c r="ENA30" s="1074"/>
      <c r="ENB30" s="1074"/>
      <c r="ENC30" s="1074"/>
      <c r="END30" s="1074"/>
      <c r="ENE30" s="1074"/>
      <c r="ENF30" s="1074"/>
      <c r="ENG30" s="1074"/>
      <c r="ENH30" s="1074"/>
      <c r="ENI30" s="1074"/>
      <c r="ENJ30" s="1074"/>
      <c r="ENK30" s="1074"/>
      <c r="ENL30" s="1074"/>
      <c r="ENM30" s="1074"/>
      <c r="ENN30" s="1074"/>
      <c r="ENO30" s="1074"/>
      <c r="ENP30" s="1074"/>
      <c r="ENQ30" s="1074"/>
      <c r="ENR30" s="1074"/>
      <c r="ENS30" s="1074"/>
      <c r="ENT30" s="1074"/>
      <c r="ENU30" s="1074"/>
      <c r="ENV30" s="1074"/>
      <c r="ENW30" s="1074"/>
      <c r="ENX30" s="1074"/>
      <c r="ENY30" s="1074"/>
      <c r="ENZ30" s="1074"/>
      <c r="EOA30" s="1074"/>
      <c r="EOB30" s="1074"/>
      <c r="EOC30" s="1074"/>
      <c r="EOD30" s="1074"/>
      <c r="EOE30" s="1074"/>
      <c r="EOF30" s="1074"/>
      <c r="EOG30" s="1074"/>
      <c r="EOH30" s="1074"/>
      <c r="EOI30" s="1074"/>
      <c r="EOJ30" s="1074"/>
      <c r="EOK30" s="1074"/>
      <c r="EOL30" s="1074"/>
      <c r="EOM30" s="1074"/>
      <c r="EON30" s="1074"/>
      <c r="EOO30" s="1074"/>
      <c r="EOP30" s="1074"/>
      <c r="EOQ30" s="1074"/>
      <c r="EOR30" s="1074"/>
      <c r="EOS30" s="1074"/>
      <c r="EOT30" s="1074"/>
      <c r="EOU30" s="1074"/>
      <c r="EOV30" s="1074"/>
      <c r="EOW30" s="1074"/>
      <c r="EOX30" s="1074"/>
      <c r="EOY30" s="1074"/>
      <c r="EOZ30" s="1074"/>
      <c r="EPA30" s="1074"/>
      <c r="EPB30" s="1074"/>
      <c r="EPC30" s="1074"/>
      <c r="EPD30" s="1074"/>
      <c r="EPE30" s="1074"/>
      <c r="EPF30" s="1074"/>
      <c r="EPG30" s="1074"/>
      <c r="EPH30" s="1074"/>
      <c r="EPI30" s="1074"/>
      <c r="EPJ30" s="1074"/>
      <c r="EPK30" s="1074"/>
      <c r="EPL30" s="1074"/>
      <c r="EPM30" s="1074"/>
      <c r="EPN30" s="1074"/>
      <c r="EPO30" s="1074"/>
      <c r="EPP30" s="1074"/>
      <c r="EPQ30" s="1074"/>
      <c r="EPR30" s="1074"/>
      <c r="EPS30" s="1074"/>
      <c r="EPT30" s="1074"/>
      <c r="EPU30" s="1074"/>
      <c r="EPV30" s="1074"/>
      <c r="EPW30" s="1074"/>
      <c r="EPX30" s="1074"/>
      <c r="EPY30" s="1074"/>
      <c r="EPZ30" s="1074"/>
      <c r="EQA30" s="1074"/>
      <c r="EQB30" s="1074"/>
      <c r="EQC30" s="1074"/>
      <c r="EQD30" s="1074"/>
      <c r="EQE30" s="1074"/>
      <c r="EQF30" s="1074"/>
      <c r="EQG30" s="1074"/>
      <c r="EQH30" s="1074"/>
      <c r="EQI30" s="1074"/>
      <c r="EQJ30" s="1074"/>
      <c r="EQK30" s="1074"/>
      <c r="EQL30" s="1074"/>
      <c r="EQM30" s="1074"/>
      <c r="EQN30" s="1074"/>
      <c r="EQO30" s="1074"/>
      <c r="EQP30" s="1074"/>
      <c r="EQQ30" s="1074"/>
      <c r="EQR30" s="1074"/>
      <c r="EQS30" s="1074"/>
      <c r="EQT30" s="1074"/>
      <c r="EQU30" s="1074"/>
      <c r="EQV30" s="1074"/>
      <c r="EQW30" s="1074"/>
      <c r="EQX30" s="1074"/>
      <c r="EQY30" s="1074"/>
      <c r="EQZ30" s="1074"/>
      <c r="ERA30" s="1074"/>
      <c r="ERB30" s="1074"/>
      <c r="ERC30" s="1074"/>
      <c r="ERD30" s="1074"/>
      <c r="ERE30" s="1074"/>
      <c r="ERF30" s="1074"/>
      <c r="ERG30" s="1074"/>
      <c r="ERH30" s="1074"/>
      <c r="ERI30" s="1074"/>
      <c r="ERJ30" s="1074"/>
      <c r="ERK30" s="1074"/>
      <c r="ERL30" s="1074"/>
      <c r="ERM30" s="1074"/>
      <c r="ERN30" s="1074"/>
      <c r="ERO30" s="1074"/>
      <c r="ERP30" s="1074"/>
      <c r="ERQ30" s="1074"/>
      <c r="ERR30" s="1074"/>
      <c r="ERS30" s="1074"/>
      <c r="ERT30" s="1074"/>
      <c r="ERU30" s="1074"/>
      <c r="ERV30" s="1074"/>
      <c r="ERW30" s="1074"/>
      <c r="ERX30" s="1074"/>
      <c r="ERY30" s="1074"/>
      <c r="ERZ30" s="1074"/>
      <c r="ESA30" s="1074"/>
      <c r="ESB30" s="1074"/>
      <c r="ESC30" s="1074"/>
      <c r="ESD30" s="1074"/>
      <c r="ESE30" s="1074"/>
      <c r="ESF30" s="1074"/>
      <c r="ESG30" s="1074"/>
      <c r="ESH30" s="1074"/>
      <c r="ESI30" s="1074"/>
      <c r="ESJ30" s="1074"/>
      <c r="ESK30" s="1074"/>
      <c r="ESL30" s="1074"/>
      <c r="ESM30" s="1074"/>
      <c r="ESN30" s="1074"/>
      <c r="ESO30" s="1074"/>
      <c r="ESP30" s="1074"/>
      <c r="ESQ30" s="1074"/>
      <c r="ESR30" s="1074"/>
      <c r="ESS30" s="1074"/>
      <c r="EST30" s="1074"/>
      <c r="ESU30" s="1074"/>
      <c r="ESV30" s="1074"/>
      <c r="ESW30" s="1074"/>
      <c r="ESX30" s="1074"/>
      <c r="ESY30" s="1074"/>
      <c r="ESZ30" s="1074"/>
      <c r="ETA30" s="1074"/>
      <c r="ETB30" s="1074"/>
      <c r="ETC30" s="1074"/>
      <c r="ETD30" s="1074"/>
      <c r="ETE30" s="1074"/>
      <c r="ETF30" s="1074"/>
      <c r="ETG30" s="1074"/>
      <c r="ETH30" s="1074"/>
      <c r="ETI30" s="1074"/>
      <c r="ETJ30" s="1074"/>
      <c r="ETK30" s="1074"/>
      <c r="ETL30" s="1074"/>
      <c r="ETM30" s="1074"/>
      <c r="ETN30" s="1074"/>
      <c r="ETO30" s="1074"/>
      <c r="ETP30" s="1074"/>
      <c r="ETQ30" s="1074"/>
      <c r="ETR30" s="1074"/>
      <c r="ETS30" s="1074"/>
      <c r="ETT30" s="1074"/>
      <c r="ETU30" s="1074"/>
      <c r="ETV30" s="1074"/>
      <c r="ETW30" s="1074"/>
      <c r="ETX30" s="1074"/>
      <c r="ETY30" s="1074"/>
      <c r="ETZ30" s="1074"/>
      <c r="EUA30" s="1074"/>
      <c r="EUB30" s="1074"/>
      <c r="EUC30" s="1074"/>
      <c r="EUD30" s="1074"/>
      <c r="EUE30" s="1074"/>
      <c r="EUF30" s="1074"/>
      <c r="EUG30" s="1074"/>
      <c r="EUH30" s="1074"/>
      <c r="EUI30" s="1074"/>
      <c r="EUJ30" s="1074"/>
      <c r="EUK30" s="1074"/>
      <c r="EUL30" s="1074"/>
      <c r="EUM30" s="1074"/>
      <c r="EUN30" s="1074"/>
      <c r="EUO30" s="1074"/>
      <c r="EUP30" s="1074"/>
      <c r="EUQ30" s="1074"/>
      <c r="EUR30" s="1074"/>
      <c r="EUS30" s="1074"/>
      <c r="EUT30" s="1074"/>
      <c r="EUU30" s="1074"/>
      <c r="EUV30" s="1074"/>
      <c r="EUW30" s="1074"/>
      <c r="EUX30" s="1074"/>
      <c r="EUY30" s="1074"/>
      <c r="EUZ30" s="1074"/>
      <c r="EVA30" s="1074"/>
      <c r="EVB30" s="1074"/>
      <c r="EVC30" s="1074"/>
      <c r="EVD30" s="1074"/>
      <c r="EVE30" s="1074"/>
      <c r="EVF30" s="1074"/>
      <c r="EVG30" s="1074"/>
      <c r="EVH30" s="1074"/>
      <c r="EVI30" s="1074"/>
      <c r="EVJ30" s="1074"/>
      <c r="EVK30" s="1074"/>
      <c r="EVL30" s="1074"/>
      <c r="EVM30" s="1074"/>
      <c r="EVN30" s="1074"/>
      <c r="EVO30" s="1074"/>
      <c r="EVP30" s="1074"/>
      <c r="EVQ30" s="1074"/>
      <c r="EVR30" s="1074"/>
      <c r="EVS30" s="1074"/>
      <c r="EVT30" s="1074"/>
      <c r="EVU30" s="1074"/>
      <c r="EVV30" s="1074"/>
      <c r="EVW30" s="1074"/>
      <c r="EVX30" s="1074"/>
      <c r="EVY30" s="1074"/>
      <c r="EVZ30" s="1074"/>
      <c r="EWA30" s="1074"/>
      <c r="EWB30" s="1074"/>
      <c r="EWC30" s="1074"/>
      <c r="EWD30" s="1074"/>
      <c r="EWE30" s="1074"/>
      <c r="EWF30" s="1074"/>
      <c r="EWG30" s="1074"/>
      <c r="EWH30" s="1074"/>
      <c r="EWI30" s="1074"/>
      <c r="EWJ30" s="1074"/>
      <c r="EWK30" s="1074"/>
      <c r="EWL30" s="1074"/>
      <c r="EWM30" s="1074"/>
      <c r="EWN30" s="1074"/>
      <c r="EWO30" s="1074"/>
      <c r="EWP30" s="1074"/>
      <c r="EWQ30" s="1074"/>
      <c r="EWR30" s="1074"/>
      <c r="EWS30" s="1074"/>
      <c r="EWT30" s="1074"/>
      <c r="EWU30" s="1074"/>
      <c r="EWV30" s="1074"/>
      <c r="EWW30" s="1074"/>
      <c r="EWX30" s="1074"/>
      <c r="EWY30" s="1074"/>
      <c r="EWZ30" s="1074"/>
      <c r="EXA30" s="1074"/>
      <c r="EXB30" s="1074"/>
      <c r="EXC30" s="1074"/>
      <c r="EXD30" s="1074"/>
      <c r="EXE30" s="1074"/>
      <c r="EXF30" s="1074"/>
      <c r="EXG30" s="1074"/>
      <c r="EXH30" s="1074"/>
      <c r="EXI30" s="1074"/>
      <c r="EXJ30" s="1074"/>
      <c r="EXK30" s="1074"/>
      <c r="EXL30" s="1074"/>
      <c r="EXM30" s="1074"/>
      <c r="EXN30" s="1074"/>
      <c r="EXO30" s="1074"/>
      <c r="EXP30" s="1074"/>
      <c r="EXQ30" s="1074"/>
      <c r="EXR30" s="1074"/>
      <c r="EXS30" s="1074"/>
      <c r="EXT30" s="1074"/>
      <c r="EXU30" s="1074"/>
      <c r="EXV30" s="1074"/>
      <c r="EXW30" s="1074"/>
      <c r="EXX30" s="1074"/>
      <c r="EXY30" s="1074"/>
      <c r="EXZ30" s="1074"/>
      <c r="EYA30" s="1074"/>
      <c r="EYB30" s="1074"/>
      <c r="EYC30" s="1074"/>
      <c r="EYD30" s="1074"/>
      <c r="EYE30" s="1074"/>
      <c r="EYF30" s="1074"/>
      <c r="EYG30" s="1074"/>
      <c r="EYH30" s="1074"/>
      <c r="EYI30" s="1074"/>
      <c r="EYJ30" s="1074"/>
      <c r="EYK30" s="1074"/>
      <c r="EYL30" s="1074"/>
      <c r="EYM30" s="1074"/>
      <c r="EYN30" s="1074"/>
      <c r="EYO30" s="1074"/>
      <c r="EYP30" s="1074"/>
      <c r="EYQ30" s="1074"/>
      <c r="EYR30" s="1074"/>
      <c r="EYS30" s="1074"/>
      <c r="EYT30" s="1074"/>
      <c r="EYU30" s="1074"/>
      <c r="EYV30" s="1074"/>
      <c r="EYW30" s="1074"/>
      <c r="EYX30" s="1074"/>
      <c r="EYY30" s="1074"/>
      <c r="EYZ30" s="1074"/>
      <c r="EZA30" s="1074"/>
      <c r="EZB30" s="1074"/>
      <c r="EZC30" s="1074"/>
      <c r="EZD30" s="1074"/>
      <c r="EZE30" s="1074"/>
      <c r="EZF30" s="1074"/>
      <c r="EZG30" s="1074"/>
      <c r="EZH30" s="1074"/>
      <c r="EZI30" s="1074"/>
      <c r="EZJ30" s="1074"/>
      <c r="EZK30" s="1074"/>
      <c r="EZL30" s="1074"/>
      <c r="EZM30" s="1074"/>
      <c r="EZN30" s="1074"/>
      <c r="EZO30" s="1074"/>
      <c r="EZP30" s="1074"/>
      <c r="EZQ30" s="1074"/>
      <c r="EZR30" s="1074"/>
      <c r="EZS30" s="1074"/>
      <c r="EZT30" s="1074"/>
      <c r="EZU30" s="1074"/>
      <c r="EZV30" s="1074"/>
      <c r="EZW30" s="1074"/>
      <c r="EZX30" s="1074"/>
      <c r="EZY30" s="1074"/>
      <c r="EZZ30" s="1074"/>
      <c r="FAA30" s="1074"/>
      <c r="FAB30" s="1074"/>
      <c r="FAC30" s="1074"/>
      <c r="FAD30" s="1074"/>
      <c r="FAE30" s="1074"/>
      <c r="FAF30" s="1074"/>
      <c r="FAG30" s="1074"/>
      <c r="FAH30" s="1074"/>
      <c r="FAI30" s="1074"/>
      <c r="FAJ30" s="1074"/>
      <c r="FAK30" s="1074"/>
      <c r="FAL30" s="1074"/>
      <c r="FAM30" s="1074"/>
      <c r="FAN30" s="1074"/>
      <c r="FAO30" s="1074"/>
      <c r="FAP30" s="1074"/>
      <c r="FAQ30" s="1074"/>
      <c r="FAR30" s="1074"/>
      <c r="FAS30" s="1074"/>
      <c r="FAT30" s="1074"/>
      <c r="FAU30" s="1074"/>
      <c r="FAV30" s="1074"/>
      <c r="FAW30" s="1074"/>
      <c r="FAX30" s="1074"/>
      <c r="FAY30" s="1074"/>
      <c r="FAZ30" s="1074"/>
      <c r="FBA30" s="1074"/>
      <c r="FBB30" s="1074"/>
      <c r="FBC30" s="1074"/>
      <c r="FBD30" s="1074"/>
      <c r="FBE30" s="1074"/>
      <c r="FBF30" s="1074"/>
      <c r="FBG30" s="1074"/>
      <c r="FBH30" s="1074"/>
      <c r="FBI30" s="1074"/>
      <c r="FBJ30" s="1074"/>
      <c r="FBK30" s="1074"/>
      <c r="FBL30" s="1074"/>
      <c r="FBM30" s="1074"/>
      <c r="FBN30" s="1074"/>
      <c r="FBO30" s="1074"/>
      <c r="FBP30" s="1074"/>
      <c r="FBQ30" s="1074"/>
      <c r="FBR30" s="1074"/>
      <c r="FBS30" s="1074"/>
      <c r="FBT30" s="1074"/>
      <c r="FBU30" s="1074"/>
      <c r="FBV30" s="1074"/>
      <c r="FBW30" s="1074"/>
      <c r="FBX30" s="1074"/>
      <c r="FBY30" s="1074"/>
      <c r="FBZ30" s="1074"/>
      <c r="FCA30" s="1074"/>
      <c r="FCB30" s="1074"/>
      <c r="FCC30" s="1074"/>
      <c r="FCD30" s="1074"/>
      <c r="FCE30" s="1074"/>
      <c r="FCF30" s="1074"/>
      <c r="FCG30" s="1074"/>
      <c r="FCH30" s="1074"/>
      <c r="FCI30" s="1074"/>
      <c r="FCJ30" s="1074"/>
      <c r="FCK30" s="1074"/>
      <c r="FCL30" s="1074"/>
      <c r="FCM30" s="1074"/>
      <c r="FCN30" s="1074"/>
      <c r="FCO30" s="1074"/>
      <c r="FCP30" s="1074"/>
      <c r="FCQ30" s="1074"/>
      <c r="FCR30" s="1074"/>
      <c r="FCS30" s="1074"/>
      <c r="FCT30" s="1074"/>
      <c r="FCU30" s="1074"/>
      <c r="FCV30" s="1074"/>
      <c r="FCW30" s="1074"/>
      <c r="FCX30" s="1074"/>
      <c r="FCY30" s="1074"/>
      <c r="FCZ30" s="1074"/>
      <c r="FDA30" s="1074"/>
      <c r="FDB30" s="1074"/>
      <c r="FDC30" s="1074"/>
      <c r="FDD30" s="1074"/>
      <c r="FDE30" s="1074"/>
      <c r="FDF30" s="1074"/>
      <c r="FDG30" s="1074"/>
      <c r="FDH30" s="1074"/>
      <c r="FDI30" s="1074"/>
      <c r="FDJ30" s="1074"/>
      <c r="FDK30" s="1074"/>
      <c r="FDL30" s="1074"/>
      <c r="FDM30" s="1074"/>
      <c r="FDN30" s="1074"/>
      <c r="FDO30" s="1074"/>
      <c r="FDP30" s="1074"/>
      <c r="FDQ30" s="1074"/>
      <c r="FDR30" s="1074"/>
      <c r="FDS30" s="1074"/>
      <c r="FDT30" s="1074"/>
      <c r="FDU30" s="1074"/>
      <c r="FDV30" s="1074"/>
      <c r="FDW30" s="1074"/>
      <c r="FDX30" s="1074"/>
      <c r="FDY30" s="1074"/>
      <c r="FDZ30" s="1074"/>
      <c r="FEA30" s="1074"/>
      <c r="FEB30" s="1074"/>
      <c r="FEC30" s="1074"/>
      <c r="FED30" s="1074"/>
      <c r="FEE30" s="1074"/>
      <c r="FEF30" s="1074"/>
      <c r="FEG30" s="1074"/>
      <c r="FEH30" s="1074"/>
      <c r="FEI30" s="1074"/>
      <c r="FEJ30" s="1074"/>
      <c r="FEK30" s="1074"/>
      <c r="FEL30" s="1074"/>
      <c r="FEM30" s="1074"/>
      <c r="FEN30" s="1074"/>
      <c r="FEO30" s="1074"/>
      <c r="FEP30" s="1074"/>
      <c r="FEQ30" s="1074"/>
      <c r="FER30" s="1074"/>
      <c r="FES30" s="1074"/>
      <c r="FET30" s="1074"/>
      <c r="FEU30" s="1074"/>
      <c r="FEV30" s="1074"/>
      <c r="FEW30" s="1074"/>
      <c r="FEX30" s="1074"/>
      <c r="FEY30" s="1074"/>
      <c r="FEZ30" s="1074"/>
      <c r="FFA30" s="1074"/>
      <c r="FFB30" s="1074"/>
      <c r="FFC30" s="1074"/>
      <c r="FFD30" s="1074"/>
      <c r="FFE30" s="1074"/>
      <c r="FFF30" s="1074"/>
      <c r="FFG30" s="1074"/>
      <c r="FFH30" s="1074"/>
      <c r="FFI30" s="1074"/>
      <c r="FFJ30" s="1074"/>
      <c r="FFK30" s="1074"/>
      <c r="FFL30" s="1074"/>
      <c r="FFM30" s="1074"/>
      <c r="FFN30" s="1074"/>
      <c r="FFO30" s="1074"/>
      <c r="FFP30" s="1074"/>
      <c r="FFQ30" s="1074"/>
      <c r="FFR30" s="1074"/>
      <c r="FFS30" s="1074"/>
      <c r="FFT30" s="1074"/>
      <c r="FFU30" s="1074"/>
      <c r="FFV30" s="1074"/>
      <c r="FFW30" s="1074"/>
      <c r="FFX30" s="1074"/>
      <c r="FFY30" s="1074"/>
      <c r="FFZ30" s="1074"/>
      <c r="FGA30" s="1074"/>
      <c r="FGB30" s="1074"/>
      <c r="FGC30" s="1074"/>
      <c r="FGD30" s="1074"/>
      <c r="FGE30" s="1074"/>
      <c r="FGF30" s="1074"/>
      <c r="FGG30" s="1074"/>
      <c r="FGH30" s="1074"/>
      <c r="FGI30" s="1074"/>
      <c r="FGJ30" s="1074"/>
      <c r="FGK30" s="1074"/>
      <c r="FGL30" s="1074"/>
      <c r="FGM30" s="1074"/>
      <c r="FGN30" s="1074"/>
      <c r="FGO30" s="1074"/>
      <c r="FGP30" s="1074"/>
      <c r="FGQ30" s="1074"/>
      <c r="FGR30" s="1074"/>
      <c r="FGS30" s="1074"/>
      <c r="FGT30" s="1074"/>
      <c r="FGU30" s="1074"/>
      <c r="FGV30" s="1074"/>
      <c r="FGW30" s="1074"/>
      <c r="FGX30" s="1074"/>
      <c r="FGY30" s="1074"/>
      <c r="FGZ30" s="1074"/>
      <c r="FHA30" s="1074"/>
      <c r="FHB30" s="1074"/>
      <c r="FHC30" s="1074"/>
      <c r="FHD30" s="1074"/>
      <c r="FHE30" s="1074"/>
      <c r="FHF30" s="1074"/>
      <c r="FHG30" s="1074"/>
      <c r="FHH30" s="1074"/>
      <c r="FHI30" s="1074"/>
      <c r="FHJ30" s="1074"/>
      <c r="FHK30" s="1074"/>
      <c r="FHL30" s="1074"/>
      <c r="FHM30" s="1074"/>
      <c r="FHN30" s="1074"/>
      <c r="FHO30" s="1074"/>
      <c r="FHP30" s="1074"/>
      <c r="FHQ30" s="1074"/>
      <c r="FHR30" s="1074"/>
      <c r="FHS30" s="1074"/>
      <c r="FHT30" s="1074"/>
      <c r="FHU30" s="1074"/>
      <c r="FHV30" s="1074"/>
      <c r="FHW30" s="1074"/>
      <c r="FHX30" s="1074"/>
      <c r="FHY30" s="1074"/>
      <c r="FHZ30" s="1074"/>
      <c r="FIA30" s="1074"/>
      <c r="FIB30" s="1074"/>
      <c r="FIC30" s="1074"/>
      <c r="FID30" s="1074"/>
      <c r="FIE30" s="1074"/>
      <c r="FIF30" s="1074"/>
      <c r="FIG30" s="1074"/>
      <c r="FIH30" s="1074"/>
      <c r="FII30" s="1074"/>
      <c r="FIJ30" s="1074"/>
      <c r="FIK30" s="1074"/>
      <c r="FIL30" s="1074"/>
      <c r="FIM30" s="1074"/>
      <c r="FIN30" s="1074"/>
      <c r="FIO30" s="1074"/>
      <c r="FIP30" s="1074"/>
      <c r="FIQ30" s="1074"/>
      <c r="FIR30" s="1074"/>
      <c r="FIS30" s="1074"/>
      <c r="FIT30" s="1074"/>
      <c r="FIU30" s="1074"/>
      <c r="FIV30" s="1074"/>
      <c r="FIW30" s="1074"/>
      <c r="FIX30" s="1074"/>
      <c r="FIY30" s="1074"/>
      <c r="FIZ30" s="1074"/>
      <c r="FJA30" s="1074"/>
      <c r="FJB30" s="1074"/>
      <c r="FJC30" s="1074"/>
      <c r="FJD30" s="1074"/>
      <c r="FJE30" s="1074"/>
      <c r="FJF30" s="1074"/>
      <c r="FJG30" s="1074"/>
      <c r="FJH30" s="1074"/>
      <c r="FJI30" s="1074"/>
      <c r="FJJ30" s="1074"/>
      <c r="FJK30" s="1074"/>
      <c r="FJL30" s="1074"/>
      <c r="FJM30" s="1074"/>
      <c r="FJN30" s="1074"/>
      <c r="FJO30" s="1074"/>
      <c r="FJP30" s="1074"/>
      <c r="FJQ30" s="1074"/>
      <c r="FJR30" s="1074"/>
      <c r="FJS30" s="1074"/>
      <c r="FJT30" s="1074"/>
      <c r="FJU30" s="1074"/>
      <c r="FJV30" s="1074"/>
      <c r="FJW30" s="1074"/>
      <c r="FJX30" s="1074"/>
      <c r="FJY30" s="1074"/>
      <c r="FJZ30" s="1074"/>
      <c r="FKA30" s="1074"/>
      <c r="FKB30" s="1074"/>
      <c r="FKC30" s="1074"/>
      <c r="FKD30" s="1074"/>
      <c r="FKE30" s="1074"/>
      <c r="FKF30" s="1074"/>
      <c r="FKG30" s="1074"/>
      <c r="FKH30" s="1074"/>
      <c r="FKI30" s="1074"/>
      <c r="FKJ30" s="1074"/>
      <c r="FKK30" s="1074"/>
      <c r="FKL30" s="1074"/>
      <c r="FKM30" s="1074"/>
      <c r="FKN30" s="1074"/>
      <c r="FKO30" s="1074"/>
      <c r="FKP30" s="1074"/>
      <c r="FKQ30" s="1074"/>
      <c r="FKR30" s="1074"/>
      <c r="FKS30" s="1074"/>
      <c r="FKT30" s="1074"/>
      <c r="FKU30" s="1074"/>
      <c r="FKV30" s="1074"/>
      <c r="FKW30" s="1074"/>
      <c r="FKX30" s="1074"/>
      <c r="FKY30" s="1074"/>
      <c r="FKZ30" s="1074"/>
      <c r="FLA30" s="1074"/>
      <c r="FLB30" s="1074"/>
      <c r="FLC30" s="1074"/>
      <c r="FLD30" s="1074"/>
      <c r="FLE30" s="1074"/>
      <c r="FLF30" s="1074"/>
      <c r="FLG30" s="1074"/>
      <c r="FLH30" s="1074"/>
      <c r="FLI30" s="1074"/>
      <c r="FLJ30" s="1074"/>
      <c r="FLK30" s="1074"/>
      <c r="FLL30" s="1074"/>
      <c r="FLM30" s="1074"/>
      <c r="FLN30" s="1074"/>
      <c r="FLO30" s="1074"/>
      <c r="FLP30" s="1074"/>
      <c r="FLQ30" s="1074"/>
      <c r="FLR30" s="1074"/>
      <c r="FLS30" s="1074"/>
      <c r="FLT30" s="1074"/>
      <c r="FLU30" s="1074"/>
      <c r="FLV30" s="1074"/>
      <c r="FLW30" s="1074"/>
      <c r="FLX30" s="1074"/>
      <c r="FLY30" s="1074"/>
      <c r="FLZ30" s="1074"/>
      <c r="FMA30" s="1074"/>
      <c r="FMB30" s="1074"/>
      <c r="FMC30" s="1074"/>
      <c r="FMD30" s="1074"/>
      <c r="FME30" s="1074"/>
      <c r="FMF30" s="1074"/>
      <c r="FMG30" s="1074"/>
      <c r="FMH30" s="1074"/>
      <c r="FMI30" s="1074"/>
      <c r="FMJ30" s="1074"/>
      <c r="FMK30" s="1074"/>
      <c r="FML30" s="1074"/>
      <c r="FMM30" s="1074"/>
      <c r="FMN30" s="1074"/>
      <c r="FMO30" s="1074"/>
      <c r="FMP30" s="1074"/>
      <c r="FMQ30" s="1074"/>
      <c r="FMR30" s="1074"/>
      <c r="FMS30" s="1074"/>
      <c r="FMT30" s="1074"/>
      <c r="FMU30" s="1074"/>
      <c r="FMV30" s="1074"/>
      <c r="FMW30" s="1074"/>
      <c r="FMX30" s="1074"/>
      <c r="FMY30" s="1074"/>
      <c r="FMZ30" s="1074"/>
      <c r="FNA30" s="1074"/>
      <c r="FNB30" s="1074"/>
      <c r="FNC30" s="1074"/>
      <c r="FND30" s="1074"/>
      <c r="FNE30" s="1074"/>
      <c r="FNF30" s="1074"/>
      <c r="FNG30" s="1074"/>
      <c r="FNH30" s="1074"/>
      <c r="FNI30" s="1074"/>
      <c r="FNJ30" s="1074"/>
      <c r="FNK30" s="1074"/>
      <c r="FNL30" s="1074"/>
      <c r="FNM30" s="1074"/>
      <c r="FNN30" s="1074"/>
      <c r="FNO30" s="1074"/>
      <c r="FNP30" s="1074"/>
      <c r="FNQ30" s="1074"/>
      <c r="FNR30" s="1074"/>
      <c r="FNS30" s="1074"/>
      <c r="FNT30" s="1074"/>
      <c r="FNU30" s="1074"/>
      <c r="FNV30" s="1074"/>
      <c r="FNW30" s="1074"/>
      <c r="FNX30" s="1074"/>
      <c r="FNY30" s="1074"/>
      <c r="FNZ30" s="1074"/>
      <c r="FOA30" s="1074"/>
      <c r="FOB30" s="1074"/>
      <c r="FOC30" s="1074"/>
      <c r="FOD30" s="1074"/>
      <c r="FOE30" s="1074"/>
      <c r="FOF30" s="1074"/>
      <c r="FOG30" s="1074"/>
      <c r="FOH30" s="1074"/>
      <c r="FOI30" s="1074"/>
      <c r="FOJ30" s="1074"/>
      <c r="FOK30" s="1074"/>
      <c r="FOL30" s="1074"/>
      <c r="FOM30" s="1074"/>
      <c r="FON30" s="1074"/>
      <c r="FOO30" s="1074"/>
      <c r="FOP30" s="1074"/>
      <c r="FOQ30" s="1074"/>
      <c r="FOR30" s="1074"/>
      <c r="FOS30" s="1074"/>
      <c r="FOT30" s="1074"/>
      <c r="FOU30" s="1074"/>
      <c r="FOV30" s="1074"/>
      <c r="FOW30" s="1074"/>
      <c r="FOX30" s="1074"/>
      <c r="FOY30" s="1074"/>
      <c r="FOZ30" s="1074"/>
      <c r="FPA30" s="1074"/>
      <c r="FPB30" s="1074"/>
      <c r="FPC30" s="1074"/>
      <c r="FPD30" s="1074"/>
      <c r="FPE30" s="1074"/>
      <c r="FPF30" s="1074"/>
      <c r="FPG30" s="1074"/>
      <c r="FPH30" s="1074"/>
      <c r="FPI30" s="1074"/>
      <c r="FPJ30" s="1074"/>
      <c r="FPK30" s="1074"/>
      <c r="FPL30" s="1074"/>
      <c r="FPM30" s="1074"/>
      <c r="FPN30" s="1074"/>
      <c r="FPO30" s="1074"/>
      <c r="FPP30" s="1074"/>
      <c r="FPQ30" s="1074"/>
      <c r="FPR30" s="1074"/>
      <c r="FPS30" s="1074"/>
      <c r="FPT30" s="1074"/>
      <c r="FPU30" s="1074"/>
      <c r="FPV30" s="1074"/>
      <c r="FPW30" s="1074"/>
      <c r="FPX30" s="1074"/>
      <c r="FPY30" s="1074"/>
      <c r="FPZ30" s="1074"/>
      <c r="FQA30" s="1074"/>
      <c r="FQB30" s="1074"/>
      <c r="FQC30" s="1074"/>
      <c r="FQD30" s="1074"/>
      <c r="FQE30" s="1074"/>
      <c r="FQF30" s="1074"/>
      <c r="FQG30" s="1074"/>
      <c r="FQH30" s="1074"/>
      <c r="FQI30" s="1074"/>
      <c r="FQJ30" s="1074"/>
      <c r="FQK30" s="1074"/>
      <c r="FQL30" s="1074"/>
      <c r="FQM30" s="1074"/>
      <c r="FQN30" s="1074"/>
      <c r="FQO30" s="1074"/>
      <c r="FQP30" s="1074"/>
      <c r="FQQ30" s="1074"/>
      <c r="FQR30" s="1074"/>
      <c r="FQS30" s="1074"/>
      <c r="FQT30" s="1074"/>
      <c r="FQU30" s="1074"/>
      <c r="FQV30" s="1074"/>
      <c r="FQW30" s="1074"/>
      <c r="FQX30" s="1074"/>
      <c r="FQY30" s="1074"/>
      <c r="FQZ30" s="1074"/>
      <c r="FRA30" s="1074"/>
      <c r="FRB30" s="1074"/>
      <c r="FRC30" s="1074"/>
      <c r="FRD30" s="1074"/>
      <c r="FRE30" s="1074"/>
      <c r="FRF30" s="1074"/>
      <c r="FRG30" s="1074"/>
      <c r="FRH30" s="1074"/>
      <c r="FRI30" s="1074"/>
      <c r="FRJ30" s="1074"/>
      <c r="FRK30" s="1074"/>
      <c r="FRL30" s="1074"/>
      <c r="FRM30" s="1074"/>
      <c r="FRN30" s="1074"/>
      <c r="FRO30" s="1074"/>
      <c r="FRP30" s="1074"/>
      <c r="FRQ30" s="1074"/>
      <c r="FRR30" s="1074"/>
      <c r="FRS30" s="1074"/>
      <c r="FRT30" s="1074"/>
      <c r="FRU30" s="1074"/>
      <c r="FRV30" s="1074"/>
      <c r="FRW30" s="1074"/>
      <c r="FRX30" s="1074"/>
      <c r="FRY30" s="1074"/>
      <c r="FRZ30" s="1074"/>
      <c r="FSA30" s="1074"/>
      <c r="FSB30" s="1074"/>
      <c r="FSC30" s="1074"/>
      <c r="FSD30" s="1074"/>
      <c r="FSE30" s="1074"/>
      <c r="FSF30" s="1074"/>
      <c r="FSG30" s="1074"/>
      <c r="FSH30" s="1074"/>
      <c r="FSI30" s="1074"/>
      <c r="FSJ30" s="1074"/>
      <c r="FSK30" s="1074"/>
      <c r="FSL30" s="1074"/>
      <c r="FSM30" s="1074"/>
      <c r="FSN30" s="1074"/>
      <c r="FSO30" s="1074"/>
      <c r="FSP30" s="1074"/>
      <c r="FSQ30" s="1074"/>
      <c r="FSR30" s="1074"/>
      <c r="FSS30" s="1074"/>
      <c r="FST30" s="1074"/>
      <c r="FSU30" s="1074"/>
      <c r="FSV30" s="1074"/>
      <c r="FSW30" s="1074"/>
      <c r="FSX30" s="1074"/>
      <c r="FSY30" s="1074"/>
      <c r="FSZ30" s="1074"/>
      <c r="FTA30" s="1074"/>
      <c r="FTB30" s="1074"/>
      <c r="FTC30" s="1074"/>
      <c r="FTD30" s="1074"/>
      <c r="FTE30" s="1074"/>
      <c r="FTF30" s="1074"/>
      <c r="FTG30" s="1074"/>
      <c r="FTH30" s="1074"/>
      <c r="FTI30" s="1074"/>
      <c r="FTJ30" s="1074"/>
      <c r="FTK30" s="1074"/>
      <c r="FTL30" s="1074"/>
      <c r="FTM30" s="1074"/>
      <c r="FTN30" s="1074"/>
      <c r="FTO30" s="1074"/>
      <c r="FTP30" s="1074"/>
      <c r="FTQ30" s="1074"/>
      <c r="FTR30" s="1074"/>
      <c r="FTS30" s="1074"/>
      <c r="FTT30" s="1074"/>
      <c r="FTU30" s="1074"/>
      <c r="FTV30" s="1074"/>
      <c r="FTW30" s="1074"/>
      <c r="FTX30" s="1074"/>
      <c r="FTY30" s="1074"/>
      <c r="FTZ30" s="1074"/>
      <c r="FUA30" s="1074"/>
      <c r="FUB30" s="1074"/>
      <c r="FUC30" s="1074"/>
      <c r="FUD30" s="1074"/>
      <c r="FUE30" s="1074"/>
      <c r="FUF30" s="1074"/>
      <c r="FUG30" s="1074"/>
      <c r="FUH30" s="1074"/>
      <c r="FUI30" s="1074"/>
      <c r="FUJ30" s="1074"/>
      <c r="FUK30" s="1074"/>
      <c r="FUL30" s="1074"/>
      <c r="FUM30" s="1074"/>
      <c r="FUN30" s="1074"/>
      <c r="FUO30" s="1074"/>
      <c r="FUP30" s="1074"/>
      <c r="FUQ30" s="1074"/>
      <c r="FUR30" s="1074"/>
      <c r="FUS30" s="1074"/>
      <c r="FUT30" s="1074"/>
      <c r="FUU30" s="1074"/>
      <c r="FUV30" s="1074"/>
      <c r="FUW30" s="1074"/>
      <c r="FUX30" s="1074"/>
      <c r="FUY30" s="1074"/>
      <c r="FUZ30" s="1074"/>
      <c r="FVA30" s="1074"/>
      <c r="FVB30" s="1074"/>
      <c r="FVC30" s="1074"/>
      <c r="FVD30" s="1074"/>
      <c r="FVE30" s="1074"/>
      <c r="FVF30" s="1074"/>
      <c r="FVG30" s="1074"/>
      <c r="FVH30" s="1074"/>
      <c r="FVI30" s="1074"/>
      <c r="FVJ30" s="1074"/>
      <c r="FVK30" s="1074"/>
      <c r="FVL30" s="1074"/>
      <c r="FVM30" s="1074"/>
      <c r="FVN30" s="1074"/>
      <c r="FVO30" s="1074"/>
      <c r="FVP30" s="1074"/>
      <c r="FVQ30" s="1074"/>
      <c r="FVR30" s="1074"/>
      <c r="FVS30" s="1074"/>
      <c r="FVT30" s="1074"/>
      <c r="FVU30" s="1074"/>
      <c r="FVV30" s="1074"/>
      <c r="FVW30" s="1074"/>
      <c r="FVX30" s="1074"/>
      <c r="FVY30" s="1074"/>
      <c r="FVZ30" s="1074"/>
      <c r="FWA30" s="1074"/>
      <c r="FWB30" s="1074"/>
      <c r="FWC30" s="1074"/>
      <c r="FWD30" s="1074"/>
      <c r="FWE30" s="1074"/>
      <c r="FWF30" s="1074"/>
      <c r="FWG30" s="1074"/>
      <c r="FWH30" s="1074"/>
      <c r="FWI30" s="1074"/>
      <c r="FWJ30" s="1074"/>
      <c r="FWK30" s="1074"/>
      <c r="FWL30" s="1074"/>
      <c r="FWM30" s="1074"/>
      <c r="FWN30" s="1074"/>
      <c r="FWO30" s="1074"/>
      <c r="FWP30" s="1074"/>
      <c r="FWQ30" s="1074"/>
      <c r="FWR30" s="1074"/>
      <c r="FWS30" s="1074"/>
      <c r="FWT30" s="1074"/>
      <c r="FWU30" s="1074"/>
      <c r="FWV30" s="1074"/>
      <c r="FWW30" s="1074"/>
      <c r="FWX30" s="1074"/>
      <c r="FWY30" s="1074"/>
      <c r="FWZ30" s="1074"/>
      <c r="FXA30" s="1074"/>
      <c r="FXB30" s="1074"/>
      <c r="FXC30" s="1074"/>
      <c r="FXD30" s="1074"/>
      <c r="FXE30" s="1074"/>
      <c r="FXF30" s="1074"/>
      <c r="FXG30" s="1074"/>
      <c r="FXH30" s="1074"/>
      <c r="FXI30" s="1074"/>
      <c r="FXJ30" s="1074"/>
      <c r="FXK30" s="1074"/>
      <c r="FXL30" s="1074"/>
      <c r="FXM30" s="1074"/>
      <c r="FXN30" s="1074"/>
      <c r="FXO30" s="1074"/>
      <c r="FXP30" s="1074"/>
      <c r="FXQ30" s="1074"/>
      <c r="FXR30" s="1074"/>
      <c r="FXS30" s="1074"/>
      <c r="FXT30" s="1074"/>
      <c r="FXU30" s="1074"/>
      <c r="FXV30" s="1074"/>
      <c r="FXW30" s="1074"/>
      <c r="FXX30" s="1074"/>
      <c r="FXY30" s="1074"/>
      <c r="FXZ30" s="1074"/>
      <c r="FYA30" s="1074"/>
      <c r="FYB30" s="1074"/>
      <c r="FYC30" s="1074"/>
      <c r="FYD30" s="1074"/>
      <c r="FYE30" s="1074"/>
      <c r="FYF30" s="1074"/>
      <c r="FYG30" s="1074"/>
      <c r="FYH30" s="1074"/>
      <c r="FYI30" s="1074"/>
      <c r="FYJ30" s="1074"/>
      <c r="FYK30" s="1074"/>
      <c r="FYL30" s="1074"/>
      <c r="FYM30" s="1074"/>
      <c r="FYN30" s="1074"/>
      <c r="FYO30" s="1074"/>
      <c r="FYP30" s="1074"/>
      <c r="FYQ30" s="1074"/>
      <c r="FYR30" s="1074"/>
      <c r="FYS30" s="1074"/>
      <c r="FYT30" s="1074"/>
      <c r="FYU30" s="1074"/>
      <c r="FYV30" s="1074"/>
      <c r="FYW30" s="1074"/>
      <c r="FYX30" s="1074"/>
      <c r="FYY30" s="1074"/>
      <c r="FYZ30" s="1074"/>
      <c r="FZA30" s="1074"/>
      <c r="FZB30" s="1074"/>
      <c r="FZC30" s="1074"/>
      <c r="FZD30" s="1074"/>
      <c r="FZE30" s="1074"/>
      <c r="FZF30" s="1074"/>
      <c r="FZG30" s="1074"/>
      <c r="FZH30" s="1074"/>
      <c r="FZI30" s="1074"/>
      <c r="FZJ30" s="1074"/>
      <c r="FZK30" s="1074"/>
      <c r="FZL30" s="1074"/>
      <c r="FZM30" s="1074"/>
      <c r="FZN30" s="1074"/>
      <c r="FZO30" s="1074"/>
      <c r="FZP30" s="1074"/>
      <c r="FZQ30" s="1074"/>
      <c r="FZR30" s="1074"/>
      <c r="FZS30" s="1074"/>
      <c r="FZT30" s="1074"/>
      <c r="FZU30" s="1074"/>
      <c r="FZV30" s="1074"/>
      <c r="FZW30" s="1074"/>
      <c r="FZX30" s="1074"/>
      <c r="FZY30" s="1074"/>
      <c r="FZZ30" s="1074"/>
      <c r="GAA30" s="1074"/>
      <c r="GAB30" s="1074"/>
      <c r="GAC30" s="1074"/>
      <c r="GAD30" s="1074"/>
      <c r="GAE30" s="1074"/>
      <c r="GAF30" s="1074"/>
      <c r="GAG30" s="1074"/>
      <c r="GAH30" s="1074"/>
      <c r="GAI30" s="1074"/>
      <c r="GAJ30" s="1074"/>
      <c r="GAK30" s="1074"/>
      <c r="GAL30" s="1074"/>
      <c r="GAM30" s="1074"/>
      <c r="GAN30" s="1074"/>
      <c r="GAO30" s="1074"/>
      <c r="GAP30" s="1074"/>
      <c r="GAQ30" s="1074"/>
      <c r="GAR30" s="1074"/>
      <c r="GAS30" s="1074"/>
      <c r="GAT30" s="1074"/>
      <c r="GAU30" s="1074"/>
      <c r="GAV30" s="1074"/>
      <c r="GAW30" s="1074"/>
      <c r="GAX30" s="1074"/>
      <c r="GAY30" s="1074"/>
      <c r="GAZ30" s="1074"/>
      <c r="GBA30" s="1074"/>
      <c r="GBB30" s="1074"/>
      <c r="GBC30" s="1074"/>
      <c r="GBD30" s="1074"/>
      <c r="GBE30" s="1074"/>
      <c r="GBF30" s="1074"/>
      <c r="GBG30" s="1074"/>
      <c r="GBH30" s="1074"/>
      <c r="GBI30" s="1074"/>
      <c r="GBJ30" s="1074"/>
      <c r="GBK30" s="1074"/>
      <c r="GBL30" s="1074"/>
      <c r="GBM30" s="1074"/>
      <c r="GBN30" s="1074"/>
      <c r="GBO30" s="1074"/>
      <c r="GBP30" s="1074"/>
      <c r="GBQ30" s="1074"/>
      <c r="GBR30" s="1074"/>
      <c r="GBS30" s="1074"/>
      <c r="GBT30" s="1074"/>
      <c r="GBU30" s="1074"/>
      <c r="GBV30" s="1074"/>
      <c r="GBW30" s="1074"/>
      <c r="GBX30" s="1074"/>
      <c r="GBY30" s="1074"/>
      <c r="GBZ30" s="1074"/>
      <c r="GCA30" s="1074"/>
      <c r="GCB30" s="1074"/>
      <c r="GCC30" s="1074"/>
      <c r="GCD30" s="1074"/>
      <c r="GCE30" s="1074"/>
      <c r="GCF30" s="1074"/>
      <c r="GCG30" s="1074"/>
      <c r="GCH30" s="1074"/>
      <c r="GCI30" s="1074"/>
      <c r="GCJ30" s="1074"/>
      <c r="GCK30" s="1074"/>
      <c r="GCL30" s="1074"/>
      <c r="GCM30" s="1074"/>
      <c r="GCN30" s="1074"/>
      <c r="GCO30" s="1074"/>
      <c r="GCP30" s="1074"/>
      <c r="GCQ30" s="1074"/>
      <c r="GCR30" s="1074"/>
      <c r="GCS30" s="1074"/>
      <c r="GCT30" s="1074"/>
      <c r="GCU30" s="1074"/>
      <c r="GCV30" s="1074"/>
      <c r="GCW30" s="1074"/>
      <c r="GCX30" s="1074"/>
      <c r="GCY30" s="1074"/>
      <c r="GCZ30" s="1074"/>
      <c r="GDA30" s="1074"/>
      <c r="GDB30" s="1074"/>
      <c r="GDC30" s="1074"/>
      <c r="GDD30" s="1074"/>
      <c r="GDE30" s="1074"/>
      <c r="GDF30" s="1074"/>
      <c r="GDG30" s="1074"/>
      <c r="GDH30" s="1074"/>
      <c r="GDI30" s="1074"/>
      <c r="GDJ30" s="1074"/>
      <c r="GDK30" s="1074"/>
      <c r="GDL30" s="1074"/>
      <c r="GDM30" s="1074"/>
      <c r="GDN30" s="1074"/>
      <c r="GDO30" s="1074"/>
      <c r="GDP30" s="1074"/>
      <c r="GDQ30" s="1074"/>
      <c r="GDR30" s="1074"/>
      <c r="GDS30" s="1074"/>
      <c r="GDT30" s="1074"/>
      <c r="GDU30" s="1074"/>
      <c r="GDV30" s="1074"/>
      <c r="GDW30" s="1074"/>
      <c r="GDX30" s="1074"/>
      <c r="GDY30" s="1074"/>
      <c r="GDZ30" s="1074"/>
      <c r="GEA30" s="1074"/>
      <c r="GEB30" s="1074"/>
      <c r="GEC30" s="1074"/>
      <c r="GED30" s="1074"/>
      <c r="GEE30" s="1074"/>
      <c r="GEF30" s="1074"/>
      <c r="GEG30" s="1074"/>
      <c r="GEH30" s="1074"/>
      <c r="GEI30" s="1074"/>
      <c r="GEJ30" s="1074"/>
      <c r="GEK30" s="1074"/>
      <c r="GEL30" s="1074"/>
      <c r="GEM30" s="1074"/>
      <c r="GEN30" s="1074"/>
      <c r="GEO30" s="1074"/>
      <c r="GEP30" s="1074"/>
      <c r="GEQ30" s="1074"/>
      <c r="GER30" s="1074"/>
      <c r="GES30" s="1074"/>
      <c r="GET30" s="1074"/>
      <c r="GEU30" s="1074"/>
      <c r="GEV30" s="1074"/>
      <c r="GEW30" s="1074"/>
      <c r="GEX30" s="1074"/>
      <c r="GEY30" s="1074"/>
      <c r="GEZ30" s="1074"/>
      <c r="GFA30" s="1074"/>
      <c r="GFB30" s="1074"/>
      <c r="GFC30" s="1074"/>
      <c r="GFD30" s="1074"/>
      <c r="GFE30" s="1074"/>
      <c r="GFF30" s="1074"/>
      <c r="GFG30" s="1074"/>
      <c r="GFH30" s="1074"/>
      <c r="GFI30" s="1074"/>
      <c r="GFJ30" s="1074"/>
      <c r="GFK30" s="1074"/>
      <c r="GFL30" s="1074"/>
      <c r="GFM30" s="1074"/>
      <c r="GFN30" s="1074"/>
      <c r="GFO30" s="1074"/>
      <c r="GFP30" s="1074"/>
      <c r="GFQ30" s="1074"/>
      <c r="GFR30" s="1074"/>
      <c r="GFS30" s="1074"/>
      <c r="GFT30" s="1074"/>
      <c r="GFU30" s="1074"/>
      <c r="GFV30" s="1074"/>
      <c r="GFW30" s="1074"/>
      <c r="GFX30" s="1074"/>
      <c r="GFY30" s="1074"/>
      <c r="GFZ30" s="1074"/>
      <c r="GGA30" s="1074"/>
      <c r="GGB30" s="1074"/>
      <c r="GGC30" s="1074"/>
      <c r="GGD30" s="1074"/>
      <c r="GGE30" s="1074"/>
      <c r="GGF30" s="1074"/>
      <c r="GGG30" s="1074"/>
      <c r="GGH30" s="1074"/>
      <c r="GGI30" s="1074"/>
      <c r="GGJ30" s="1074"/>
      <c r="GGK30" s="1074"/>
      <c r="GGL30" s="1074"/>
      <c r="GGM30" s="1074"/>
      <c r="GGN30" s="1074"/>
      <c r="GGO30" s="1074"/>
      <c r="GGP30" s="1074"/>
      <c r="GGQ30" s="1074"/>
      <c r="GGR30" s="1074"/>
      <c r="GGS30" s="1074"/>
      <c r="GGT30" s="1074"/>
      <c r="GGU30" s="1074"/>
      <c r="GGV30" s="1074"/>
      <c r="GGW30" s="1074"/>
      <c r="GGX30" s="1074"/>
      <c r="GGY30" s="1074"/>
      <c r="GGZ30" s="1074"/>
      <c r="GHA30" s="1074"/>
      <c r="GHB30" s="1074"/>
      <c r="GHC30" s="1074"/>
      <c r="GHD30" s="1074"/>
      <c r="GHE30" s="1074"/>
      <c r="GHF30" s="1074"/>
      <c r="GHG30" s="1074"/>
      <c r="GHH30" s="1074"/>
      <c r="GHI30" s="1074"/>
      <c r="GHJ30" s="1074"/>
      <c r="GHK30" s="1074"/>
      <c r="GHL30" s="1074"/>
      <c r="GHM30" s="1074"/>
      <c r="GHN30" s="1074"/>
      <c r="GHO30" s="1074"/>
      <c r="GHP30" s="1074"/>
      <c r="GHQ30" s="1074"/>
      <c r="GHR30" s="1074"/>
      <c r="GHS30" s="1074"/>
      <c r="GHT30" s="1074"/>
      <c r="GHU30" s="1074"/>
      <c r="GHV30" s="1074"/>
      <c r="GHW30" s="1074"/>
      <c r="GHX30" s="1074"/>
      <c r="GHY30" s="1074"/>
      <c r="GHZ30" s="1074"/>
      <c r="GIA30" s="1074"/>
      <c r="GIB30" s="1074"/>
      <c r="GIC30" s="1074"/>
      <c r="GID30" s="1074"/>
      <c r="GIE30" s="1074"/>
      <c r="GIF30" s="1074"/>
      <c r="GIG30" s="1074"/>
      <c r="GIH30" s="1074"/>
      <c r="GII30" s="1074"/>
      <c r="GIJ30" s="1074"/>
      <c r="GIK30" s="1074"/>
      <c r="GIL30" s="1074"/>
      <c r="GIM30" s="1074"/>
      <c r="GIN30" s="1074"/>
      <c r="GIO30" s="1074"/>
      <c r="GIP30" s="1074"/>
      <c r="GIQ30" s="1074"/>
      <c r="GIR30" s="1074"/>
      <c r="GIS30" s="1074"/>
      <c r="GIT30" s="1074"/>
      <c r="GIU30" s="1074"/>
      <c r="GIV30" s="1074"/>
      <c r="GIW30" s="1074"/>
      <c r="GIX30" s="1074"/>
      <c r="GIY30" s="1074"/>
      <c r="GIZ30" s="1074"/>
      <c r="GJA30" s="1074"/>
      <c r="GJB30" s="1074"/>
      <c r="GJC30" s="1074"/>
      <c r="GJD30" s="1074"/>
      <c r="GJE30" s="1074"/>
      <c r="GJF30" s="1074"/>
      <c r="GJG30" s="1074"/>
      <c r="GJH30" s="1074"/>
      <c r="GJI30" s="1074"/>
      <c r="GJJ30" s="1074"/>
      <c r="GJK30" s="1074"/>
      <c r="GJL30" s="1074"/>
      <c r="GJM30" s="1074"/>
      <c r="GJN30" s="1074"/>
      <c r="GJO30" s="1074"/>
      <c r="GJP30" s="1074"/>
      <c r="GJQ30" s="1074"/>
      <c r="GJR30" s="1074"/>
      <c r="GJS30" s="1074"/>
      <c r="GJT30" s="1074"/>
      <c r="GJU30" s="1074"/>
      <c r="GJV30" s="1074"/>
      <c r="GJW30" s="1074"/>
      <c r="GJX30" s="1074"/>
      <c r="GJY30" s="1074"/>
      <c r="GJZ30" s="1074"/>
      <c r="GKA30" s="1074"/>
      <c r="GKB30" s="1074"/>
      <c r="GKC30" s="1074"/>
      <c r="GKD30" s="1074"/>
      <c r="GKE30" s="1074"/>
      <c r="GKF30" s="1074"/>
      <c r="GKG30" s="1074"/>
      <c r="GKH30" s="1074"/>
      <c r="GKI30" s="1074"/>
      <c r="GKJ30" s="1074"/>
      <c r="GKK30" s="1074"/>
      <c r="GKL30" s="1074"/>
      <c r="GKM30" s="1074"/>
      <c r="GKN30" s="1074"/>
      <c r="GKO30" s="1074"/>
      <c r="GKP30" s="1074"/>
      <c r="GKQ30" s="1074"/>
      <c r="GKR30" s="1074"/>
      <c r="GKS30" s="1074"/>
      <c r="GKT30" s="1074"/>
      <c r="GKU30" s="1074"/>
      <c r="GKV30" s="1074"/>
      <c r="GKW30" s="1074"/>
      <c r="GKX30" s="1074"/>
      <c r="GKY30" s="1074"/>
      <c r="GKZ30" s="1074"/>
      <c r="GLA30" s="1074"/>
      <c r="GLB30" s="1074"/>
      <c r="GLC30" s="1074"/>
      <c r="GLD30" s="1074"/>
      <c r="GLE30" s="1074"/>
      <c r="GLF30" s="1074"/>
      <c r="GLG30" s="1074"/>
      <c r="GLH30" s="1074"/>
      <c r="GLI30" s="1074"/>
      <c r="GLJ30" s="1074"/>
      <c r="GLK30" s="1074"/>
      <c r="GLL30" s="1074"/>
      <c r="GLM30" s="1074"/>
      <c r="GLN30" s="1074"/>
      <c r="GLO30" s="1074"/>
      <c r="GLP30" s="1074"/>
      <c r="GLQ30" s="1074"/>
      <c r="GLR30" s="1074"/>
      <c r="GLS30" s="1074"/>
      <c r="GLT30" s="1074"/>
      <c r="GLU30" s="1074"/>
      <c r="GLV30" s="1074"/>
      <c r="GLW30" s="1074"/>
      <c r="GLX30" s="1074"/>
      <c r="GLY30" s="1074"/>
      <c r="GLZ30" s="1074"/>
      <c r="GMA30" s="1074"/>
      <c r="GMB30" s="1074"/>
      <c r="GMC30" s="1074"/>
      <c r="GMD30" s="1074"/>
      <c r="GME30" s="1074"/>
      <c r="GMF30" s="1074"/>
      <c r="GMG30" s="1074"/>
      <c r="GMH30" s="1074"/>
      <c r="GMI30" s="1074"/>
      <c r="GMJ30" s="1074"/>
      <c r="GMK30" s="1074"/>
      <c r="GML30" s="1074"/>
      <c r="GMM30" s="1074"/>
      <c r="GMN30" s="1074"/>
      <c r="GMO30" s="1074"/>
      <c r="GMP30" s="1074"/>
      <c r="GMQ30" s="1074"/>
      <c r="GMR30" s="1074"/>
      <c r="GMS30" s="1074"/>
      <c r="GMT30" s="1074"/>
      <c r="GMU30" s="1074"/>
      <c r="GMV30" s="1074"/>
      <c r="GMW30" s="1074"/>
      <c r="GMX30" s="1074"/>
      <c r="GMY30" s="1074"/>
      <c r="GMZ30" s="1074"/>
      <c r="GNA30" s="1074"/>
      <c r="GNB30" s="1074"/>
      <c r="GNC30" s="1074"/>
      <c r="GND30" s="1074"/>
      <c r="GNE30" s="1074"/>
      <c r="GNF30" s="1074"/>
      <c r="GNG30" s="1074"/>
      <c r="GNH30" s="1074"/>
      <c r="GNI30" s="1074"/>
      <c r="GNJ30" s="1074"/>
      <c r="GNK30" s="1074"/>
      <c r="GNL30" s="1074"/>
      <c r="GNM30" s="1074"/>
      <c r="GNN30" s="1074"/>
      <c r="GNO30" s="1074"/>
      <c r="GNP30" s="1074"/>
      <c r="GNQ30" s="1074"/>
      <c r="GNR30" s="1074"/>
      <c r="GNS30" s="1074"/>
      <c r="GNT30" s="1074"/>
      <c r="GNU30" s="1074"/>
      <c r="GNV30" s="1074"/>
      <c r="GNW30" s="1074"/>
      <c r="GNX30" s="1074"/>
      <c r="GNY30" s="1074"/>
      <c r="GNZ30" s="1074"/>
      <c r="GOA30" s="1074"/>
      <c r="GOB30" s="1074"/>
      <c r="GOC30" s="1074"/>
      <c r="GOD30" s="1074"/>
      <c r="GOE30" s="1074"/>
      <c r="GOF30" s="1074"/>
      <c r="GOG30" s="1074"/>
      <c r="GOH30" s="1074"/>
      <c r="GOI30" s="1074"/>
      <c r="GOJ30" s="1074"/>
      <c r="GOK30" s="1074"/>
      <c r="GOL30" s="1074"/>
      <c r="GOM30" s="1074"/>
      <c r="GON30" s="1074"/>
      <c r="GOO30" s="1074"/>
      <c r="GOP30" s="1074"/>
      <c r="GOQ30" s="1074"/>
      <c r="GOR30" s="1074"/>
      <c r="GOS30" s="1074"/>
      <c r="GOT30" s="1074"/>
      <c r="GOU30" s="1074"/>
      <c r="GOV30" s="1074"/>
      <c r="GOW30" s="1074"/>
      <c r="GOX30" s="1074"/>
      <c r="GOY30" s="1074"/>
      <c r="GOZ30" s="1074"/>
      <c r="GPA30" s="1074"/>
      <c r="GPB30" s="1074"/>
      <c r="GPC30" s="1074"/>
      <c r="GPD30" s="1074"/>
      <c r="GPE30" s="1074"/>
      <c r="GPF30" s="1074"/>
      <c r="GPG30" s="1074"/>
      <c r="GPH30" s="1074"/>
      <c r="GPI30" s="1074"/>
      <c r="GPJ30" s="1074"/>
      <c r="GPK30" s="1074"/>
      <c r="GPL30" s="1074"/>
      <c r="GPM30" s="1074"/>
      <c r="GPN30" s="1074"/>
      <c r="GPO30" s="1074"/>
      <c r="GPP30" s="1074"/>
      <c r="GPQ30" s="1074"/>
      <c r="GPR30" s="1074"/>
      <c r="GPS30" s="1074"/>
      <c r="GPT30" s="1074"/>
      <c r="GPU30" s="1074"/>
      <c r="GPV30" s="1074"/>
      <c r="GPW30" s="1074"/>
      <c r="GPX30" s="1074"/>
      <c r="GPY30" s="1074"/>
      <c r="GPZ30" s="1074"/>
      <c r="GQA30" s="1074"/>
      <c r="GQB30" s="1074"/>
      <c r="GQC30" s="1074"/>
      <c r="GQD30" s="1074"/>
      <c r="GQE30" s="1074"/>
      <c r="GQF30" s="1074"/>
      <c r="GQG30" s="1074"/>
      <c r="GQH30" s="1074"/>
      <c r="GQI30" s="1074"/>
      <c r="GQJ30" s="1074"/>
      <c r="GQK30" s="1074"/>
      <c r="GQL30" s="1074"/>
      <c r="GQM30" s="1074"/>
      <c r="GQN30" s="1074"/>
      <c r="GQO30" s="1074"/>
      <c r="GQP30" s="1074"/>
      <c r="GQQ30" s="1074"/>
      <c r="GQR30" s="1074"/>
      <c r="GQS30" s="1074"/>
      <c r="GQT30" s="1074"/>
      <c r="GQU30" s="1074"/>
      <c r="GQV30" s="1074"/>
      <c r="GQW30" s="1074"/>
      <c r="GQX30" s="1074"/>
      <c r="GQY30" s="1074"/>
      <c r="GQZ30" s="1074"/>
      <c r="GRA30" s="1074"/>
      <c r="GRB30" s="1074"/>
      <c r="GRC30" s="1074"/>
      <c r="GRD30" s="1074"/>
      <c r="GRE30" s="1074"/>
      <c r="GRF30" s="1074"/>
      <c r="GRG30" s="1074"/>
      <c r="GRH30" s="1074"/>
      <c r="GRI30" s="1074"/>
      <c r="GRJ30" s="1074"/>
      <c r="GRK30" s="1074"/>
      <c r="GRL30" s="1074"/>
      <c r="GRM30" s="1074"/>
      <c r="GRN30" s="1074"/>
      <c r="GRO30" s="1074"/>
      <c r="GRP30" s="1074"/>
      <c r="GRQ30" s="1074"/>
      <c r="GRR30" s="1074"/>
      <c r="GRS30" s="1074"/>
      <c r="GRT30" s="1074"/>
      <c r="GRU30" s="1074"/>
      <c r="GRV30" s="1074"/>
      <c r="GRW30" s="1074"/>
      <c r="GRX30" s="1074"/>
      <c r="GRY30" s="1074"/>
      <c r="GRZ30" s="1074"/>
      <c r="GSA30" s="1074"/>
      <c r="GSB30" s="1074"/>
      <c r="GSC30" s="1074"/>
      <c r="GSD30" s="1074"/>
      <c r="GSE30" s="1074"/>
      <c r="GSF30" s="1074"/>
      <c r="GSG30" s="1074"/>
      <c r="GSH30" s="1074"/>
      <c r="GSI30" s="1074"/>
      <c r="GSJ30" s="1074"/>
      <c r="GSK30" s="1074"/>
      <c r="GSL30" s="1074"/>
      <c r="GSM30" s="1074"/>
      <c r="GSN30" s="1074"/>
      <c r="GSO30" s="1074"/>
      <c r="GSP30" s="1074"/>
      <c r="GSQ30" s="1074"/>
      <c r="GSR30" s="1074"/>
      <c r="GSS30" s="1074"/>
      <c r="GST30" s="1074"/>
      <c r="GSU30" s="1074"/>
      <c r="GSV30" s="1074"/>
      <c r="GSW30" s="1074"/>
      <c r="GSX30" s="1074"/>
      <c r="GSY30" s="1074"/>
      <c r="GSZ30" s="1074"/>
      <c r="GTA30" s="1074"/>
      <c r="GTB30" s="1074"/>
      <c r="GTC30" s="1074"/>
      <c r="GTD30" s="1074"/>
      <c r="GTE30" s="1074"/>
      <c r="GTF30" s="1074"/>
      <c r="GTG30" s="1074"/>
      <c r="GTH30" s="1074"/>
      <c r="GTI30" s="1074"/>
      <c r="GTJ30" s="1074"/>
      <c r="GTK30" s="1074"/>
      <c r="GTL30" s="1074"/>
      <c r="GTM30" s="1074"/>
      <c r="GTN30" s="1074"/>
      <c r="GTO30" s="1074"/>
      <c r="GTP30" s="1074"/>
      <c r="GTQ30" s="1074"/>
      <c r="GTR30" s="1074"/>
      <c r="GTS30" s="1074"/>
      <c r="GTT30" s="1074"/>
      <c r="GTU30" s="1074"/>
      <c r="GTV30" s="1074"/>
      <c r="GTW30" s="1074"/>
      <c r="GTX30" s="1074"/>
      <c r="GTY30" s="1074"/>
      <c r="GTZ30" s="1074"/>
      <c r="GUA30" s="1074"/>
      <c r="GUB30" s="1074"/>
      <c r="GUC30" s="1074"/>
      <c r="GUD30" s="1074"/>
      <c r="GUE30" s="1074"/>
      <c r="GUF30" s="1074"/>
      <c r="GUG30" s="1074"/>
      <c r="GUH30" s="1074"/>
      <c r="GUI30" s="1074"/>
      <c r="GUJ30" s="1074"/>
      <c r="GUK30" s="1074"/>
      <c r="GUL30" s="1074"/>
      <c r="GUM30" s="1074"/>
      <c r="GUN30" s="1074"/>
      <c r="GUO30" s="1074"/>
      <c r="GUP30" s="1074"/>
      <c r="GUQ30" s="1074"/>
      <c r="GUR30" s="1074"/>
      <c r="GUS30" s="1074"/>
      <c r="GUT30" s="1074"/>
      <c r="GUU30" s="1074"/>
      <c r="GUV30" s="1074"/>
      <c r="GUW30" s="1074"/>
      <c r="GUX30" s="1074"/>
      <c r="GUY30" s="1074"/>
      <c r="GUZ30" s="1074"/>
      <c r="GVA30" s="1074"/>
      <c r="GVB30" s="1074"/>
      <c r="GVC30" s="1074"/>
      <c r="GVD30" s="1074"/>
      <c r="GVE30" s="1074"/>
      <c r="GVF30" s="1074"/>
      <c r="GVG30" s="1074"/>
      <c r="GVH30" s="1074"/>
      <c r="GVI30" s="1074"/>
      <c r="GVJ30" s="1074"/>
      <c r="GVK30" s="1074"/>
      <c r="GVL30" s="1074"/>
      <c r="GVM30" s="1074"/>
      <c r="GVN30" s="1074"/>
      <c r="GVO30" s="1074"/>
      <c r="GVP30" s="1074"/>
      <c r="GVQ30" s="1074"/>
      <c r="GVR30" s="1074"/>
      <c r="GVS30" s="1074"/>
      <c r="GVT30" s="1074"/>
      <c r="GVU30" s="1074"/>
      <c r="GVV30" s="1074"/>
      <c r="GVW30" s="1074"/>
      <c r="GVX30" s="1074"/>
      <c r="GVY30" s="1074"/>
      <c r="GVZ30" s="1074"/>
      <c r="GWA30" s="1074"/>
      <c r="GWB30" s="1074"/>
      <c r="GWC30" s="1074"/>
      <c r="GWD30" s="1074"/>
      <c r="GWE30" s="1074"/>
      <c r="GWF30" s="1074"/>
      <c r="GWG30" s="1074"/>
      <c r="GWH30" s="1074"/>
      <c r="GWI30" s="1074"/>
      <c r="GWJ30" s="1074"/>
      <c r="GWK30" s="1074"/>
      <c r="GWL30" s="1074"/>
      <c r="GWM30" s="1074"/>
      <c r="GWN30" s="1074"/>
      <c r="GWO30" s="1074"/>
      <c r="GWP30" s="1074"/>
      <c r="GWQ30" s="1074"/>
      <c r="GWR30" s="1074"/>
      <c r="GWS30" s="1074"/>
      <c r="GWT30" s="1074"/>
      <c r="GWU30" s="1074"/>
      <c r="GWV30" s="1074"/>
      <c r="GWW30" s="1074"/>
      <c r="GWX30" s="1074"/>
      <c r="GWY30" s="1074"/>
      <c r="GWZ30" s="1074"/>
      <c r="GXA30" s="1074"/>
      <c r="GXB30" s="1074"/>
      <c r="GXC30" s="1074"/>
      <c r="GXD30" s="1074"/>
      <c r="GXE30" s="1074"/>
      <c r="GXF30" s="1074"/>
      <c r="GXG30" s="1074"/>
      <c r="GXH30" s="1074"/>
      <c r="GXI30" s="1074"/>
      <c r="GXJ30" s="1074"/>
      <c r="GXK30" s="1074"/>
      <c r="GXL30" s="1074"/>
      <c r="GXM30" s="1074"/>
      <c r="GXN30" s="1074"/>
      <c r="GXO30" s="1074"/>
      <c r="GXP30" s="1074"/>
      <c r="GXQ30" s="1074"/>
      <c r="GXR30" s="1074"/>
      <c r="GXS30" s="1074"/>
      <c r="GXT30" s="1074"/>
      <c r="GXU30" s="1074"/>
      <c r="GXV30" s="1074"/>
      <c r="GXW30" s="1074"/>
      <c r="GXX30" s="1074"/>
      <c r="GXY30" s="1074"/>
      <c r="GXZ30" s="1074"/>
      <c r="GYA30" s="1074"/>
      <c r="GYB30" s="1074"/>
      <c r="GYC30" s="1074"/>
      <c r="GYD30" s="1074"/>
      <c r="GYE30" s="1074"/>
      <c r="GYF30" s="1074"/>
      <c r="GYG30" s="1074"/>
      <c r="GYH30" s="1074"/>
      <c r="GYI30" s="1074"/>
      <c r="GYJ30" s="1074"/>
      <c r="GYK30" s="1074"/>
      <c r="GYL30" s="1074"/>
      <c r="GYM30" s="1074"/>
      <c r="GYN30" s="1074"/>
      <c r="GYO30" s="1074"/>
      <c r="GYP30" s="1074"/>
      <c r="GYQ30" s="1074"/>
      <c r="GYR30" s="1074"/>
      <c r="GYS30" s="1074"/>
      <c r="GYT30" s="1074"/>
      <c r="GYU30" s="1074"/>
      <c r="GYV30" s="1074"/>
      <c r="GYW30" s="1074"/>
      <c r="GYX30" s="1074"/>
      <c r="GYY30" s="1074"/>
      <c r="GYZ30" s="1074"/>
      <c r="GZA30" s="1074"/>
      <c r="GZB30" s="1074"/>
      <c r="GZC30" s="1074"/>
      <c r="GZD30" s="1074"/>
      <c r="GZE30" s="1074"/>
      <c r="GZF30" s="1074"/>
      <c r="GZG30" s="1074"/>
      <c r="GZH30" s="1074"/>
      <c r="GZI30" s="1074"/>
      <c r="GZJ30" s="1074"/>
      <c r="GZK30" s="1074"/>
      <c r="GZL30" s="1074"/>
      <c r="GZM30" s="1074"/>
      <c r="GZN30" s="1074"/>
      <c r="GZO30" s="1074"/>
      <c r="GZP30" s="1074"/>
      <c r="GZQ30" s="1074"/>
      <c r="GZR30" s="1074"/>
      <c r="GZS30" s="1074"/>
      <c r="GZT30" s="1074"/>
      <c r="GZU30" s="1074"/>
      <c r="GZV30" s="1074"/>
      <c r="GZW30" s="1074"/>
      <c r="GZX30" s="1074"/>
      <c r="GZY30" s="1074"/>
      <c r="GZZ30" s="1074"/>
      <c r="HAA30" s="1074"/>
      <c r="HAB30" s="1074"/>
      <c r="HAC30" s="1074"/>
      <c r="HAD30" s="1074"/>
      <c r="HAE30" s="1074"/>
      <c r="HAF30" s="1074"/>
      <c r="HAG30" s="1074"/>
      <c r="HAH30" s="1074"/>
      <c r="HAI30" s="1074"/>
      <c r="HAJ30" s="1074"/>
      <c r="HAK30" s="1074"/>
      <c r="HAL30" s="1074"/>
      <c r="HAM30" s="1074"/>
      <c r="HAN30" s="1074"/>
      <c r="HAO30" s="1074"/>
      <c r="HAP30" s="1074"/>
      <c r="HAQ30" s="1074"/>
      <c r="HAR30" s="1074"/>
      <c r="HAS30" s="1074"/>
      <c r="HAT30" s="1074"/>
      <c r="HAU30" s="1074"/>
      <c r="HAV30" s="1074"/>
      <c r="HAW30" s="1074"/>
      <c r="HAX30" s="1074"/>
      <c r="HAY30" s="1074"/>
      <c r="HAZ30" s="1074"/>
      <c r="HBA30" s="1074"/>
      <c r="HBB30" s="1074"/>
      <c r="HBC30" s="1074"/>
      <c r="HBD30" s="1074"/>
      <c r="HBE30" s="1074"/>
      <c r="HBF30" s="1074"/>
      <c r="HBG30" s="1074"/>
      <c r="HBH30" s="1074"/>
      <c r="HBI30" s="1074"/>
      <c r="HBJ30" s="1074"/>
      <c r="HBK30" s="1074"/>
      <c r="HBL30" s="1074"/>
      <c r="HBM30" s="1074"/>
      <c r="HBN30" s="1074"/>
      <c r="HBO30" s="1074"/>
      <c r="HBP30" s="1074"/>
      <c r="HBQ30" s="1074"/>
      <c r="HBR30" s="1074"/>
      <c r="HBS30" s="1074"/>
      <c r="HBT30" s="1074"/>
      <c r="HBU30" s="1074"/>
      <c r="HBV30" s="1074"/>
      <c r="HBW30" s="1074"/>
      <c r="HBX30" s="1074"/>
      <c r="HBY30" s="1074"/>
      <c r="HBZ30" s="1074"/>
      <c r="HCA30" s="1074"/>
      <c r="HCB30" s="1074"/>
      <c r="HCC30" s="1074"/>
      <c r="HCD30" s="1074"/>
      <c r="HCE30" s="1074"/>
      <c r="HCF30" s="1074"/>
      <c r="HCG30" s="1074"/>
      <c r="HCH30" s="1074"/>
      <c r="HCI30" s="1074"/>
      <c r="HCJ30" s="1074"/>
      <c r="HCK30" s="1074"/>
      <c r="HCL30" s="1074"/>
      <c r="HCM30" s="1074"/>
      <c r="HCN30" s="1074"/>
      <c r="HCO30" s="1074"/>
      <c r="HCP30" s="1074"/>
      <c r="HCQ30" s="1074"/>
      <c r="HCR30" s="1074"/>
      <c r="HCS30" s="1074"/>
      <c r="HCT30" s="1074"/>
      <c r="HCU30" s="1074"/>
      <c r="HCV30" s="1074"/>
      <c r="HCW30" s="1074"/>
      <c r="HCX30" s="1074"/>
      <c r="HCY30" s="1074"/>
      <c r="HCZ30" s="1074"/>
      <c r="HDA30" s="1074"/>
      <c r="HDB30" s="1074"/>
      <c r="HDC30" s="1074"/>
      <c r="HDD30" s="1074"/>
      <c r="HDE30" s="1074"/>
      <c r="HDF30" s="1074"/>
      <c r="HDG30" s="1074"/>
      <c r="HDH30" s="1074"/>
      <c r="HDI30" s="1074"/>
      <c r="HDJ30" s="1074"/>
      <c r="HDK30" s="1074"/>
      <c r="HDL30" s="1074"/>
      <c r="HDM30" s="1074"/>
      <c r="HDN30" s="1074"/>
      <c r="HDO30" s="1074"/>
      <c r="HDP30" s="1074"/>
      <c r="HDQ30" s="1074"/>
      <c r="HDR30" s="1074"/>
      <c r="HDS30" s="1074"/>
      <c r="HDT30" s="1074"/>
      <c r="HDU30" s="1074"/>
      <c r="HDV30" s="1074"/>
      <c r="HDW30" s="1074"/>
      <c r="HDX30" s="1074"/>
      <c r="HDY30" s="1074"/>
      <c r="HDZ30" s="1074"/>
      <c r="HEA30" s="1074"/>
      <c r="HEB30" s="1074"/>
      <c r="HEC30" s="1074"/>
      <c r="HED30" s="1074"/>
      <c r="HEE30" s="1074"/>
      <c r="HEF30" s="1074"/>
      <c r="HEG30" s="1074"/>
      <c r="HEH30" s="1074"/>
      <c r="HEI30" s="1074"/>
      <c r="HEJ30" s="1074"/>
      <c r="HEK30" s="1074"/>
      <c r="HEL30" s="1074"/>
      <c r="HEM30" s="1074"/>
      <c r="HEN30" s="1074"/>
      <c r="HEO30" s="1074"/>
      <c r="HEP30" s="1074"/>
      <c r="HEQ30" s="1074"/>
      <c r="HER30" s="1074"/>
      <c r="HES30" s="1074"/>
      <c r="HET30" s="1074"/>
      <c r="HEU30" s="1074"/>
      <c r="HEV30" s="1074"/>
      <c r="HEW30" s="1074"/>
      <c r="HEX30" s="1074"/>
      <c r="HEY30" s="1074"/>
      <c r="HEZ30" s="1074"/>
      <c r="HFA30" s="1074"/>
      <c r="HFB30" s="1074"/>
      <c r="HFC30" s="1074"/>
      <c r="HFD30" s="1074"/>
      <c r="HFE30" s="1074"/>
      <c r="HFF30" s="1074"/>
      <c r="HFG30" s="1074"/>
      <c r="HFH30" s="1074"/>
      <c r="HFI30" s="1074"/>
      <c r="HFJ30" s="1074"/>
      <c r="HFK30" s="1074"/>
      <c r="HFL30" s="1074"/>
      <c r="HFM30" s="1074"/>
      <c r="HFN30" s="1074"/>
      <c r="HFO30" s="1074"/>
      <c r="HFP30" s="1074"/>
      <c r="HFQ30" s="1074"/>
      <c r="HFR30" s="1074"/>
      <c r="HFS30" s="1074"/>
      <c r="HFT30" s="1074"/>
      <c r="HFU30" s="1074"/>
      <c r="HFV30" s="1074"/>
      <c r="HFW30" s="1074"/>
      <c r="HFX30" s="1074"/>
      <c r="HFY30" s="1074"/>
      <c r="HFZ30" s="1074"/>
      <c r="HGA30" s="1074"/>
      <c r="HGB30" s="1074"/>
      <c r="HGC30" s="1074"/>
      <c r="HGD30" s="1074"/>
      <c r="HGE30" s="1074"/>
      <c r="HGF30" s="1074"/>
      <c r="HGG30" s="1074"/>
      <c r="HGH30" s="1074"/>
      <c r="HGI30" s="1074"/>
      <c r="HGJ30" s="1074"/>
      <c r="HGK30" s="1074"/>
      <c r="HGL30" s="1074"/>
      <c r="HGM30" s="1074"/>
      <c r="HGN30" s="1074"/>
      <c r="HGO30" s="1074"/>
      <c r="HGP30" s="1074"/>
      <c r="HGQ30" s="1074"/>
      <c r="HGR30" s="1074"/>
      <c r="HGS30" s="1074"/>
      <c r="HGT30" s="1074"/>
      <c r="HGU30" s="1074"/>
      <c r="HGV30" s="1074"/>
      <c r="HGW30" s="1074"/>
      <c r="HGX30" s="1074"/>
      <c r="HGY30" s="1074"/>
      <c r="HGZ30" s="1074"/>
      <c r="HHA30" s="1074"/>
      <c r="HHB30" s="1074"/>
      <c r="HHC30" s="1074"/>
      <c r="HHD30" s="1074"/>
      <c r="HHE30" s="1074"/>
      <c r="HHF30" s="1074"/>
      <c r="HHG30" s="1074"/>
      <c r="HHH30" s="1074"/>
      <c r="HHI30" s="1074"/>
      <c r="HHJ30" s="1074"/>
      <c r="HHK30" s="1074"/>
      <c r="HHL30" s="1074"/>
      <c r="HHM30" s="1074"/>
      <c r="HHN30" s="1074"/>
      <c r="HHO30" s="1074"/>
      <c r="HHP30" s="1074"/>
      <c r="HHQ30" s="1074"/>
      <c r="HHR30" s="1074"/>
      <c r="HHS30" s="1074"/>
      <c r="HHT30" s="1074"/>
      <c r="HHU30" s="1074"/>
      <c r="HHV30" s="1074"/>
      <c r="HHW30" s="1074"/>
      <c r="HHX30" s="1074"/>
      <c r="HHY30" s="1074"/>
      <c r="HHZ30" s="1074"/>
      <c r="HIA30" s="1074"/>
      <c r="HIB30" s="1074"/>
      <c r="HIC30" s="1074"/>
      <c r="HID30" s="1074"/>
      <c r="HIE30" s="1074"/>
      <c r="HIF30" s="1074"/>
      <c r="HIG30" s="1074"/>
      <c r="HIH30" s="1074"/>
      <c r="HII30" s="1074"/>
      <c r="HIJ30" s="1074"/>
      <c r="HIK30" s="1074"/>
      <c r="HIL30" s="1074"/>
      <c r="HIM30" s="1074"/>
      <c r="HIN30" s="1074"/>
      <c r="HIO30" s="1074"/>
      <c r="HIP30" s="1074"/>
      <c r="HIQ30" s="1074"/>
      <c r="HIR30" s="1074"/>
      <c r="HIS30" s="1074"/>
      <c r="HIT30" s="1074"/>
      <c r="HIU30" s="1074"/>
      <c r="HIV30" s="1074"/>
      <c r="HIW30" s="1074"/>
      <c r="HIX30" s="1074"/>
      <c r="HIY30" s="1074"/>
      <c r="HIZ30" s="1074"/>
      <c r="HJA30" s="1074"/>
      <c r="HJB30" s="1074"/>
      <c r="HJC30" s="1074"/>
      <c r="HJD30" s="1074"/>
      <c r="HJE30" s="1074"/>
      <c r="HJF30" s="1074"/>
      <c r="HJG30" s="1074"/>
      <c r="HJH30" s="1074"/>
      <c r="HJI30" s="1074"/>
      <c r="HJJ30" s="1074"/>
      <c r="HJK30" s="1074"/>
      <c r="HJL30" s="1074"/>
      <c r="HJM30" s="1074"/>
      <c r="HJN30" s="1074"/>
      <c r="HJO30" s="1074"/>
      <c r="HJP30" s="1074"/>
      <c r="HJQ30" s="1074"/>
      <c r="HJR30" s="1074"/>
      <c r="HJS30" s="1074"/>
      <c r="HJT30" s="1074"/>
      <c r="HJU30" s="1074"/>
      <c r="HJV30" s="1074"/>
      <c r="HJW30" s="1074"/>
      <c r="HJX30" s="1074"/>
      <c r="HJY30" s="1074"/>
      <c r="HJZ30" s="1074"/>
      <c r="HKA30" s="1074"/>
      <c r="HKB30" s="1074"/>
      <c r="HKC30" s="1074"/>
      <c r="HKD30" s="1074"/>
      <c r="HKE30" s="1074"/>
      <c r="HKF30" s="1074"/>
      <c r="HKG30" s="1074"/>
      <c r="HKH30" s="1074"/>
      <c r="HKI30" s="1074"/>
      <c r="HKJ30" s="1074"/>
      <c r="HKK30" s="1074"/>
      <c r="HKL30" s="1074"/>
      <c r="HKM30" s="1074"/>
      <c r="HKN30" s="1074"/>
      <c r="HKO30" s="1074"/>
      <c r="HKP30" s="1074"/>
      <c r="HKQ30" s="1074"/>
      <c r="HKR30" s="1074"/>
      <c r="HKS30" s="1074"/>
      <c r="HKT30" s="1074"/>
      <c r="HKU30" s="1074"/>
      <c r="HKV30" s="1074"/>
      <c r="HKW30" s="1074"/>
      <c r="HKX30" s="1074"/>
      <c r="HKY30" s="1074"/>
      <c r="HKZ30" s="1074"/>
      <c r="HLA30" s="1074"/>
      <c r="HLB30" s="1074"/>
      <c r="HLC30" s="1074"/>
      <c r="HLD30" s="1074"/>
      <c r="HLE30" s="1074"/>
      <c r="HLF30" s="1074"/>
      <c r="HLG30" s="1074"/>
      <c r="HLH30" s="1074"/>
      <c r="HLI30" s="1074"/>
      <c r="HLJ30" s="1074"/>
      <c r="HLK30" s="1074"/>
      <c r="HLL30" s="1074"/>
      <c r="HLM30" s="1074"/>
      <c r="HLN30" s="1074"/>
      <c r="HLO30" s="1074"/>
      <c r="HLP30" s="1074"/>
      <c r="HLQ30" s="1074"/>
      <c r="HLR30" s="1074"/>
      <c r="HLS30" s="1074"/>
      <c r="HLT30" s="1074"/>
      <c r="HLU30" s="1074"/>
      <c r="HLV30" s="1074"/>
      <c r="HLW30" s="1074"/>
      <c r="HLX30" s="1074"/>
      <c r="HLY30" s="1074"/>
      <c r="HLZ30" s="1074"/>
      <c r="HMA30" s="1074"/>
      <c r="HMB30" s="1074"/>
      <c r="HMC30" s="1074"/>
      <c r="HMD30" s="1074"/>
      <c r="HME30" s="1074"/>
      <c r="HMF30" s="1074"/>
      <c r="HMG30" s="1074"/>
      <c r="HMH30" s="1074"/>
      <c r="HMI30" s="1074"/>
      <c r="HMJ30" s="1074"/>
      <c r="HMK30" s="1074"/>
      <c r="HML30" s="1074"/>
      <c r="HMM30" s="1074"/>
      <c r="HMN30" s="1074"/>
      <c r="HMO30" s="1074"/>
      <c r="HMP30" s="1074"/>
      <c r="HMQ30" s="1074"/>
      <c r="HMR30" s="1074"/>
      <c r="HMS30" s="1074"/>
      <c r="HMT30" s="1074"/>
      <c r="HMU30" s="1074"/>
      <c r="HMV30" s="1074"/>
      <c r="HMW30" s="1074"/>
      <c r="HMX30" s="1074"/>
      <c r="HMY30" s="1074"/>
      <c r="HMZ30" s="1074"/>
      <c r="HNA30" s="1074"/>
      <c r="HNB30" s="1074"/>
      <c r="HNC30" s="1074"/>
      <c r="HND30" s="1074"/>
      <c r="HNE30" s="1074"/>
      <c r="HNF30" s="1074"/>
      <c r="HNG30" s="1074"/>
      <c r="HNH30" s="1074"/>
      <c r="HNI30" s="1074"/>
      <c r="HNJ30" s="1074"/>
      <c r="HNK30" s="1074"/>
      <c r="HNL30" s="1074"/>
      <c r="HNM30" s="1074"/>
      <c r="HNN30" s="1074"/>
      <c r="HNO30" s="1074"/>
      <c r="HNP30" s="1074"/>
      <c r="HNQ30" s="1074"/>
      <c r="HNR30" s="1074"/>
      <c r="HNS30" s="1074"/>
      <c r="HNT30" s="1074"/>
      <c r="HNU30" s="1074"/>
      <c r="HNV30" s="1074"/>
      <c r="HNW30" s="1074"/>
      <c r="HNX30" s="1074"/>
      <c r="HNY30" s="1074"/>
      <c r="HNZ30" s="1074"/>
      <c r="HOA30" s="1074"/>
      <c r="HOB30" s="1074"/>
      <c r="HOC30" s="1074"/>
      <c r="HOD30" s="1074"/>
      <c r="HOE30" s="1074"/>
      <c r="HOF30" s="1074"/>
      <c r="HOG30" s="1074"/>
      <c r="HOH30" s="1074"/>
      <c r="HOI30" s="1074"/>
      <c r="HOJ30" s="1074"/>
      <c r="HOK30" s="1074"/>
      <c r="HOL30" s="1074"/>
      <c r="HOM30" s="1074"/>
      <c r="HON30" s="1074"/>
      <c r="HOO30" s="1074"/>
      <c r="HOP30" s="1074"/>
      <c r="HOQ30" s="1074"/>
      <c r="HOR30" s="1074"/>
      <c r="HOS30" s="1074"/>
      <c r="HOT30" s="1074"/>
      <c r="HOU30" s="1074"/>
      <c r="HOV30" s="1074"/>
      <c r="HOW30" s="1074"/>
      <c r="HOX30" s="1074"/>
      <c r="HOY30" s="1074"/>
      <c r="HOZ30" s="1074"/>
      <c r="HPA30" s="1074"/>
      <c r="HPB30" s="1074"/>
      <c r="HPC30" s="1074"/>
      <c r="HPD30" s="1074"/>
      <c r="HPE30" s="1074"/>
      <c r="HPF30" s="1074"/>
      <c r="HPG30" s="1074"/>
      <c r="HPH30" s="1074"/>
      <c r="HPI30" s="1074"/>
      <c r="HPJ30" s="1074"/>
      <c r="HPK30" s="1074"/>
      <c r="HPL30" s="1074"/>
      <c r="HPM30" s="1074"/>
      <c r="HPN30" s="1074"/>
      <c r="HPO30" s="1074"/>
      <c r="HPP30" s="1074"/>
      <c r="HPQ30" s="1074"/>
      <c r="HPR30" s="1074"/>
      <c r="HPS30" s="1074"/>
      <c r="HPT30" s="1074"/>
      <c r="HPU30" s="1074"/>
      <c r="HPV30" s="1074"/>
      <c r="HPW30" s="1074"/>
      <c r="HPX30" s="1074"/>
      <c r="HPY30" s="1074"/>
      <c r="HPZ30" s="1074"/>
      <c r="HQA30" s="1074"/>
      <c r="HQB30" s="1074"/>
      <c r="HQC30" s="1074"/>
      <c r="HQD30" s="1074"/>
      <c r="HQE30" s="1074"/>
      <c r="HQF30" s="1074"/>
      <c r="HQG30" s="1074"/>
      <c r="HQH30" s="1074"/>
      <c r="HQI30" s="1074"/>
      <c r="HQJ30" s="1074"/>
      <c r="HQK30" s="1074"/>
      <c r="HQL30" s="1074"/>
      <c r="HQM30" s="1074"/>
      <c r="HQN30" s="1074"/>
      <c r="HQO30" s="1074"/>
      <c r="HQP30" s="1074"/>
      <c r="HQQ30" s="1074"/>
      <c r="HQR30" s="1074"/>
      <c r="HQS30" s="1074"/>
      <c r="HQT30" s="1074"/>
      <c r="HQU30" s="1074"/>
      <c r="HQV30" s="1074"/>
      <c r="HQW30" s="1074"/>
      <c r="HQX30" s="1074"/>
      <c r="HQY30" s="1074"/>
      <c r="HQZ30" s="1074"/>
      <c r="HRA30" s="1074"/>
      <c r="HRB30" s="1074"/>
      <c r="HRC30" s="1074"/>
      <c r="HRD30" s="1074"/>
      <c r="HRE30" s="1074"/>
      <c r="HRF30" s="1074"/>
      <c r="HRG30" s="1074"/>
      <c r="HRH30" s="1074"/>
      <c r="HRI30" s="1074"/>
      <c r="HRJ30" s="1074"/>
      <c r="HRK30" s="1074"/>
      <c r="HRL30" s="1074"/>
      <c r="HRM30" s="1074"/>
      <c r="HRN30" s="1074"/>
      <c r="HRO30" s="1074"/>
      <c r="HRP30" s="1074"/>
      <c r="HRQ30" s="1074"/>
      <c r="HRR30" s="1074"/>
      <c r="HRS30" s="1074"/>
      <c r="HRT30" s="1074"/>
      <c r="HRU30" s="1074"/>
      <c r="HRV30" s="1074"/>
      <c r="HRW30" s="1074"/>
      <c r="HRX30" s="1074"/>
      <c r="HRY30" s="1074"/>
      <c r="HRZ30" s="1074"/>
      <c r="HSA30" s="1074"/>
      <c r="HSB30" s="1074"/>
      <c r="HSC30" s="1074"/>
      <c r="HSD30" s="1074"/>
      <c r="HSE30" s="1074"/>
      <c r="HSF30" s="1074"/>
      <c r="HSG30" s="1074"/>
      <c r="HSH30" s="1074"/>
      <c r="HSI30" s="1074"/>
      <c r="HSJ30" s="1074"/>
      <c r="HSK30" s="1074"/>
      <c r="HSL30" s="1074"/>
      <c r="HSM30" s="1074"/>
      <c r="HSN30" s="1074"/>
      <c r="HSO30" s="1074"/>
      <c r="HSP30" s="1074"/>
      <c r="HSQ30" s="1074"/>
      <c r="HSR30" s="1074"/>
      <c r="HSS30" s="1074"/>
      <c r="HST30" s="1074"/>
      <c r="HSU30" s="1074"/>
      <c r="HSV30" s="1074"/>
      <c r="HSW30" s="1074"/>
      <c r="HSX30" s="1074"/>
      <c r="HSY30" s="1074"/>
      <c r="HSZ30" s="1074"/>
      <c r="HTA30" s="1074"/>
      <c r="HTB30" s="1074"/>
      <c r="HTC30" s="1074"/>
      <c r="HTD30" s="1074"/>
      <c r="HTE30" s="1074"/>
      <c r="HTF30" s="1074"/>
      <c r="HTG30" s="1074"/>
      <c r="HTH30" s="1074"/>
      <c r="HTI30" s="1074"/>
      <c r="HTJ30" s="1074"/>
      <c r="HTK30" s="1074"/>
      <c r="HTL30" s="1074"/>
      <c r="HTM30" s="1074"/>
      <c r="HTN30" s="1074"/>
      <c r="HTO30" s="1074"/>
      <c r="HTP30" s="1074"/>
      <c r="HTQ30" s="1074"/>
      <c r="HTR30" s="1074"/>
      <c r="HTS30" s="1074"/>
      <c r="HTT30" s="1074"/>
      <c r="HTU30" s="1074"/>
      <c r="HTV30" s="1074"/>
      <c r="HTW30" s="1074"/>
      <c r="HTX30" s="1074"/>
      <c r="HTY30" s="1074"/>
      <c r="HTZ30" s="1074"/>
      <c r="HUA30" s="1074"/>
      <c r="HUB30" s="1074"/>
      <c r="HUC30" s="1074"/>
      <c r="HUD30" s="1074"/>
      <c r="HUE30" s="1074"/>
      <c r="HUF30" s="1074"/>
      <c r="HUG30" s="1074"/>
      <c r="HUH30" s="1074"/>
      <c r="HUI30" s="1074"/>
      <c r="HUJ30" s="1074"/>
      <c r="HUK30" s="1074"/>
      <c r="HUL30" s="1074"/>
      <c r="HUM30" s="1074"/>
      <c r="HUN30" s="1074"/>
      <c r="HUO30" s="1074"/>
      <c r="HUP30" s="1074"/>
      <c r="HUQ30" s="1074"/>
      <c r="HUR30" s="1074"/>
      <c r="HUS30" s="1074"/>
      <c r="HUT30" s="1074"/>
      <c r="HUU30" s="1074"/>
      <c r="HUV30" s="1074"/>
      <c r="HUW30" s="1074"/>
      <c r="HUX30" s="1074"/>
      <c r="HUY30" s="1074"/>
      <c r="HUZ30" s="1074"/>
      <c r="HVA30" s="1074"/>
      <c r="HVB30" s="1074"/>
      <c r="HVC30" s="1074"/>
      <c r="HVD30" s="1074"/>
      <c r="HVE30" s="1074"/>
      <c r="HVF30" s="1074"/>
      <c r="HVG30" s="1074"/>
      <c r="HVH30" s="1074"/>
      <c r="HVI30" s="1074"/>
      <c r="HVJ30" s="1074"/>
      <c r="HVK30" s="1074"/>
      <c r="HVL30" s="1074"/>
      <c r="HVM30" s="1074"/>
      <c r="HVN30" s="1074"/>
      <c r="HVO30" s="1074"/>
      <c r="HVP30" s="1074"/>
      <c r="HVQ30" s="1074"/>
      <c r="HVR30" s="1074"/>
      <c r="HVS30" s="1074"/>
      <c r="HVT30" s="1074"/>
      <c r="HVU30" s="1074"/>
      <c r="HVV30" s="1074"/>
      <c r="HVW30" s="1074"/>
      <c r="HVX30" s="1074"/>
      <c r="HVY30" s="1074"/>
      <c r="HVZ30" s="1074"/>
      <c r="HWA30" s="1074"/>
      <c r="HWB30" s="1074"/>
      <c r="HWC30" s="1074"/>
      <c r="HWD30" s="1074"/>
      <c r="HWE30" s="1074"/>
      <c r="HWF30" s="1074"/>
      <c r="HWG30" s="1074"/>
      <c r="HWH30" s="1074"/>
      <c r="HWI30" s="1074"/>
      <c r="HWJ30" s="1074"/>
      <c r="HWK30" s="1074"/>
      <c r="HWL30" s="1074"/>
      <c r="HWM30" s="1074"/>
      <c r="HWN30" s="1074"/>
      <c r="HWO30" s="1074"/>
      <c r="HWP30" s="1074"/>
      <c r="HWQ30" s="1074"/>
      <c r="HWR30" s="1074"/>
      <c r="HWS30" s="1074"/>
      <c r="HWT30" s="1074"/>
      <c r="HWU30" s="1074"/>
      <c r="HWV30" s="1074"/>
      <c r="HWW30" s="1074"/>
      <c r="HWX30" s="1074"/>
      <c r="HWY30" s="1074"/>
      <c r="HWZ30" s="1074"/>
      <c r="HXA30" s="1074"/>
      <c r="HXB30" s="1074"/>
      <c r="HXC30" s="1074"/>
      <c r="HXD30" s="1074"/>
      <c r="HXE30" s="1074"/>
      <c r="HXF30" s="1074"/>
      <c r="HXG30" s="1074"/>
      <c r="HXH30" s="1074"/>
      <c r="HXI30" s="1074"/>
      <c r="HXJ30" s="1074"/>
      <c r="HXK30" s="1074"/>
      <c r="HXL30" s="1074"/>
      <c r="HXM30" s="1074"/>
      <c r="HXN30" s="1074"/>
      <c r="HXO30" s="1074"/>
      <c r="HXP30" s="1074"/>
      <c r="HXQ30" s="1074"/>
      <c r="HXR30" s="1074"/>
      <c r="HXS30" s="1074"/>
      <c r="HXT30" s="1074"/>
      <c r="HXU30" s="1074"/>
      <c r="HXV30" s="1074"/>
      <c r="HXW30" s="1074"/>
      <c r="HXX30" s="1074"/>
      <c r="HXY30" s="1074"/>
      <c r="HXZ30" s="1074"/>
      <c r="HYA30" s="1074"/>
      <c r="HYB30" s="1074"/>
      <c r="HYC30" s="1074"/>
      <c r="HYD30" s="1074"/>
      <c r="HYE30" s="1074"/>
      <c r="HYF30" s="1074"/>
      <c r="HYG30" s="1074"/>
      <c r="HYH30" s="1074"/>
      <c r="HYI30" s="1074"/>
      <c r="HYJ30" s="1074"/>
      <c r="HYK30" s="1074"/>
      <c r="HYL30" s="1074"/>
      <c r="HYM30" s="1074"/>
      <c r="HYN30" s="1074"/>
      <c r="HYO30" s="1074"/>
      <c r="HYP30" s="1074"/>
      <c r="HYQ30" s="1074"/>
      <c r="HYR30" s="1074"/>
      <c r="HYS30" s="1074"/>
      <c r="HYT30" s="1074"/>
      <c r="HYU30" s="1074"/>
      <c r="HYV30" s="1074"/>
      <c r="HYW30" s="1074"/>
      <c r="HYX30" s="1074"/>
      <c r="HYY30" s="1074"/>
      <c r="HYZ30" s="1074"/>
      <c r="HZA30" s="1074"/>
      <c r="HZB30" s="1074"/>
      <c r="HZC30" s="1074"/>
      <c r="HZD30" s="1074"/>
      <c r="HZE30" s="1074"/>
      <c r="HZF30" s="1074"/>
      <c r="HZG30" s="1074"/>
      <c r="HZH30" s="1074"/>
      <c r="HZI30" s="1074"/>
      <c r="HZJ30" s="1074"/>
      <c r="HZK30" s="1074"/>
      <c r="HZL30" s="1074"/>
      <c r="HZM30" s="1074"/>
      <c r="HZN30" s="1074"/>
      <c r="HZO30" s="1074"/>
      <c r="HZP30" s="1074"/>
      <c r="HZQ30" s="1074"/>
      <c r="HZR30" s="1074"/>
      <c r="HZS30" s="1074"/>
      <c r="HZT30" s="1074"/>
      <c r="HZU30" s="1074"/>
      <c r="HZV30" s="1074"/>
      <c r="HZW30" s="1074"/>
      <c r="HZX30" s="1074"/>
      <c r="HZY30" s="1074"/>
      <c r="HZZ30" s="1074"/>
      <c r="IAA30" s="1074"/>
      <c r="IAB30" s="1074"/>
      <c r="IAC30" s="1074"/>
      <c r="IAD30" s="1074"/>
      <c r="IAE30" s="1074"/>
      <c r="IAF30" s="1074"/>
      <c r="IAG30" s="1074"/>
      <c r="IAH30" s="1074"/>
      <c r="IAI30" s="1074"/>
      <c r="IAJ30" s="1074"/>
      <c r="IAK30" s="1074"/>
      <c r="IAL30" s="1074"/>
      <c r="IAM30" s="1074"/>
      <c r="IAN30" s="1074"/>
      <c r="IAO30" s="1074"/>
      <c r="IAP30" s="1074"/>
      <c r="IAQ30" s="1074"/>
      <c r="IAR30" s="1074"/>
      <c r="IAS30" s="1074"/>
      <c r="IAT30" s="1074"/>
      <c r="IAU30" s="1074"/>
      <c r="IAV30" s="1074"/>
      <c r="IAW30" s="1074"/>
      <c r="IAX30" s="1074"/>
      <c r="IAY30" s="1074"/>
      <c r="IAZ30" s="1074"/>
      <c r="IBA30" s="1074"/>
      <c r="IBB30" s="1074"/>
      <c r="IBC30" s="1074"/>
      <c r="IBD30" s="1074"/>
      <c r="IBE30" s="1074"/>
      <c r="IBF30" s="1074"/>
      <c r="IBG30" s="1074"/>
      <c r="IBH30" s="1074"/>
      <c r="IBI30" s="1074"/>
      <c r="IBJ30" s="1074"/>
      <c r="IBK30" s="1074"/>
      <c r="IBL30" s="1074"/>
      <c r="IBM30" s="1074"/>
      <c r="IBN30" s="1074"/>
      <c r="IBO30" s="1074"/>
      <c r="IBP30" s="1074"/>
      <c r="IBQ30" s="1074"/>
      <c r="IBR30" s="1074"/>
      <c r="IBS30" s="1074"/>
      <c r="IBT30" s="1074"/>
      <c r="IBU30" s="1074"/>
      <c r="IBV30" s="1074"/>
      <c r="IBW30" s="1074"/>
      <c r="IBX30" s="1074"/>
      <c r="IBY30" s="1074"/>
      <c r="IBZ30" s="1074"/>
      <c r="ICA30" s="1074"/>
      <c r="ICB30" s="1074"/>
      <c r="ICC30" s="1074"/>
      <c r="ICD30" s="1074"/>
      <c r="ICE30" s="1074"/>
      <c r="ICF30" s="1074"/>
      <c r="ICG30" s="1074"/>
      <c r="ICH30" s="1074"/>
      <c r="ICI30" s="1074"/>
      <c r="ICJ30" s="1074"/>
      <c r="ICK30" s="1074"/>
      <c r="ICL30" s="1074"/>
      <c r="ICM30" s="1074"/>
      <c r="ICN30" s="1074"/>
      <c r="ICO30" s="1074"/>
      <c r="ICP30" s="1074"/>
      <c r="ICQ30" s="1074"/>
      <c r="ICR30" s="1074"/>
      <c r="ICS30" s="1074"/>
      <c r="ICT30" s="1074"/>
      <c r="ICU30" s="1074"/>
      <c r="ICV30" s="1074"/>
      <c r="ICW30" s="1074"/>
      <c r="ICX30" s="1074"/>
      <c r="ICY30" s="1074"/>
      <c r="ICZ30" s="1074"/>
      <c r="IDA30" s="1074"/>
      <c r="IDB30" s="1074"/>
      <c r="IDC30" s="1074"/>
      <c r="IDD30" s="1074"/>
      <c r="IDE30" s="1074"/>
      <c r="IDF30" s="1074"/>
      <c r="IDG30" s="1074"/>
      <c r="IDH30" s="1074"/>
      <c r="IDI30" s="1074"/>
      <c r="IDJ30" s="1074"/>
      <c r="IDK30" s="1074"/>
      <c r="IDL30" s="1074"/>
      <c r="IDM30" s="1074"/>
      <c r="IDN30" s="1074"/>
      <c r="IDO30" s="1074"/>
      <c r="IDP30" s="1074"/>
      <c r="IDQ30" s="1074"/>
      <c r="IDR30" s="1074"/>
      <c r="IDS30" s="1074"/>
      <c r="IDT30" s="1074"/>
      <c r="IDU30" s="1074"/>
      <c r="IDV30" s="1074"/>
      <c r="IDW30" s="1074"/>
      <c r="IDX30" s="1074"/>
      <c r="IDY30" s="1074"/>
      <c r="IDZ30" s="1074"/>
      <c r="IEA30" s="1074"/>
      <c r="IEB30" s="1074"/>
      <c r="IEC30" s="1074"/>
      <c r="IED30" s="1074"/>
      <c r="IEE30" s="1074"/>
      <c r="IEF30" s="1074"/>
      <c r="IEG30" s="1074"/>
      <c r="IEH30" s="1074"/>
      <c r="IEI30" s="1074"/>
      <c r="IEJ30" s="1074"/>
      <c r="IEK30" s="1074"/>
      <c r="IEL30" s="1074"/>
      <c r="IEM30" s="1074"/>
      <c r="IEN30" s="1074"/>
      <c r="IEO30" s="1074"/>
      <c r="IEP30" s="1074"/>
      <c r="IEQ30" s="1074"/>
      <c r="IER30" s="1074"/>
      <c r="IES30" s="1074"/>
      <c r="IET30" s="1074"/>
      <c r="IEU30" s="1074"/>
      <c r="IEV30" s="1074"/>
      <c r="IEW30" s="1074"/>
      <c r="IEX30" s="1074"/>
      <c r="IEY30" s="1074"/>
      <c r="IEZ30" s="1074"/>
      <c r="IFA30" s="1074"/>
      <c r="IFB30" s="1074"/>
      <c r="IFC30" s="1074"/>
      <c r="IFD30" s="1074"/>
      <c r="IFE30" s="1074"/>
      <c r="IFF30" s="1074"/>
      <c r="IFG30" s="1074"/>
      <c r="IFH30" s="1074"/>
      <c r="IFI30" s="1074"/>
      <c r="IFJ30" s="1074"/>
      <c r="IFK30" s="1074"/>
      <c r="IFL30" s="1074"/>
      <c r="IFM30" s="1074"/>
      <c r="IFN30" s="1074"/>
      <c r="IFO30" s="1074"/>
      <c r="IFP30" s="1074"/>
      <c r="IFQ30" s="1074"/>
      <c r="IFR30" s="1074"/>
      <c r="IFS30" s="1074"/>
      <c r="IFT30" s="1074"/>
      <c r="IFU30" s="1074"/>
      <c r="IFV30" s="1074"/>
      <c r="IFW30" s="1074"/>
      <c r="IFX30" s="1074"/>
      <c r="IFY30" s="1074"/>
      <c r="IFZ30" s="1074"/>
      <c r="IGA30" s="1074"/>
      <c r="IGB30" s="1074"/>
      <c r="IGC30" s="1074"/>
      <c r="IGD30" s="1074"/>
      <c r="IGE30" s="1074"/>
      <c r="IGF30" s="1074"/>
      <c r="IGG30" s="1074"/>
      <c r="IGH30" s="1074"/>
      <c r="IGI30" s="1074"/>
      <c r="IGJ30" s="1074"/>
      <c r="IGK30" s="1074"/>
      <c r="IGL30" s="1074"/>
      <c r="IGM30" s="1074"/>
      <c r="IGN30" s="1074"/>
      <c r="IGO30" s="1074"/>
      <c r="IGP30" s="1074"/>
      <c r="IGQ30" s="1074"/>
      <c r="IGR30" s="1074"/>
      <c r="IGS30" s="1074"/>
      <c r="IGT30" s="1074"/>
      <c r="IGU30" s="1074"/>
      <c r="IGV30" s="1074"/>
      <c r="IGW30" s="1074"/>
      <c r="IGX30" s="1074"/>
      <c r="IGY30" s="1074"/>
      <c r="IGZ30" s="1074"/>
      <c r="IHA30" s="1074"/>
      <c r="IHB30" s="1074"/>
      <c r="IHC30" s="1074"/>
      <c r="IHD30" s="1074"/>
      <c r="IHE30" s="1074"/>
      <c r="IHF30" s="1074"/>
      <c r="IHG30" s="1074"/>
      <c r="IHH30" s="1074"/>
      <c r="IHI30" s="1074"/>
      <c r="IHJ30" s="1074"/>
      <c r="IHK30" s="1074"/>
      <c r="IHL30" s="1074"/>
      <c r="IHM30" s="1074"/>
      <c r="IHN30" s="1074"/>
      <c r="IHO30" s="1074"/>
      <c r="IHP30" s="1074"/>
      <c r="IHQ30" s="1074"/>
      <c r="IHR30" s="1074"/>
      <c r="IHS30" s="1074"/>
      <c r="IHT30" s="1074"/>
      <c r="IHU30" s="1074"/>
      <c r="IHV30" s="1074"/>
      <c r="IHW30" s="1074"/>
      <c r="IHX30" s="1074"/>
      <c r="IHY30" s="1074"/>
      <c r="IHZ30" s="1074"/>
      <c r="IIA30" s="1074"/>
      <c r="IIB30" s="1074"/>
      <c r="IIC30" s="1074"/>
      <c r="IID30" s="1074"/>
      <c r="IIE30" s="1074"/>
      <c r="IIF30" s="1074"/>
      <c r="IIG30" s="1074"/>
      <c r="IIH30" s="1074"/>
      <c r="III30" s="1074"/>
      <c r="IIJ30" s="1074"/>
      <c r="IIK30" s="1074"/>
      <c r="IIL30" s="1074"/>
      <c r="IIM30" s="1074"/>
      <c r="IIN30" s="1074"/>
      <c r="IIO30" s="1074"/>
      <c r="IIP30" s="1074"/>
      <c r="IIQ30" s="1074"/>
      <c r="IIR30" s="1074"/>
      <c r="IIS30" s="1074"/>
      <c r="IIT30" s="1074"/>
      <c r="IIU30" s="1074"/>
      <c r="IIV30" s="1074"/>
      <c r="IIW30" s="1074"/>
      <c r="IIX30" s="1074"/>
      <c r="IIY30" s="1074"/>
      <c r="IIZ30" s="1074"/>
      <c r="IJA30" s="1074"/>
      <c r="IJB30" s="1074"/>
      <c r="IJC30" s="1074"/>
      <c r="IJD30" s="1074"/>
      <c r="IJE30" s="1074"/>
      <c r="IJF30" s="1074"/>
      <c r="IJG30" s="1074"/>
      <c r="IJH30" s="1074"/>
      <c r="IJI30" s="1074"/>
      <c r="IJJ30" s="1074"/>
      <c r="IJK30" s="1074"/>
      <c r="IJL30" s="1074"/>
      <c r="IJM30" s="1074"/>
      <c r="IJN30" s="1074"/>
      <c r="IJO30" s="1074"/>
      <c r="IJP30" s="1074"/>
      <c r="IJQ30" s="1074"/>
      <c r="IJR30" s="1074"/>
      <c r="IJS30" s="1074"/>
      <c r="IJT30" s="1074"/>
      <c r="IJU30" s="1074"/>
      <c r="IJV30" s="1074"/>
      <c r="IJW30" s="1074"/>
      <c r="IJX30" s="1074"/>
      <c r="IJY30" s="1074"/>
      <c r="IJZ30" s="1074"/>
      <c r="IKA30" s="1074"/>
      <c r="IKB30" s="1074"/>
      <c r="IKC30" s="1074"/>
      <c r="IKD30" s="1074"/>
      <c r="IKE30" s="1074"/>
      <c r="IKF30" s="1074"/>
      <c r="IKG30" s="1074"/>
      <c r="IKH30" s="1074"/>
      <c r="IKI30" s="1074"/>
      <c r="IKJ30" s="1074"/>
      <c r="IKK30" s="1074"/>
      <c r="IKL30" s="1074"/>
      <c r="IKM30" s="1074"/>
      <c r="IKN30" s="1074"/>
      <c r="IKO30" s="1074"/>
      <c r="IKP30" s="1074"/>
      <c r="IKQ30" s="1074"/>
      <c r="IKR30" s="1074"/>
      <c r="IKS30" s="1074"/>
      <c r="IKT30" s="1074"/>
      <c r="IKU30" s="1074"/>
      <c r="IKV30" s="1074"/>
      <c r="IKW30" s="1074"/>
      <c r="IKX30" s="1074"/>
      <c r="IKY30" s="1074"/>
      <c r="IKZ30" s="1074"/>
      <c r="ILA30" s="1074"/>
      <c r="ILB30" s="1074"/>
      <c r="ILC30" s="1074"/>
      <c r="ILD30" s="1074"/>
      <c r="ILE30" s="1074"/>
      <c r="ILF30" s="1074"/>
      <c r="ILG30" s="1074"/>
      <c r="ILH30" s="1074"/>
      <c r="ILI30" s="1074"/>
      <c r="ILJ30" s="1074"/>
      <c r="ILK30" s="1074"/>
      <c r="ILL30" s="1074"/>
      <c r="ILM30" s="1074"/>
      <c r="ILN30" s="1074"/>
      <c r="ILO30" s="1074"/>
      <c r="ILP30" s="1074"/>
      <c r="ILQ30" s="1074"/>
      <c r="ILR30" s="1074"/>
      <c r="ILS30" s="1074"/>
      <c r="ILT30" s="1074"/>
      <c r="ILU30" s="1074"/>
      <c r="ILV30" s="1074"/>
      <c r="ILW30" s="1074"/>
      <c r="ILX30" s="1074"/>
      <c r="ILY30" s="1074"/>
      <c r="ILZ30" s="1074"/>
      <c r="IMA30" s="1074"/>
      <c r="IMB30" s="1074"/>
      <c r="IMC30" s="1074"/>
      <c r="IMD30" s="1074"/>
      <c r="IME30" s="1074"/>
      <c r="IMF30" s="1074"/>
      <c r="IMG30" s="1074"/>
      <c r="IMH30" s="1074"/>
      <c r="IMI30" s="1074"/>
      <c r="IMJ30" s="1074"/>
      <c r="IMK30" s="1074"/>
      <c r="IML30" s="1074"/>
      <c r="IMM30" s="1074"/>
      <c r="IMN30" s="1074"/>
      <c r="IMO30" s="1074"/>
      <c r="IMP30" s="1074"/>
      <c r="IMQ30" s="1074"/>
      <c r="IMR30" s="1074"/>
      <c r="IMS30" s="1074"/>
      <c r="IMT30" s="1074"/>
      <c r="IMU30" s="1074"/>
      <c r="IMV30" s="1074"/>
      <c r="IMW30" s="1074"/>
      <c r="IMX30" s="1074"/>
      <c r="IMY30" s="1074"/>
      <c r="IMZ30" s="1074"/>
      <c r="INA30" s="1074"/>
      <c r="INB30" s="1074"/>
      <c r="INC30" s="1074"/>
      <c r="IND30" s="1074"/>
      <c r="INE30" s="1074"/>
      <c r="INF30" s="1074"/>
      <c r="ING30" s="1074"/>
      <c r="INH30" s="1074"/>
      <c r="INI30" s="1074"/>
      <c r="INJ30" s="1074"/>
      <c r="INK30" s="1074"/>
      <c r="INL30" s="1074"/>
      <c r="INM30" s="1074"/>
      <c r="INN30" s="1074"/>
      <c r="INO30" s="1074"/>
      <c r="INP30" s="1074"/>
      <c r="INQ30" s="1074"/>
      <c r="INR30" s="1074"/>
      <c r="INS30" s="1074"/>
      <c r="INT30" s="1074"/>
      <c r="INU30" s="1074"/>
      <c r="INV30" s="1074"/>
      <c r="INW30" s="1074"/>
      <c r="INX30" s="1074"/>
      <c r="INY30" s="1074"/>
      <c r="INZ30" s="1074"/>
      <c r="IOA30" s="1074"/>
      <c r="IOB30" s="1074"/>
      <c r="IOC30" s="1074"/>
      <c r="IOD30" s="1074"/>
      <c r="IOE30" s="1074"/>
      <c r="IOF30" s="1074"/>
      <c r="IOG30" s="1074"/>
      <c r="IOH30" s="1074"/>
      <c r="IOI30" s="1074"/>
      <c r="IOJ30" s="1074"/>
      <c r="IOK30" s="1074"/>
      <c r="IOL30" s="1074"/>
      <c r="IOM30" s="1074"/>
      <c r="ION30" s="1074"/>
      <c r="IOO30" s="1074"/>
      <c r="IOP30" s="1074"/>
      <c r="IOQ30" s="1074"/>
      <c r="IOR30" s="1074"/>
      <c r="IOS30" s="1074"/>
      <c r="IOT30" s="1074"/>
      <c r="IOU30" s="1074"/>
      <c r="IOV30" s="1074"/>
      <c r="IOW30" s="1074"/>
      <c r="IOX30" s="1074"/>
      <c r="IOY30" s="1074"/>
      <c r="IOZ30" s="1074"/>
      <c r="IPA30" s="1074"/>
      <c r="IPB30" s="1074"/>
      <c r="IPC30" s="1074"/>
      <c r="IPD30" s="1074"/>
      <c r="IPE30" s="1074"/>
      <c r="IPF30" s="1074"/>
      <c r="IPG30" s="1074"/>
      <c r="IPH30" s="1074"/>
      <c r="IPI30" s="1074"/>
      <c r="IPJ30" s="1074"/>
      <c r="IPK30" s="1074"/>
      <c r="IPL30" s="1074"/>
      <c r="IPM30" s="1074"/>
      <c r="IPN30" s="1074"/>
      <c r="IPO30" s="1074"/>
      <c r="IPP30" s="1074"/>
      <c r="IPQ30" s="1074"/>
      <c r="IPR30" s="1074"/>
      <c r="IPS30" s="1074"/>
      <c r="IPT30" s="1074"/>
      <c r="IPU30" s="1074"/>
      <c r="IPV30" s="1074"/>
      <c r="IPW30" s="1074"/>
      <c r="IPX30" s="1074"/>
      <c r="IPY30" s="1074"/>
      <c r="IPZ30" s="1074"/>
      <c r="IQA30" s="1074"/>
      <c r="IQB30" s="1074"/>
      <c r="IQC30" s="1074"/>
      <c r="IQD30" s="1074"/>
      <c r="IQE30" s="1074"/>
      <c r="IQF30" s="1074"/>
      <c r="IQG30" s="1074"/>
      <c r="IQH30" s="1074"/>
      <c r="IQI30" s="1074"/>
      <c r="IQJ30" s="1074"/>
      <c r="IQK30" s="1074"/>
      <c r="IQL30" s="1074"/>
      <c r="IQM30" s="1074"/>
      <c r="IQN30" s="1074"/>
      <c r="IQO30" s="1074"/>
      <c r="IQP30" s="1074"/>
      <c r="IQQ30" s="1074"/>
      <c r="IQR30" s="1074"/>
      <c r="IQS30" s="1074"/>
      <c r="IQT30" s="1074"/>
      <c r="IQU30" s="1074"/>
      <c r="IQV30" s="1074"/>
      <c r="IQW30" s="1074"/>
      <c r="IQX30" s="1074"/>
      <c r="IQY30" s="1074"/>
      <c r="IQZ30" s="1074"/>
      <c r="IRA30" s="1074"/>
      <c r="IRB30" s="1074"/>
      <c r="IRC30" s="1074"/>
      <c r="IRD30" s="1074"/>
      <c r="IRE30" s="1074"/>
      <c r="IRF30" s="1074"/>
      <c r="IRG30" s="1074"/>
      <c r="IRH30" s="1074"/>
      <c r="IRI30" s="1074"/>
      <c r="IRJ30" s="1074"/>
      <c r="IRK30" s="1074"/>
      <c r="IRL30" s="1074"/>
      <c r="IRM30" s="1074"/>
      <c r="IRN30" s="1074"/>
      <c r="IRO30" s="1074"/>
      <c r="IRP30" s="1074"/>
      <c r="IRQ30" s="1074"/>
      <c r="IRR30" s="1074"/>
      <c r="IRS30" s="1074"/>
      <c r="IRT30" s="1074"/>
      <c r="IRU30" s="1074"/>
      <c r="IRV30" s="1074"/>
      <c r="IRW30" s="1074"/>
      <c r="IRX30" s="1074"/>
      <c r="IRY30" s="1074"/>
      <c r="IRZ30" s="1074"/>
      <c r="ISA30" s="1074"/>
      <c r="ISB30" s="1074"/>
      <c r="ISC30" s="1074"/>
      <c r="ISD30" s="1074"/>
      <c r="ISE30" s="1074"/>
      <c r="ISF30" s="1074"/>
      <c r="ISG30" s="1074"/>
      <c r="ISH30" s="1074"/>
      <c r="ISI30" s="1074"/>
      <c r="ISJ30" s="1074"/>
      <c r="ISK30" s="1074"/>
      <c r="ISL30" s="1074"/>
      <c r="ISM30" s="1074"/>
      <c r="ISN30" s="1074"/>
      <c r="ISO30" s="1074"/>
      <c r="ISP30" s="1074"/>
      <c r="ISQ30" s="1074"/>
      <c r="ISR30" s="1074"/>
      <c r="ISS30" s="1074"/>
      <c r="IST30" s="1074"/>
      <c r="ISU30" s="1074"/>
      <c r="ISV30" s="1074"/>
      <c r="ISW30" s="1074"/>
      <c r="ISX30" s="1074"/>
      <c r="ISY30" s="1074"/>
      <c r="ISZ30" s="1074"/>
      <c r="ITA30" s="1074"/>
      <c r="ITB30" s="1074"/>
      <c r="ITC30" s="1074"/>
      <c r="ITD30" s="1074"/>
      <c r="ITE30" s="1074"/>
      <c r="ITF30" s="1074"/>
      <c r="ITG30" s="1074"/>
      <c r="ITH30" s="1074"/>
      <c r="ITI30" s="1074"/>
      <c r="ITJ30" s="1074"/>
      <c r="ITK30" s="1074"/>
      <c r="ITL30" s="1074"/>
      <c r="ITM30" s="1074"/>
      <c r="ITN30" s="1074"/>
      <c r="ITO30" s="1074"/>
      <c r="ITP30" s="1074"/>
      <c r="ITQ30" s="1074"/>
      <c r="ITR30" s="1074"/>
      <c r="ITS30" s="1074"/>
      <c r="ITT30" s="1074"/>
      <c r="ITU30" s="1074"/>
      <c r="ITV30" s="1074"/>
      <c r="ITW30" s="1074"/>
      <c r="ITX30" s="1074"/>
      <c r="ITY30" s="1074"/>
      <c r="ITZ30" s="1074"/>
      <c r="IUA30" s="1074"/>
      <c r="IUB30" s="1074"/>
      <c r="IUC30" s="1074"/>
      <c r="IUD30" s="1074"/>
      <c r="IUE30" s="1074"/>
      <c r="IUF30" s="1074"/>
      <c r="IUG30" s="1074"/>
      <c r="IUH30" s="1074"/>
      <c r="IUI30" s="1074"/>
      <c r="IUJ30" s="1074"/>
      <c r="IUK30" s="1074"/>
      <c r="IUL30" s="1074"/>
      <c r="IUM30" s="1074"/>
      <c r="IUN30" s="1074"/>
      <c r="IUO30" s="1074"/>
      <c r="IUP30" s="1074"/>
      <c r="IUQ30" s="1074"/>
      <c r="IUR30" s="1074"/>
      <c r="IUS30" s="1074"/>
      <c r="IUT30" s="1074"/>
      <c r="IUU30" s="1074"/>
      <c r="IUV30" s="1074"/>
      <c r="IUW30" s="1074"/>
      <c r="IUX30" s="1074"/>
      <c r="IUY30" s="1074"/>
      <c r="IUZ30" s="1074"/>
      <c r="IVA30" s="1074"/>
      <c r="IVB30" s="1074"/>
      <c r="IVC30" s="1074"/>
      <c r="IVD30" s="1074"/>
      <c r="IVE30" s="1074"/>
      <c r="IVF30" s="1074"/>
      <c r="IVG30" s="1074"/>
      <c r="IVH30" s="1074"/>
      <c r="IVI30" s="1074"/>
      <c r="IVJ30" s="1074"/>
      <c r="IVK30" s="1074"/>
      <c r="IVL30" s="1074"/>
      <c r="IVM30" s="1074"/>
      <c r="IVN30" s="1074"/>
      <c r="IVO30" s="1074"/>
      <c r="IVP30" s="1074"/>
      <c r="IVQ30" s="1074"/>
      <c r="IVR30" s="1074"/>
      <c r="IVS30" s="1074"/>
      <c r="IVT30" s="1074"/>
      <c r="IVU30" s="1074"/>
      <c r="IVV30" s="1074"/>
      <c r="IVW30" s="1074"/>
      <c r="IVX30" s="1074"/>
      <c r="IVY30" s="1074"/>
      <c r="IVZ30" s="1074"/>
      <c r="IWA30" s="1074"/>
      <c r="IWB30" s="1074"/>
      <c r="IWC30" s="1074"/>
      <c r="IWD30" s="1074"/>
      <c r="IWE30" s="1074"/>
      <c r="IWF30" s="1074"/>
      <c r="IWG30" s="1074"/>
      <c r="IWH30" s="1074"/>
      <c r="IWI30" s="1074"/>
      <c r="IWJ30" s="1074"/>
      <c r="IWK30" s="1074"/>
      <c r="IWL30" s="1074"/>
      <c r="IWM30" s="1074"/>
      <c r="IWN30" s="1074"/>
      <c r="IWO30" s="1074"/>
      <c r="IWP30" s="1074"/>
      <c r="IWQ30" s="1074"/>
      <c r="IWR30" s="1074"/>
      <c r="IWS30" s="1074"/>
      <c r="IWT30" s="1074"/>
      <c r="IWU30" s="1074"/>
      <c r="IWV30" s="1074"/>
      <c r="IWW30" s="1074"/>
      <c r="IWX30" s="1074"/>
      <c r="IWY30" s="1074"/>
      <c r="IWZ30" s="1074"/>
      <c r="IXA30" s="1074"/>
      <c r="IXB30" s="1074"/>
      <c r="IXC30" s="1074"/>
      <c r="IXD30" s="1074"/>
      <c r="IXE30" s="1074"/>
      <c r="IXF30" s="1074"/>
      <c r="IXG30" s="1074"/>
      <c r="IXH30" s="1074"/>
      <c r="IXI30" s="1074"/>
      <c r="IXJ30" s="1074"/>
      <c r="IXK30" s="1074"/>
      <c r="IXL30" s="1074"/>
      <c r="IXM30" s="1074"/>
      <c r="IXN30" s="1074"/>
      <c r="IXO30" s="1074"/>
      <c r="IXP30" s="1074"/>
      <c r="IXQ30" s="1074"/>
      <c r="IXR30" s="1074"/>
      <c r="IXS30" s="1074"/>
      <c r="IXT30" s="1074"/>
      <c r="IXU30" s="1074"/>
      <c r="IXV30" s="1074"/>
      <c r="IXW30" s="1074"/>
      <c r="IXX30" s="1074"/>
      <c r="IXY30" s="1074"/>
      <c r="IXZ30" s="1074"/>
      <c r="IYA30" s="1074"/>
      <c r="IYB30" s="1074"/>
      <c r="IYC30" s="1074"/>
      <c r="IYD30" s="1074"/>
      <c r="IYE30" s="1074"/>
      <c r="IYF30" s="1074"/>
      <c r="IYG30" s="1074"/>
      <c r="IYH30" s="1074"/>
      <c r="IYI30" s="1074"/>
      <c r="IYJ30" s="1074"/>
      <c r="IYK30" s="1074"/>
      <c r="IYL30" s="1074"/>
      <c r="IYM30" s="1074"/>
      <c r="IYN30" s="1074"/>
      <c r="IYO30" s="1074"/>
      <c r="IYP30" s="1074"/>
      <c r="IYQ30" s="1074"/>
      <c r="IYR30" s="1074"/>
      <c r="IYS30" s="1074"/>
      <c r="IYT30" s="1074"/>
      <c r="IYU30" s="1074"/>
      <c r="IYV30" s="1074"/>
      <c r="IYW30" s="1074"/>
      <c r="IYX30" s="1074"/>
      <c r="IYY30" s="1074"/>
      <c r="IYZ30" s="1074"/>
      <c r="IZA30" s="1074"/>
      <c r="IZB30" s="1074"/>
      <c r="IZC30" s="1074"/>
      <c r="IZD30" s="1074"/>
      <c r="IZE30" s="1074"/>
      <c r="IZF30" s="1074"/>
      <c r="IZG30" s="1074"/>
      <c r="IZH30" s="1074"/>
      <c r="IZI30" s="1074"/>
      <c r="IZJ30" s="1074"/>
      <c r="IZK30" s="1074"/>
      <c r="IZL30" s="1074"/>
      <c r="IZM30" s="1074"/>
      <c r="IZN30" s="1074"/>
      <c r="IZO30" s="1074"/>
      <c r="IZP30" s="1074"/>
      <c r="IZQ30" s="1074"/>
      <c r="IZR30" s="1074"/>
      <c r="IZS30" s="1074"/>
      <c r="IZT30" s="1074"/>
      <c r="IZU30" s="1074"/>
      <c r="IZV30" s="1074"/>
      <c r="IZW30" s="1074"/>
      <c r="IZX30" s="1074"/>
      <c r="IZY30" s="1074"/>
      <c r="IZZ30" s="1074"/>
      <c r="JAA30" s="1074"/>
      <c r="JAB30" s="1074"/>
      <c r="JAC30" s="1074"/>
      <c r="JAD30" s="1074"/>
      <c r="JAE30" s="1074"/>
      <c r="JAF30" s="1074"/>
      <c r="JAG30" s="1074"/>
      <c r="JAH30" s="1074"/>
      <c r="JAI30" s="1074"/>
      <c r="JAJ30" s="1074"/>
      <c r="JAK30" s="1074"/>
      <c r="JAL30" s="1074"/>
      <c r="JAM30" s="1074"/>
      <c r="JAN30" s="1074"/>
      <c r="JAO30" s="1074"/>
      <c r="JAP30" s="1074"/>
      <c r="JAQ30" s="1074"/>
      <c r="JAR30" s="1074"/>
      <c r="JAS30" s="1074"/>
      <c r="JAT30" s="1074"/>
      <c r="JAU30" s="1074"/>
      <c r="JAV30" s="1074"/>
      <c r="JAW30" s="1074"/>
      <c r="JAX30" s="1074"/>
      <c r="JAY30" s="1074"/>
      <c r="JAZ30" s="1074"/>
      <c r="JBA30" s="1074"/>
      <c r="JBB30" s="1074"/>
      <c r="JBC30" s="1074"/>
      <c r="JBD30" s="1074"/>
      <c r="JBE30" s="1074"/>
      <c r="JBF30" s="1074"/>
      <c r="JBG30" s="1074"/>
      <c r="JBH30" s="1074"/>
      <c r="JBI30" s="1074"/>
      <c r="JBJ30" s="1074"/>
      <c r="JBK30" s="1074"/>
      <c r="JBL30" s="1074"/>
      <c r="JBM30" s="1074"/>
      <c r="JBN30" s="1074"/>
      <c r="JBO30" s="1074"/>
      <c r="JBP30" s="1074"/>
      <c r="JBQ30" s="1074"/>
      <c r="JBR30" s="1074"/>
      <c r="JBS30" s="1074"/>
      <c r="JBT30" s="1074"/>
      <c r="JBU30" s="1074"/>
      <c r="JBV30" s="1074"/>
      <c r="JBW30" s="1074"/>
      <c r="JBX30" s="1074"/>
      <c r="JBY30" s="1074"/>
      <c r="JBZ30" s="1074"/>
      <c r="JCA30" s="1074"/>
      <c r="JCB30" s="1074"/>
      <c r="JCC30" s="1074"/>
      <c r="JCD30" s="1074"/>
      <c r="JCE30" s="1074"/>
      <c r="JCF30" s="1074"/>
      <c r="JCG30" s="1074"/>
      <c r="JCH30" s="1074"/>
      <c r="JCI30" s="1074"/>
      <c r="JCJ30" s="1074"/>
      <c r="JCK30" s="1074"/>
      <c r="JCL30" s="1074"/>
      <c r="JCM30" s="1074"/>
      <c r="JCN30" s="1074"/>
      <c r="JCO30" s="1074"/>
      <c r="JCP30" s="1074"/>
      <c r="JCQ30" s="1074"/>
      <c r="JCR30" s="1074"/>
      <c r="JCS30" s="1074"/>
      <c r="JCT30" s="1074"/>
      <c r="JCU30" s="1074"/>
      <c r="JCV30" s="1074"/>
      <c r="JCW30" s="1074"/>
      <c r="JCX30" s="1074"/>
      <c r="JCY30" s="1074"/>
      <c r="JCZ30" s="1074"/>
      <c r="JDA30" s="1074"/>
      <c r="JDB30" s="1074"/>
      <c r="JDC30" s="1074"/>
      <c r="JDD30" s="1074"/>
      <c r="JDE30" s="1074"/>
      <c r="JDF30" s="1074"/>
      <c r="JDG30" s="1074"/>
      <c r="JDH30" s="1074"/>
      <c r="JDI30" s="1074"/>
      <c r="JDJ30" s="1074"/>
      <c r="JDK30" s="1074"/>
      <c r="JDL30" s="1074"/>
      <c r="JDM30" s="1074"/>
      <c r="JDN30" s="1074"/>
      <c r="JDO30" s="1074"/>
      <c r="JDP30" s="1074"/>
      <c r="JDQ30" s="1074"/>
      <c r="JDR30" s="1074"/>
      <c r="JDS30" s="1074"/>
      <c r="JDT30" s="1074"/>
      <c r="JDU30" s="1074"/>
      <c r="JDV30" s="1074"/>
      <c r="JDW30" s="1074"/>
      <c r="JDX30" s="1074"/>
      <c r="JDY30" s="1074"/>
      <c r="JDZ30" s="1074"/>
      <c r="JEA30" s="1074"/>
      <c r="JEB30" s="1074"/>
      <c r="JEC30" s="1074"/>
      <c r="JED30" s="1074"/>
      <c r="JEE30" s="1074"/>
      <c r="JEF30" s="1074"/>
      <c r="JEG30" s="1074"/>
      <c r="JEH30" s="1074"/>
      <c r="JEI30" s="1074"/>
      <c r="JEJ30" s="1074"/>
      <c r="JEK30" s="1074"/>
      <c r="JEL30" s="1074"/>
      <c r="JEM30" s="1074"/>
      <c r="JEN30" s="1074"/>
      <c r="JEO30" s="1074"/>
      <c r="JEP30" s="1074"/>
      <c r="JEQ30" s="1074"/>
      <c r="JER30" s="1074"/>
      <c r="JES30" s="1074"/>
      <c r="JET30" s="1074"/>
      <c r="JEU30" s="1074"/>
      <c r="JEV30" s="1074"/>
      <c r="JEW30" s="1074"/>
      <c r="JEX30" s="1074"/>
      <c r="JEY30" s="1074"/>
      <c r="JEZ30" s="1074"/>
      <c r="JFA30" s="1074"/>
      <c r="JFB30" s="1074"/>
      <c r="JFC30" s="1074"/>
      <c r="JFD30" s="1074"/>
      <c r="JFE30" s="1074"/>
      <c r="JFF30" s="1074"/>
      <c r="JFG30" s="1074"/>
      <c r="JFH30" s="1074"/>
      <c r="JFI30" s="1074"/>
      <c r="JFJ30" s="1074"/>
      <c r="JFK30" s="1074"/>
      <c r="JFL30" s="1074"/>
      <c r="JFM30" s="1074"/>
      <c r="JFN30" s="1074"/>
      <c r="JFO30" s="1074"/>
      <c r="JFP30" s="1074"/>
      <c r="JFQ30" s="1074"/>
      <c r="JFR30" s="1074"/>
      <c r="JFS30" s="1074"/>
      <c r="JFT30" s="1074"/>
      <c r="JFU30" s="1074"/>
      <c r="JFV30" s="1074"/>
      <c r="JFW30" s="1074"/>
      <c r="JFX30" s="1074"/>
      <c r="JFY30" s="1074"/>
      <c r="JFZ30" s="1074"/>
      <c r="JGA30" s="1074"/>
      <c r="JGB30" s="1074"/>
      <c r="JGC30" s="1074"/>
      <c r="JGD30" s="1074"/>
      <c r="JGE30" s="1074"/>
      <c r="JGF30" s="1074"/>
      <c r="JGG30" s="1074"/>
      <c r="JGH30" s="1074"/>
      <c r="JGI30" s="1074"/>
      <c r="JGJ30" s="1074"/>
      <c r="JGK30" s="1074"/>
      <c r="JGL30" s="1074"/>
      <c r="JGM30" s="1074"/>
      <c r="JGN30" s="1074"/>
      <c r="JGO30" s="1074"/>
      <c r="JGP30" s="1074"/>
      <c r="JGQ30" s="1074"/>
      <c r="JGR30" s="1074"/>
      <c r="JGS30" s="1074"/>
      <c r="JGT30" s="1074"/>
      <c r="JGU30" s="1074"/>
      <c r="JGV30" s="1074"/>
      <c r="JGW30" s="1074"/>
      <c r="JGX30" s="1074"/>
      <c r="JGY30" s="1074"/>
      <c r="JGZ30" s="1074"/>
      <c r="JHA30" s="1074"/>
      <c r="JHB30" s="1074"/>
      <c r="JHC30" s="1074"/>
      <c r="JHD30" s="1074"/>
      <c r="JHE30" s="1074"/>
      <c r="JHF30" s="1074"/>
      <c r="JHG30" s="1074"/>
      <c r="JHH30" s="1074"/>
      <c r="JHI30" s="1074"/>
      <c r="JHJ30" s="1074"/>
      <c r="JHK30" s="1074"/>
      <c r="JHL30" s="1074"/>
      <c r="JHM30" s="1074"/>
      <c r="JHN30" s="1074"/>
      <c r="JHO30" s="1074"/>
      <c r="JHP30" s="1074"/>
      <c r="JHQ30" s="1074"/>
      <c r="JHR30" s="1074"/>
      <c r="JHS30" s="1074"/>
      <c r="JHT30" s="1074"/>
      <c r="JHU30" s="1074"/>
      <c r="JHV30" s="1074"/>
      <c r="JHW30" s="1074"/>
      <c r="JHX30" s="1074"/>
      <c r="JHY30" s="1074"/>
      <c r="JHZ30" s="1074"/>
      <c r="JIA30" s="1074"/>
      <c r="JIB30" s="1074"/>
      <c r="JIC30" s="1074"/>
      <c r="JID30" s="1074"/>
      <c r="JIE30" s="1074"/>
      <c r="JIF30" s="1074"/>
      <c r="JIG30" s="1074"/>
      <c r="JIH30" s="1074"/>
      <c r="JII30" s="1074"/>
      <c r="JIJ30" s="1074"/>
      <c r="JIK30" s="1074"/>
      <c r="JIL30" s="1074"/>
      <c r="JIM30" s="1074"/>
      <c r="JIN30" s="1074"/>
      <c r="JIO30" s="1074"/>
      <c r="JIP30" s="1074"/>
      <c r="JIQ30" s="1074"/>
      <c r="JIR30" s="1074"/>
      <c r="JIS30" s="1074"/>
      <c r="JIT30" s="1074"/>
      <c r="JIU30" s="1074"/>
      <c r="JIV30" s="1074"/>
      <c r="JIW30" s="1074"/>
      <c r="JIX30" s="1074"/>
      <c r="JIY30" s="1074"/>
      <c r="JIZ30" s="1074"/>
      <c r="JJA30" s="1074"/>
      <c r="JJB30" s="1074"/>
      <c r="JJC30" s="1074"/>
      <c r="JJD30" s="1074"/>
      <c r="JJE30" s="1074"/>
      <c r="JJF30" s="1074"/>
      <c r="JJG30" s="1074"/>
      <c r="JJH30" s="1074"/>
      <c r="JJI30" s="1074"/>
      <c r="JJJ30" s="1074"/>
      <c r="JJK30" s="1074"/>
      <c r="JJL30" s="1074"/>
      <c r="JJM30" s="1074"/>
      <c r="JJN30" s="1074"/>
      <c r="JJO30" s="1074"/>
      <c r="JJP30" s="1074"/>
      <c r="JJQ30" s="1074"/>
      <c r="JJR30" s="1074"/>
      <c r="JJS30" s="1074"/>
      <c r="JJT30" s="1074"/>
      <c r="JJU30" s="1074"/>
      <c r="JJV30" s="1074"/>
      <c r="JJW30" s="1074"/>
      <c r="JJX30" s="1074"/>
      <c r="JJY30" s="1074"/>
      <c r="JJZ30" s="1074"/>
      <c r="JKA30" s="1074"/>
      <c r="JKB30" s="1074"/>
      <c r="JKC30" s="1074"/>
      <c r="JKD30" s="1074"/>
      <c r="JKE30" s="1074"/>
      <c r="JKF30" s="1074"/>
      <c r="JKG30" s="1074"/>
      <c r="JKH30" s="1074"/>
      <c r="JKI30" s="1074"/>
      <c r="JKJ30" s="1074"/>
      <c r="JKK30" s="1074"/>
      <c r="JKL30" s="1074"/>
      <c r="JKM30" s="1074"/>
      <c r="JKN30" s="1074"/>
      <c r="JKO30" s="1074"/>
      <c r="JKP30" s="1074"/>
      <c r="JKQ30" s="1074"/>
      <c r="JKR30" s="1074"/>
      <c r="JKS30" s="1074"/>
      <c r="JKT30" s="1074"/>
      <c r="JKU30" s="1074"/>
      <c r="JKV30" s="1074"/>
      <c r="JKW30" s="1074"/>
      <c r="JKX30" s="1074"/>
      <c r="JKY30" s="1074"/>
      <c r="JKZ30" s="1074"/>
      <c r="JLA30" s="1074"/>
      <c r="JLB30" s="1074"/>
      <c r="JLC30" s="1074"/>
      <c r="JLD30" s="1074"/>
      <c r="JLE30" s="1074"/>
      <c r="JLF30" s="1074"/>
      <c r="JLG30" s="1074"/>
      <c r="JLH30" s="1074"/>
      <c r="JLI30" s="1074"/>
      <c r="JLJ30" s="1074"/>
      <c r="JLK30" s="1074"/>
      <c r="JLL30" s="1074"/>
      <c r="JLM30" s="1074"/>
      <c r="JLN30" s="1074"/>
      <c r="JLO30" s="1074"/>
      <c r="JLP30" s="1074"/>
      <c r="JLQ30" s="1074"/>
      <c r="JLR30" s="1074"/>
      <c r="JLS30" s="1074"/>
      <c r="JLT30" s="1074"/>
      <c r="JLU30" s="1074"/>
      <c r="JLV30" s="1074"/>
      <c r="JLW30" s="1074"/>
      <c r="JLX30" s="1074"/>
      <c r="JLY30" s="1074"/>
      <c r="JLZ30" s="1074"/>
      <c r="JMA30" s="1074"/>
      <c r="JMB30" s="1074"/>
      <c r="JMC30" s="1074"/>
      <c r="JMD30" s="1074"/>
      <c r="JME30" s="1074"/>
      <c r="JMF30" s="1074"/>
      <c r="JMG30" s="1074"/>
      <c r="JMH30" s="1074"/>
      <c r="JMI30" s="1074"/>
      <c r="JMJ30" s="1074"/>
      <c r="JMK30" s="1074"/>
      <c r="JML30" s="1074"/>
      <c r="JMM30" s="1074"/>
      <c r="JMN30" s="1074"/>
      <c r="JMO30" s="1074"/>
      <c r="JMP30" s="1074"/>
      <c r="JMQ30" s="1074"/>
      <c r="JMR30" s="1074"/>
      <c r="JMS30" s="1074"/>
      <c r="JMT30" s="1074"/>
      <c r="JMU30" s="1074"/>
      <c r="JMV30" s="1074"/>
      <c r="JMW30" s="1074"/>
      <c r="JMX30" s="1074"/>
      <c r="JMY30" s="1074"/>
      <c r="JMZ30" s="1074"/>
      <c r="JNA30" s="1074"/>
      <c r="JNB30" s="1074"/>
      <c r="JNC30" s="1074"/>
      <c r="JND30" s="1074"/>
      <c r="JNE30" s="1074"/>
      <c r="JNF30" s="1074"/>
      <c r="JNG30" s="1074"/>
      <c r="JNH30" s="1074"/>
      <c r="JNI30" s="1074"/>
      <c r="JNJ30" s="1074"/>
      <c r="JNK30" s="1074"/>
      <c r="JNL30" s="1074"/>
      <c r="JNM30" s="1074"/>
      <c r="JNN30" s="1074"/>
      <c r="JNO30" s="1074"/>
      <c r="JNP30" s="1074"/>
      <c r="JNQ30" s="1074"/>
      <c r="JNR30" s="1074"/>
      <c r="JNS30" s="1074"/>
      <c r="JNT30" s="1074"/>
      <c r="JNU30" s="1074"/>
      <c r="JNV30" s="1074"/>
      <c r="JNW30" s="1074"/>
      <c r="JNX30" s="1074"/>
      <c r="JNY30" s="1074"/>
      <c r="JNZ30" s="1074"/>
      <c r="JOA30" s="1074"/>
      <c r="JOB30" s="1074"/>
      <c r="JOC30" s="1074"/>
      <c r="JOD30" s="1074"/>
      <c r="JOE30" s="1074"/>
      <c r="JOF30" s="1074"/>
      <c r="JOG30" s="1074"/>
      <c r="JOH30" s="1074"/>
      <c r="JOI30" s="1074"/>
      <c r="JOJ30" s="1074"/>
      <c r="JOK30" s="1074"/>
      <c r="JOL30" s="1074"/>
      <c r="JOM30" s="1074"/>
      <c r="JON30" s="1074"/>
      <c r="JOO30" s="1074"/>
      <c r="JOP30" s="1074"/>
      <c r="JOQ30" s="1074"/>
      <c r="JOR30" s="1074"/>
      <c r="JOS30" s="1074"/>
      <c r="JOT30" s="1074"/>
      <c r="JOU30" s="1074"/>
      <c r="JOV30" s="1074"/>
      <c r="JOW30" s="1074"/>
      <c r="JOX30" s="1074"/>
      <c r="JOY30" s="1074"/>
      <c r="JOZ30" s="1074"/>
      <c r="JPA30" s="1074"/>
      <c r="JPB30" s="1074"/>
      <c r="JPC30" s="1074"/>
      <c r="JPD30" s="1074"/>
      <c r="JPE30" s="1074"/>
      <c r="JPF30" s="1074"/>
      <c r="JPG30" s="1074"/>
      <c r="JPH30" s="1074"/>
      <c r="JPI30" s="1074"/>
      <c r="JPJ30" s="1074"/>
      <c r="JPK30" s="1074"/>
      <c r="JPL30" s="1074"/>
      <c r="JPM30" s="1074"/>
      <c r="JPN30" s="1074"/>
      <c r="JPO30" s="1074"/>
      <c r="JPP30" s="1074"/>
      <c r="JPQ30" s="1074"/>
      <c r="JPR30" s="1074"/>
      <c r="JPS30" s="1074"/>
      <c r="JPT30" s="1074"/>
      <c r="JPU30" s="1074"/>
      <c r="JPV30" s="1074"/>
      <c r="JPW30" s="1074"/>
      <c r="JPX30" s="1074"/>
      <c r="JPY30" s="1074"/>
      <c r="JPZ30" s="1074"/>
      <c r="JQA30" s="1074"/>
      <c r="JQB30" s="1074"/>
      <c r="JQC30" s="1074"/>
      <c r="JQD30" s="1074"/>
      <c r="JQE30" s="1074"/>
      <c r="JQF30" s="1074"/>
      <c r="JQG30" s="1074"/>
      <c r="JQH30" s="1074"/>
      <c r="JQI30" s="1074"/>
      <c r="JQJ30" s="1074"/>
      <c r="JQK30" s="1074"/>
      <c r="JQL30" s="1074"/>
      <c r="JQM30" s="1074"/>
      <c r="JQN30" s="1074"/>
      <c r="JQO30" s="1074"/>
      <c r="JQP30" s="1074"/>
      <c r="JQQ30" s="1074"/>
      <c r="JQR30" s="1074"/>
      <c r="JQS30" s="1074"/>
      <c r="JQT30" s="1074"/>
      <c r="JQU30" s="1074"/>
      <c r="JQV30" s="1074"/>
      <c r="JQW30" s="1074"/>
      <c r="JQX30" s="1074"/>
      <c r="JQY30" s="1074"/>
      <c r="JQZ30" s="1074"/>
      <c r="JRA30" s="1074"/>
      <c r="JRB30" s="1074"/>
      <c r="JRC30" s="1074"/>
      <c r="JRD30" s="1074"/>
      <c r="JRE30" s="1074"/>
      <c r="JRF30" s="1074"/>
      <c r="JRG30" s="1074"/>
      <c r="JRH30" s="1074"/>
      <c r="JRI30" s="1074"/>
      <c r="JRJ30" s="1074"/>
      <c r="JRK30" s="1074"/>
      <c r="JRL30" s="1074"/>
      <c r="JRM30" s="1074"/>
      <c r="JRN30" s="1074"/>
      <c r="JRO30" s="1074"/>
      <c r="JRP30" s="1074"/>
      <c r="JRQ30" s="1074"/>
      <c r="JRR30" s="1074"/>
      <c r="JRS30" s="1074"/>
      <c r="JRT30" s="1074"/>
      <c r="JRU30" s="1074"/>
      <c r="JRV30" s="1074"/>
      <c r="JRW30" s="1074"/>
      <c r="JRX30" s="1074"/>
      <c r="JRY30" s="1074"/>
      <c r="JRZ30" s="1074"/>
      <c r="JSA30" s="1074"/>
      <c r="JSB30" s="1074"/>
      <c r="JSC30" s="1074"/>
      <c r="JSD30" s="1074"/>
      <c r="JSE30" s="1074"/>
      <c r="JSF30" s="1074"/>
      <c r="JSG30" s="1074"/>
      <c r="JSH30" s="1074"/>
      <c r="JSI30" s="1074"/>
      <c r="JSJ30" s="1074"/>
      <c r="JSK30" s="1074"/>
      <c r="JSL30" s="1074"/>
      <c r="JSM30" s="1074"/>
      <c r="JSN30" s="1074"/>
      <c r="JSO30" s="1074"/>
      <c r="JSP30" s="1074"/>
      <c r="JSQ30" s="1074"/>
      <c r="JSR30" s="1074"/>
      <c r="JSS30" s="1074"/>
      <c r="JST30" s="1074"/>
      <c r="JSU30" s="1074"/>
      <c r="JSV30" s="1074"/>
      <c r="JSW30" s="1074"/>
      <c r="JSX30" s="1074"/>
      <c r="JSY30" s="1074"/>
      <c r="JSZ30" s="1074"/>
      <c r="JTA30" s="1074"/>
      <c r="JTB30" s="1074"/>
      <c r="JTC30" s="1074"/>
      <c r="JTD30" s="1074"/>
      <c r="JTE30" s="1074"/>
      <c r="JTF30" s="1074"/>
      <c r="JTG30" s="1074"/>
      <c r="JTH30" s="1074"/>
      <c r="JTI30" s="1074"/>
      <c r="JTJ30" s="1074"/>
      <c r="JTK30" s="1074"/>
      <c r="JTL30" s="1074"/>
      <c r="JTM30" s="1074"/>
      <c r="JTN30" s="1074"/>
      <c r="JTO30" s="1074"/>
      <c r="JTP30" s="1074"/>
      <c r="JTQ30" s="1074"/>
      <c r="JTR30" s="1074"/>
      <c r="JTS30" s="1074"/>
      <c r="JTT30" s="1074"/>
      <c r="JTU30" s="1074"/>
      <c r="JTV30" s="1074"/>
      <c r="JTW30" s="1074"/>
      <c r="JTX30" s="1074"/>
      <c r="JTY30" s="1074"/>
      <c r="JTZ30" s="1074"/>
      <c r="JUA30" s="1074"/>
      <c r="JUB30" s="1074"/>
      <c r="JUC30" s="1074"/>
      <c r="JUD30" s="1074"/>
      <c r="JUE30" s="1074"/>
      <c r="JUF30" s="1074"/>
      <c r="JUG30" s="1074"/>
      <c r="JUH30" s="1074"/>
      <c r="JUI30" s="1074"/>
      <c r="JUJ30" s="1074"/>
      <c r="JUK30" s="1074"/>
      <c r="JUL30" s="1074"/>
      <c r="JUM30" s="1074"/>
      <c r="JUN30" s="1074"/>
      <c r="JUO30" s="1074"/>
      <c r="JUP30" s="1074"/>
      <c r="JUQ30" s="1074"/>
      <c r="JUR30" s="1074"/>
      <c r="JUS30" s="1074"/>
      <c r="JUT30" s="1074"/>
      <c r="JUU30" s="1074"/>
      <c r="JUV30" s="1074"/>
      <c r="JUW30" s="1074"/>
      <c r="JUX30" s="1074"/>
      <c r="JUY30" s="1074"/>
      <c r="JUZ30" s="1074"/>
      <c r="JVA30" s="1074"/>
      <c r="JVB30" s="1074"/>
      <c r="JVC30" s="1074"/>
      <c r="JVD30" s="1074"/>
      <c r="JVE30" s="1074"/>
      <c r="JVF30" s="1074"/>
      <c r="JVG30" s="1074"/>
      <c r="JVH30" s="1074"/>
      <c r="JVI30" s="1074"/>
      <c r="JVJ30" s="1074"/>
      <c r="JVK30" s="1074"/>
      <c r="JVL30" s="1074"/>
      <c r="JVM30" s="1074"/>
      <c r="JVN30" s="1074"/>
      <c r="JVO30" s="1074"/>
      <c r="JVP30" s="1074"/>
      <c r="JVQ30" s="1074"/>
      <c r="JVR30" s="1074"/>
      <c r="JVS30" s="1074"/>
      <c r="JVT30" s="1074"/>
      <c r="JVU30" s="1074"/>
      <c r="JVV30" s="1074"/>
      <c r="JVW30" s="1074"/>
      <c r="JVX30" s="1074"/>
      <c r="JVY30" s="1074"/>
      <c r="JVZ30" s="1074"/>
      <c r="JWA30" s="1074"/>
      <c r="JWB30" s="1074"/>
      <c r="JWC30" s="1074"/>
      <c r="JWD30" s="1074"/>
      <c r="JWE30" s="1074"/>
      <c r="JWF30" s="1074"/>
      <c r="JWG30" s="1074"/>
      <c r="JWH30" s="1074"/>
      <c r="JWI30" s="1074"/>
      <c r="JWJ30" s="1074"/>
      <c r="JWK30" s="1074"/>
      <c r="JWL30" s="1074"/>
      <c r="JWM30" s="1074"/>
      <c r="JWN30" s="1074"/>
      <c r="JWO30" s="1074"/>
      <c r="JWP30" s="1074"/>
      <c r="JWQ30" s="1074"/>
      <c r="JWR30" s="1074"/>
      <c r="JWS30" s="1074"/>
      <c r="JWT30" s="1074"/>
      <c r="JWU30" s="1074"/>
      <c r="JWV30" s="1074"/>
      <c r="JWW30" s="1074"/>
      <c r="JWX30" s="1074"/>
      <c r="JWY30" s="1074"/>
      <c r="JWZ30" s="1074"/>
      <c r="JXA30" s="1074"/>
      <c r="JXB30" s="1074"/>
      <c r="JXC30" s="1074"/>
      <c r="JXD30" s="1074"/>
      <c r="JXE30" s="1074"/>
      <c r="JXF30" s="1074"/>
      <c r="JXG30" s="1074"/>
      <c r="JXH30" s="1074"/>
      <c r="JXI30" s="1074"/>
      <c r="JXJ30" s="1074"/>
      <c r="JXK30" s="1074"/>
      <c r="JXL30" s="1074"/>
      <c r="JXM30" s="1074"/>
      <c r="JXN30" s="1074"/>
      <c r="JXO30" s="1074"/>
      <c r="JXP30" s="1074"/>
      <c r="JXQ30" s="1074"/>
      <c r="JXR30" s="1074"/>
      <c r="JXS30" s="1074"/>
      <c r="JXT30" s="1074"/>
      <c r="JXU30" s="1074"/>
      <c r="JXV30" s="1074"/>
      <c r="JXW30" s="1074"/>
      <c r="JXX30" s="1074"/>
      <c r="JXY30" s="1074"/>
      <c r="JXZ30" s="1074"/>
      <c r="JYA30" s="1074"/>
      <c r="JYB30" s="1074"/>
      <c r="JYC30" s="1074"/>
      <c r="JYD30" s="1074"/>
      <c r="JYE30" s="1074"/>
      <c r="JYF30" s="1074"/>
      <c r="JYG30" s="1074"/>
      <c r="JYH30" s="1074"/>
      <c r="JYI30" s="1074"/>
      <c r="JYJ30" s="1074"/>
      <c r="JYK30" s="1074"/>
      <c r="JYL30" s="1074"/>
      <c r="JYM30" s="1074"/>
      <c r="JYN30" s="1074"/>
      <c r="JYO30" s="1074"/>
      <c r="JYP30" s="1074"/>
      <c r="JYQ30" s="1074"/>
      <c r="JYR30" s="1074"/>
      <c r="JYS30" s="1074"/>
      <c r="JYT30" s="1074"/>
      <c r="JYU30" s="1074"/>
      <c r="JYV30" s="1074"/>
      <c r="JYW30" s="1074"/>
      <c r="JYX30" s="1074"/>
      <c r="JYY30" s="1074"/>
      <c r="JYZ30" s="1074"/>
      <c r="JZA30" s="1074"/>
      <c r="JZB30" s="1074"/>
      <c r="JZC30" s="1074"/>
      <c r="JZD30" s="1074"/>
      <c r="JZE30" s="1074"/>
      <c r="JZF30" s="1074"/>
      <c r="JZG30" s="1074"/>
      <c r="JZH30" s="1074"/>
      <c r="JZI30" s="1074"/>
      <c r="JZJ30" s="1074"/>
      <c r="JZK30" s="1074"/>
      <c r="JZL30" s="1074"/>
      <c r="JZM30" s="1074"/>
      <c r="JZN30" s="1074"/>
      <c r="JZO30" s="1074"/>
      <c r="JZP30" s="1074"/>
      <c r="JZQ30" s="1074"/>
      <c r="JZR30" s="1074"/>
      <c r="JZS30" s="1074"/>
      <c r="JZT30" s="1074"/>
      <c r="JZU30" s="1074"/>
      <c r="JZV30" s="1074"/>
      <c r="JZW30" s="1074"/>
      <c r="JZX30" s="1074"/>
      <c r="JZY30" s="1074"/>
      <c r="JZZ30" s="1074"/>
      <c r="KAA30" s="1074"/>
      <c r="KAB30" s="1074"/>
      <c r="KAC30" s="1074"/>
      <c r="KAD30" s="1074"/>
      <c r="KAE30" s="1074"/>
      <c r="KAF30" s="1074"/>
      <c r="KAG30" s="1074"/>
      <c r="KAH30" s="1074"/>
      <c r="KAI30" s="1074"/>
      <c r="KAJ30" s="1074"/>
      <c r="KAK30" s="1074"/>
      <c r="KAL30" s="1074"/>
      <c r="KAM30" s="1074"/>
      <c r="KAN30" s="1074"/>
      <c r="KAO30" s="1074"/>
      <c r="KAP30" s="1074"/>
      <c r="KAQ30" s="1074"/>
      <c r="KAR30" s="1074"/>
      <c r="KAS30" s="1074"/>
      <c r="KAT30" s="1074"/>
      <c r="KAU30" s="1074"/>
      <c r="KAV30" s="1074"/>
      <c r="KAW30" s="1074"/>
      <c r="KAX30" s="1074"/>
      <c r="KAY30" s="1074"/>
      <c r="KAZ30" s="1074"/>
      <c r="KBA30" s="1074"/>
      <c r="KBB30" s="1074"/>
      <c r="KBC30" s="1074"/>
      <c r="KBD30" s="1074"/>
      <c r="KBE30" s="1074"/>
      <c r="KBF30" s="1074"/>
      <c r="KBG30" s="1074"/>
      <c r="KBH30" s="1074"/>
      <c r="KBI30" s="1074"/>
      <c r="KBJ30" s="1074"/>
      <c r="KBK30" s="1074"/>
      <c r="KBL30" s="1074"/>
      <c r="KBM30" s="1074"/>
      <c r="KBN30" s="1074"/>
      <c r="KBO30" s="1074"/>
      <c r="KBP30" s="1074"/>
      <c r="KBQ30" s="1074"/>
      <c r="KBR30" s="1074"/>
      <c r="KBS30" s="1074"/>
      <c r="KBT30" s="1074"/>
      <c r="KBU30" s="1074"/>
      <c r="KBV30" s="1074"/>
      <c r="KBW30" s="1074"/>
      <c r="KBX30" s="1074"/>
      <c r="KBY30" s="1074"/>
      <c r="KBZ30" s="1074"/>
      <c r="KCA30" s="1074"/>
      <c r="KCB30" s="1074"/>
      <c r="KCC30" s="1074"/>
      <c r="KCD30" s="1074"/>
      <c r="KCE30" s="1074"/>
      <c r="KCF30" s="1074"/>
      <c r="KCG30" s="1074"/>
      <c r="KCH30" s="1074"/>
      <c r="KCI30" s="1074"/>
      <c r="KCJ30" s="1074"/>
      <c r="KCK30" s="1074"/>
      <c r="KCL30" s="1074"/>
      <c r="KCM30" s="1074"/>
      <c r="KCN30" s="1074"/>
      <c r="KCO30" s="1074"/>
      <c r="KCP30" s="1074"/>
      <c r="KCQ30" s="1074"/>
      <c r="KCR30" s="1074"/>
      <c r="KCS30" s="1074"/>
      <c r="KCT30" s="1074"/>
      <c r="KCU30" s="1074"/>
      <c r="KCV30" s="1074"/>
      <c r="KCW30" s="1074"/>
      <c r="KCX30" s="1074"/>
      <c r="KCY30" s="1074"/>
      <c r="KCZ30" s="1074"/>
      <c r="KDA30" s="1074"/>
      <c r="KDB30" s="1074"/>
      <c r="KDC30" s="1074"/>
      <c r="KDD30" s="1074"/>
      <c r="KDE30" s="1074"/>
      <c r="KDF30" s="1074"/>
      <c r="KDG30" s="1074"/>
      <c r="KDH30" s="1074"/>
      <c r="KDI30" s="1074"/>
      <c r="KDJ30" s="1074"/>
      <c r="KDK30" s="1074"/>
      <c r="KDL30" s="1074"/>
      <c r="KDM30" s="1074"/>
      <c r="KDN30" s="1074"/>
      <c r="KDO30" s="1074"/>
      <c r="KDP30" s="1074"/>
      <c r="KDQ30" s="1074"/>
      <c r="KDR30" s="1074"/>
      <c r="KDS30" s="1074"/>
      <c r="KDT30" s="1074"/>
      <c r="KDU30" s="1074"/>
      <c r="KDV30" s="1074"/>
      <c r="KDW30" s="1074"/>
      <c r="KDX30" s="1074"/>
      <c r="KDY30" s="1074"/>
      <c r="KDZ30" s="1074"/>
      <c r="KEA30" s="1074"/>
      <c r="KEB30" s="1074"/>
      <c r="KEC30" s="1074"/>
      <c r="KED30" s="1074"/>
      <c r="KEE30" s="1074"/>
      <c r="KEF30" s="1074"/>
      <c r="KEG30" s="1074"/>
      <c r="KEH30" s="1074"/>
      <c r="KEI30" s="1074"/>
      <c r="KEJ30" s="1074"/>
      <c r="KEK30" s="1074"/>
      <c r="KEL30" s="1074"/>
      <c r="KEM30" s="1074"/>
      <c r="KEN30" s="1074"/>
      <c r="KEO30" s="1074"/>
      <c r="KEP30" s="1074"/>
      <c r="KEQ30" s="1074"/>
      <c r="KER30" s="1074"/>
      <c r="KES30" s="1074"/>
      <c r="KET30" s="1074"/>
      <c r="KEU30" s="1074"/>
      <c r="KEV30" s="1074"/>
      <c r="KEW30" s="1074"/>
      <c r="KEX30" s="1074"/>
      <c r="KEY30" s="1074"/>
      <c r="KEZ30" s="1074"/>
      <c r="KFA30" s="1074"/>
      <c r="KFB30" s="1074"/>
      <c r="KFC30" s="1074"/>
      <c r="KFD30" s="1074"/>
      <c r="KFE30" s="1074"/>
      <c r="KFF30" s="1074"/>
      <c r="KFG30" s="1074"/>
      <c r="KFH30" s="1074"/>
      <c r="KFI30" s="1074"/>
      <c r="KFJ30" s="1074"/>
      <c r="KFK30" s="1074"/>
      <c r="KFL30" s="1074"/>
      <c r="KFM30" s="1074"/>
      <c r="KFN30" s="1074"/>
      <c r="KFO30" s="1074"/>
      <c r="KFP30" s="1074"/>
      <c r="KFQ30" s="1074"/>
      <c r="KFR30" s="1074"/>
      <c r="KFS30" s="1074"/>
      <c r="KFT30" s="1074"/>
      <c r="KFU30" s="1074"/>
      <c r="KFV30" s="1074"/>
      <c r="KFW30" s="1074"/>
      <c r="KFX30" s="1074"/>
      <c r="KFY30" s="1074"/>
      <c r="KFZ30" s="1074"/>
      <c r="KGA30" s="1074"/>
      <c r="KGB30" s="1074"/>
      <c r="KGC30" s="1074"/>
      <c r="KGD30" s="1074"/>
      <c r="KGE30" s="1074"/>
      <c r="KGF30" s="1074"/>
      <c r="KGG30" s="1074"/>
      <c r="KGH30" s="1074"/>
      <c r="KGI30" s="1074"/>
      <c r="KGJ30" s="1074"/>
      <c r="KGK30" s="1074"/>
      <c r="KGL30" s="1074"/>
      <c r="KGM30" s="1074"/>
      <c r="KGN30" s="1074"/>
      <c r="KGO30" s="1074"/>
      <c r="KGP30" s="1074"/>
      <c r="KGQ30" s="1074"/>
      <c r="KGR30" s="1074"/>
      <c r="KGS30" s="1074"/>
      <c r="KGT30" s="1074"/>
      <c r="KGU30" s="1074"/>
      <c r="KGV30" s="1074"/>
      <c r="KGW30" s="1074"/>
      <c r="KGX30" s="1074"/>
      <c r="KGY30" s="1074"/>
      <c r="KGZ30" s="1074"/>
      <c r="KHA30" s="1074"/>
      <c r="KHB30" s="1074"/>
      <c r="KHC30" s="1074"/>
      <c r="KHD30" s="1074"/>
      <c r="KHE30" s="1074"/>
      <c r="KHF30" s="1074"/>
      <c r="KHG30" s="1074"/>
      <c r="KHH30" s="1074"/>
      <c r="KHI30" s="1074"/>
      <c r="KHJ30" s="1074"/>
      <c r="KHK30" s="1074"/>
      <c r="KHL30" s="1074"/>
      <c r="KHM30" s="1074"/>
      <c r="KHN30" s="1074"/>
      <c r="KHO30" s="1074"/>
      <c r="KHP30" s="1074"/>
      <c r="KHQ30" s="1074"/>
      <c r="KHR30" s="1074"/>
      <c r="KHS30" s="1074"/>
      <c r="KHT30" s="1074"/>
      <c r="KHU30" s="1074"/>
      <c r="KHV30" s="1074"/>
      <c r="KHW30" s="1074"/>
      <c r="KHX30" s="1074"/>
      <c r="KHY30" s="1074"/>
      <c r="KHZ30" s="1074"/>
      <c r="KIA30" s="1074"/>
      <c r="KIB30" s="1074"/>
      <c r="KIC30" s="1074"/>
      <c r="KID30" s="1074"/>
      <c r="KIE30" s="1074"/>
      <c r="KIF30" s="1074"/>
      <c r="KIG30" s="1074"/>
      <c r="KIH30" s="1074"/>
      <c r="KII30" s="1074"/>
      <c r="KIJ30" s="1074"/>
      <c r="KIK30" s="1074"/>
      <c r="KIL30" s="1074"/>
      <c r="KIM30" s="1074"/>
      <c r="KIN30" s="1074"/>
      <c r="KIO30" s="1074"/>
      <c r="KIP30" s="1074"/>
      <c r="KIQ30" s="1074"/>
      <c r="KIR30" s="1074"/>
      <c r="KIS30" s="1074"/>
      <c r="KIT30" s="1074"/>
      <c r="KIU30" s="1074"/>
      <c r="KIV30" s="1074"/>
      <c r="KIW30" s="1074"/>
      <c r="KIX30" s="1074"/>
      <c r="KIY30" s="1074"/>
      <c r="KIZ30" s="1074"/>
      <c r="KJA30" s="1074"/>
      <c r="KJB30" s="1074"/>
      <c r="KJC30" s="1074"/>
      <c r="KJD30" s="1074"/>
      <c r="KJE30" s="1074"/>
      <c r="KJF30" s="1074"/>
      <c r="KJG30" s="1074"/>
      <c r="KJH30" s="1074"/>
      <c r="KJI30" s="1074"/>
      <c r="KJJ30" s="1074"/>
      <c r="KJK30" s="1074"/>
      <c r="KJL30" s="1074"/>
      <c r="KJM30" s="1074"/>
      <c r="KJN30" s="1074"/>
      <c r="KJO30" s="1074"/>
      <c r="KJP30" s="1074"/>
      <c r="KJQ30" s="1074"/>
      <c r="KJR30" s="1074"/>
      <c r="KJS30" s="1074"/>
      <c r="KJT30" s="1074"/>
      <c r="KJU30" s="1074"/>
      <c r="KJV30" s="1074"/>
      <c r="KJW30" s="1074"/>
      <c r="KJX30" s="1074"/>
      <c r="KJY30" s="1074"/>
      <c r="KJZ30" s="1074"/>
      <c r="KKA30" s="1074"/>
      <c r="KKB30" s="1074"/>
      <c r="KKC30" s="1074"/>
      <c r="KKD30" s="1074"/>
      <c r="KKE30" s="1074"/>
      <c r="KKF30" s="1074"/>
      <c r="KKG30" s="1074"/>
      <c r="KKH30" s="1074"/>
      <c r="KKI30" s="1074"/>
      <c r="KKJ30" s="1074"/>
      <c r="KKK30" s="1074"/>
      <c r="KKL30" s="1074"/>
      <c r="KKM30" s="1074"/>
      <c r="KKN30" s="1074"/>
      <c r="KKO30" s="1074"/>
      <c r="KKP30" s="1074"/>
      <c r="KKQ30" s="1074"/>
      <c r="KKR30" s="1074"/>
      <c r="KKS30" s="1074"/>
      <c r="KKT30" s="1074"/>
      <c r="KKU30" s="1074"/>
      <c r="KKV30" s="1074"/>
      <c r="KKW30" s="1074"/>
      <c r="KKX30" s="1074"/>
      <c r="KKY30" s="1074"/>
      <c r="KKZ30" s="1074"/>
      <c r="KLA30" s="1074"/>
      <c r="KLB30" s="1074"/>
      <c r="KLC30" s="1074"/>
      <c r="KLD30" s="1074"/>
      <c r="KLE30" s="1074"/>
      <c r="KLF30" s="1074"/>
      <c r="KLG30" s="1074"/>
      <c r="KLH30" s="1074"/>
      <c r="KLI30" s="1074"/>
      <c r="KLJ30" s="1074"/>
      <c r="KLK30" s="1074"/>
      <c r="KLL30" s="1074"/>
      <c r="KLM30" s="1074"/>
      <c r="KLN30" s="1074"/>
      <c r="KLO30" s="1074"/>
      <c r="KLP30" s="1074"/>
      <c r="KLQ30" s="1074"/>
      <c r="KLR30" s="1074"/>
      <c r="KLS30" s="1074"/>
      <c r="KLT30" s="1074"/>
      <c r="KLU30" s="1074"/>
      <c r="KLV30" s="1074"/>
      <c r="KLW30" s="1074"/>
      <c r="KLX30" s="1074"/>
      <c r="KLY30" s="1074"/>
      <c r="KLZ30" s="1074"/>
      <c r="KMA30" s="1074"/>
      <c r="KMB30" s="1074"/>
      <c r="KMC30" s="1074"/>
      <c r="KMD30" s="1074"/>
      <c r="KME30" s="1074"/>
      <c r="KMF30" s="1074"/>
      <c r="KMG30" s="1074"/>
      <c r="KMH30" s="1074"/>
      <c r="KMI30" s="1074"/>
      <c r="KMJ30" s="1074"/>
      <c r="KMK30" s="1074"/>
      <c r="KML30" s="1074"/>
      <c r="KMM30" s="1074"/>
      <c r="KMN30" s="1074"/>
      <c r="KMO30" s="1074"/>
      <c r="KMP30" s="1074"/>
      <c r="KMQ30" s="1074"/>
      <c r="KMR30" s="1074"/>
      <c r="KMS30" s="1074"/>
      <c r="KMT30" s="1074"/>
      <c r="KMU30" s="1074"/>
      <c r="KMV30" s="1074"/>
      <c r="KMW30" s="1074"/>
      <c r="KMX30" s="1074"/>
      <c r="KMY30" s="1074"/>
      <c r="KMZ30" s="1074"/>
      <c r="KNA30" s="1074"/>
      <c r="KNB30" s="1074"/>
      <c r="KNC30" s="1074"/>
      <c r="KND30" s="1074"/>
      <c r="KNE30" s="1074"/>
      <c r="KNF30" s="1074"/>
      <c r="KNG30" s="1074"/>
      <c r="KNH30" s="1074"/>
      <c r="KNI30" s="1074"/>
      <c r="KNJ30" s="1074"/>
      <c r="KNK30" s="1074"/>
      <c r="KNL30" s="1074"/>
      <c r="KNM30" s="1074"/>
      <c r="KNN30" s="1074"/>
      <c r="KNO30" s="1074"/>
      <c r="KNP30" s="1074"/>
      <c r="KNQ30" s="1074"/>
      <c r="KNR30" s="1074"/>
      <c r="KNS30" s="1074"/>
      <c r="KNT30" s="1074"/>
      <c r="KNU30" s="1074"/>
      <c r="KNV30" s="1074"/>
      <c r="KNW30" s="1074"/>
      <c r="KNX30" s="1074"/>
      <c r="KNY30" s="1074"/>
      <c r="KNZ30" s="1074"/>
      <c r="KOA30" s="1074"/>
      <c r="KOB30" s="1074"/>
      <c r="KOC30" s="1074"/>
      <c r="KOD30" s="1074"/>
      <c r="KOE30" s="1074"/>
      <c r="KOF30" s="1074"/>
      <c r="KOG30" s="1074"/>
      <c r="KOH30" s="1074"/>
      <c r="KOI30" s="1074"/>
      <c r="KOJ30" s="1074"/>
      <c r="KOK30" s="1074"/>
      <c r="KOL30" s="1074"/>
      <c r="KOM30" s="1074"/>
      <c r="KON30" s="1074"/>
      <c r="KOO30" s="1074"/>
      <c r="KOP30" s="1074"/>
      <c r="KOQ30" s="1074"/>
      <c r="KOR30" s="1074"/>
      <c r="KOS30" s="1074"/>
      <c r="KOT30" s="1074"/>
      <c r="KOU30" s="1074"/>
      <c r="KOV30" s="1074"/>
      <c r="KOW30" s="1074"/>
      <c r="KOX30" s="1074"/>
      <c r="KOY30" s="1074"/>
      <c r="KOZ30" s="1074"/>
      <c r="KPA30" s="1074"/>
      <c r="KPB30" s="1074"/>
      <c r="KPC30" s="1074"/>
      <c r="KPD30" s="1074"/>
      <c r="KPE30" s="1074"/>
      <c r="KPF30" s="1074"/>
      <c r="KPG30" s="1074"/>
      <c r="KPH30" s="1074"/>
      <c r="KPI30" s="1074"/>
      <c r="KPJ30" s="1074"/>
      <c r="KPK30" s="1074"/>
      <c r="KPL30" s="1074"/>
      <c r="KPM30" s="1074"/>
      <c r="KPN30" s="1074"/>
      <c r="KPO30" s="1074"/>
      <c r="KPP30" s="1074"/>
      <c r="KPQ30" s="1074"/>
      <c r="KPR30" s="1074"/>
      <c r="KPS30" s="1074"/>
      <c r="KPT30" s="1074"/>
      <c r="KPU30" s="1074"/>
      <c r="KPV30" s="1074"/>
      <c r="KPW30" s="1074"/>
      <c r="KPX30" s="1074"/>
      <c r="KPY30" s="1074"/>
      <c r="KPZ30" s="1074"/>
      <c r="KQA30" s="1074"/>
      <c r="KQB30" s="1074"/>
      <c r="KQC30" s="1074"/>
      <c r="KQD30" s="1074"/>
      <c r="KQE30" s="1074"/>
      <c r="KQF30" s="1074"/>
      <c r="KQG30" s="1074"/>
      <c r="KQH30" s="1074"/>
      <c r="KQI30" s="1074"/>
      <c r="KQJ30" s="1074"/>
      <c r="KQK30" s="1074"/>
      <c r="KQL30" s="1074"/>
      <c r="KQM30" s="1074"/>
      <c r="KQN30" s="1074"/>
      <c r="KQO30" s="1074"/>
      <c r="KQP30" s="1074"/>
      <c r="KQQ30" s="1074"/>
      <c r="KQR30" s="1074"/>
      <c r="KQS30" s="1074"/>
      <c r="KQT30" s="1074"/>
      <c r="KQU30" s="1074"/>
      <c r="KQV30" s="1074"/>
      <c r="KQW30" s="1074"/>
      <c r="KQX30" s="1074"/>
      <c r="KQY30" s="1074"/>
      <c r="KQZ30" s="1074"/>
      <c r="KRA30" s="1074"/>
      <c r="KRB30" s="1074"/>
      <c r="KRC30" s="1074"/>
      <c r="KRD30" s="1074"/>
      <c r="KRE30" s="1074"/>
      <c r="KRF30" s="1074"/>
      <c r="KRG30" s="1074"/>
      <c r="KRH30" s="1074"/>
      <c r="KRI30" s="1074"/>
      <c r="KRJ30" s="1074"/>
      <c r="KRK30" s="1074"/>
      <c r="KRL30" s="1074"/>
      <c r="KRM30" s="1074"/>
      <c r="KRN30" s="1074"/>
      <c r="KRO30" s="1074"/>
      <c r="KRP30" s="1074"/>
      <c r="KRQ30" s="1074"/>
      <c r="KRR30" s="1074"/>
      <c r="KRS30" s="1074"/>
      <c r="KRT30" s="1074"/>
      <c r="KRU30" s="1074"/>
      <c r="KRV30" s="1074"/>
      <c r="KRW30" s="1074"/>
      <c r="KRX30" s="1074"/>
      <c r="KRY30" s="1074"/>
      <c r="KRZ30" s="1074"/>
      <c r="KSA30" s="1074"/>
      <c r="KSB30" s="1074"/>
      <c r="KSC30" s="1074"/>
      <c r="KSD30" s="1074"/>
      <c r="KSE30" s="1074"/>
      <c r="KSF30" s="1074"/>
      <c r="KSG30" s="1074"/>
      <c r="KSH30" s="1074"/>
      <c r="KSI30" s="1074"/>
      <c r="KSJ30" s="1074"/>
      <c r="KSK30" s="1074"/>
      <c r="KSL30" s="1074"/>
      <c r="KSM30" s="1074"/>
      <c r="KSN30" s="1074"/>
      <c r="KSO30" s="1074"/>
      <c r="KSP30" s="1074"/>
      <c r="KSQ30" s="1074"/>
      <c r="KSR30" s="1074"/>
      <c r="KSS30" s="1074"/>
      <c r="KST30" s="1074"/>
      <c r="KSU30" s="1074"/>
      <c r="KSV30" s="1074"/>
      <c r="KSW30" s="1074"/>
      <c r="KSX30" s="1074"/>
      <c r="KSY30" s="1074"/>
      <c r="KSZ30" s="1074"/>
      <c r="KTA30" s="1074"/>
      <c r="KTB30" s="1074"/>
      <c r="KTC30" s="1074"/>
      <c r="KTD30" s="1074"/>
      <c r="KTE30" s="1074"/>
      <c r="KTF30" s="1074"/>
      <c r="KTG30" s="1074"/>
      <c r="KTH30" s="1074"/>
      <c r="KTI30" s="1074"/>
      <c r="KTJ30" s="1074"/>
      <c r="KTK30" s="1074"/>
      <c r="KTL30" s="1074"/>
      <c r="KTM30" s="1074"/>
      <c r="KTN30" s="1074"/>
      <c r="KTO30" s="1074"/>
      <c r="KTP30" s="1074"/>
      <c r="KTQ30" s="1074"/>
      <c r="KTR30" s="1074"/>
      <c r="KTS30" s="1074"/>
      <c r="KTT30" s="1074"/>
      <c r="KTU30" s="1074"/>
      <c r="KTV30" s="1074"/>
      <c r="KTW30" s="1074"/>
      <c r="KTX30" s="1074"/>
      <c r="KTY30" s="1074"/>
      <c r="KTZ30" s="1074"/>
      <c r="KUA30" s="1074"/>
      <c r="KUB30" s="1074"/>
      <c r="KUC30" s="1074"/>
      <c r="KUD30" s="1074"/>
      <c r="KUE30" s="1074"/>
      <c r="KUF30" s="1074"/>
      <c r="KUG30" s="1074"/>
      <c r="KUH30" s="1074"/>
      <c r="KUI30" s="1074"/>
      <c r="KUJ30" s="1074"/>
      <c r="KUK30" s="1074"/>
      <c r="KUL30" s="1074"/>
      <c r="KUM30" s="1074"/>
      <c r="KUN30" s="1074"/>
      <c r="KUO30" s="1074"/>
      <c r="KUP30" s="1074"/>
      <c r="KUQ30" s="1074"/>
      <c r="KUR30" s="1074"/>
      <c r="KUS30" s="1074"/>
      <c r="KUT30" s="1074"/>
      <c r="KUU30" s="1074"/>
      <c r="KUV30" s="1074"/>
      <c r="KUW30" s="1074"/>
      <c r="KUX30" s="1074"/>
      <c r="KUY30" s="1074"/>
      <c r="KUZ30" s="1074"/>
      <c r="KVA30" s="1074"/>
      <c r="KVB30" s="1074"/>
      <c r="KVC30" s="1074"/>
      <c r="KVD30" s="1074"/>
      <c r="KVE30" s="1074"/>
      <c r="KVF30" s="1074"/>
      <c r="KVG30" s="1074"/>
      <c r="KVH30" s="1074"/>
      <c r="KVI30" s="1074"/>
      <c r="KVJ30" s="1074"/>
      <c r="KVK30" s="1074"/>
      <c r="KVL30" s="1074"/>
      <c r="KVM30" s="1074"/>
      <c r="KVN30" s="1074"/>
      <c r="KVO30" s="1074"/>
      <c r="KVP30" s="1074"/>
      <c r="KVQ30" s="1074"/>
      <c r="KVR30" s="1074"/>
      <c r="KVS30" s="1074"/>
      <c r="KVT30" s="1074"/>
      <c r="KVU30" s="1074"/>
      <c r="KVV30" s="1074"/>
      <c r="KVW30" s="1074"/>
      <c r="KVX30" s="1074"/>
      <c r="KVY30" s="1074"/>
      <c r="KVZ30" s="1074"/>
      <c r="KWA30" s="1074"/>
      <c r="KWB30" s="1074"/>
      <c r="KWC30" s="1074"/>
      <c r="KWD30" s="1074"/>
      <c r="KWE30" s="1074"/>
      <c r="KWF30" s="1074"/>
      <c r="KWG30" s="1074"/>
      <c r="KWH30" s="1074"/>
      <c r="KWI30" s="1074"/>
      <c r="KWJ30" s="1074"/>
      <c r="KWK30" s="1074"/>
      <c r="KWL30" s="1074"/>
      <c r="KWM30" s="1074"/>
      <c r="KWN30" s="1074"/>
      <c r="KWO30" s="1074"/>
      <c r="KWP30" s="1074"/>
      <c r="KWQ30" s="1074"/>
      <c r="KWR30" s="1074"/>
      <c r="KWS30" s="1074"/>
      <c r="KWT30" s="1074"/>
      <c r="KWU30" s="1074"/>
      <c r="KWV30" s="1074"/>
      <c r="KWW30" s="1074"/>
      <c r="KWX30" s="1074"/>
      <c r="KWY30" s="1074"/>
      <c r="KWZ30" s="1074"/>
      <c r="KXA30" s="1074"/>
      <c r="KXB30" s="1074"/>
      <c r="KXC30" s="1074"/>
      <c r="KXD30" s="1074"/>
      <c r="KXE30" s="1074"/>
      <c r="KXF30" s="1074"/>
      <c r="KXG30" s="1074"/>
      <c r="KXH30" s="1074"/>
      <c r="KXI30" s="1074"/>
      <c r="KXJ30" s="1074"/>
      <c r="KXK30" s="1074"/>
      <c r="KXL30" s="1074"/>
      <c r="KXM30" s="1074"/>
      <c r="KXN30" s="1074"/>
      <c r="KXO30" s="1074"/>
      <c r="KXP30" s="1074"/>
      <c r="KXQ30" s="1074"/>
      <c r="KXR30" s="1074"/>
      <c r="KXS30" s="1074"/>
      <c r="KXT30" s="1074"/>
      <c r="KXU30" s="1074"/>
      <c r="KXV30" s="1074"/>
      <c r="KXW30" s="1074"/>
      <c r="KXX30" s="1074"/>
      <c r="KXY30" s="1074"/>
      <c r="KXZ30" s="1074"/>
      <c r="KYA30" s="1074"/>
      <c r="KYB30" s="1074"/>
      <c r="KYC30" s="1074"/>
      <c r="KYD30" s="1074"/>
      <c r="KYE30" s="1074"/>
      <c r="KYF30" s="1074"/>
      <c r="KYG30" s="1074"/>
      <c r="KYH30" s="1074"/>
      <c r="KYI30" s="1074"/>
      <c r="KYJ30" s="1074"/>
      <c r="KYK30" s="1074"/>
      <c r="KYL30" s="1074"/>
      <c r="KYM30" s="1074"/>
      <c r="KYN30" s="1074"/>
      <c r="KYO30" s="1074"/>
      <c r="KYP30" s="1074"/>
      <c r="KYQ30" s="1074"/>
      <c r="KYR30" s="1074"/>
      <c r="KYS30" s="1074"/>
      <c r="KYT30" s="1074"/>
      <c r="KYU30" s="1074"/>
      <c r="KYV30" s="1074"/>
      <c r="KYW30" s="1074"/>
      <c r="KYX30" s="1074"/>
      <c r="KYY30" s="1074"/>
      <c r="KYZ30" s="1074"/>
      <c r="KZA30" s="1074"/>
      <c r="KZB30" s="1074"/>
      <c r="KZC30" s="1074"/>
      <c r="KZD30" s="1074"/>
      <c r="KZE30" s="1074"/>
      <c r="KZF30" s="1074"/>
      <c r="KZG30" s="1074"/>
      <c r="KZH30" s="1074"/>
      <c r="KZI30" s="1074"/>
      <c r="KZJ30" s="1074"/>
      <c r="KZK30" s="1074"/>
      <c r="KZL30" s="1074"/>
      <c r="KZM30" s="1074"/>
      <c r="KZN30" s="1074"/>
      <c r="KZO30" s="1074"/>
      <c r="KZP30" s="1074"/>
      <c r="KZQ30" s="1074"/>
      <c r="KZR30" s="1074"/>
      <c r="KZS30" s="1074"/>
      <c r="KZT30" s="1074"/>
      <c r="KZU30" s="1074"/>
      <c r="KZV30" s="1074"/>
      <c r="KZW30" s="1074"/>
      <c r="KZX30" s="1074"/>
      <c r="KZY30" s="1074"/>
      <c r="KZZ30" s="1074"/>
      <c r="LAA30" s="1074"/>
      <c r="LAB30" s="1074"/>
      <c r="LAC30" s="1074"/>
      <c r="LAD30" s="1074"/>
      <c r="LAE30" s="1074"/>
      <c r="LAF30" s="1074"/>
      <c r="LAG30" s="1074"/>
      <c r="LAH30" s="1074"/>
      <c r="LAI30" s="1074"/>
      <c r="LAJ30" s="1074"/>
      <c r="LAK30" s="1074"/>
      <c r="LAL30" s="1074"/>
      <c r="LAM30" s="1074"/>
      <c r="LAN30" s="1074"/>
      <c r="LAO30" s="1074"/>
      <c r="LAP30" s="1074"/>
      <c r="LAQ30" s="1074"/>
      <c r="LAR30" s="1074"/>
      <c r="LAS30" s="1074"/>
      <c r="LAT30" s="1074"/>
      <c r="LAU30" s="1074"/>
      <c r="LAV30" s="1074"/>
      <c r="LAW30" s="1074"/>
      <c r="LAX30" s="1074"/>
      <c r="LAY30" s="1074"/>
      <c r="LAZ30" s="1074"/>
      <c r="LBA30" s="1074"/>
      <c r="LBB30" s="1074"/>
      <c r="LBC30" s="1074"/>
      <c r="LBD30" s="1074"/>
      <c r="LBE30" s="1074"/>
      <c r="LBF30" s="1074"/>
      <c r="LBG30" s="1074"/>
      <c r="LBH30" s="1074"/>
      <c r="LBI30" s="1074"/>
      <c r="LBJ30" s="1074"/>
      <c r="LBK30" s="1074"/>
      <c r="LBL30" s="1074"/>
      <c r="LBM30" s="1074"/>
      <c r="LBN30" s="1074"/>
      <c r="LBO30" s="1074"/>
      <c r="LBP30" s="1074"/>
      <c r="LBQ30" s="1074"/>
      <c r="LBR30" s="1074"/>
      <c r="LBS30" s="1074"/>
      <c r="LBT30" s="1074"/>
      <c r="LBU30" s="1074"/>
      <c r="LBV30" s="1074"/>
      <c r="LBW30" s="1074"/>
      <c r="LBX30" s="1074"/>
      <c r="LBY30" s="1074"/>
      <c r="LBZ30" s="1074"/>
      <c r="LCA30" s="1074"/>
      <c r="LCB30" s="1074"/>
      <c r="LCC30" s="1074"/>
      <c r="LCD30" s="1074"/>
      <c r="LCE30" s="1074"/>
      <c r="LCF30" s="1074"/>
      <c r="LCG30" s="1074"/>
      <c r="LCH30" s="1074"/>
      <c r="LCI30" s="1074"/>
      <c r="LCJ30" s="1074"/>
      <c r="LCK30" s="1074"/>
      <c r="LCL30" s="1074"/>
      <c r="LCM30" s="1074"/>
      <c r="LCN30" s="1074"/>
      <c r="LCO30" s="1074"/>
      <c r="LCP30" s="1074"/>
      <c r="LCQ30" s="1074"/>
      <c r="LCR30" s="1074"/>
      <c r="LCS30" s="1074"/>
      <c r="LCT30" s="1074"/>
      <c r="LCU30" s="1074"/>
      <c r="LCV30" s="1074"/>
      <c r="LCW30" s="1074"/>
      <c r="LCX30" s="1074"/>
      <c r="LCY30" s="1074"/>
      <c r="LCZ30" s="1074"/>
      <c r="LDA30" s="1074"/>
      <c r="LDB30" s="1074"/>
      <c r="LDC30" s="1074"/>
      <c r="LDD30" s="1074"/>
      <c r="LDE30" s="1074"/>
      <c r="LDF30" s="1074"/>
      <c r="LDG30" s="1074"/>
      <c r="LDH30" s="1074"/>
      <c r="LDI30" s="1074"/>
      <c r="LDJ30" s="1074"/>
      <c r="LDK30" s="1074"/>
      <c r="LDL30" s="1074"/>
      <c r="LDM30" s="1074"/>
      <c r="LDN30" s="1074"/>
      <c r="LDO30" s="1074"/>
      <c r="LDP30" s="1074"/>
      <c r="LDQ30" s="1074"/>
      <c r="LDR30" s="1074"/>
      <c r="LDS30" s="1074"/>
      <c r="LDT30" s="1074"/>
      <c r="LDU30" s="1074"/>
      <c r="LDV30" s="1074"/>
      <c r="LDW30" s="1074"/>
      <c r="LDX30" s="1074"/>
      <c r="LDY30" s="1074"/>
      <c r="LDZ30" s="1074"/>
      <c r="LEA30" s="1074"/>
      <c r="LEB30" s="1074"/>
      <c r="LEC30" s="1074"/>
      <c r="LED30" s="1074"/>
      <c r="LEE30" s="1074"/>
      <c r="LEF30" s="1074"/>
      <c r="LEG30" s="1074"/>
      <c r="LEH30" s="1074"/>
      <c r="LEI30" s="1074"/>
      <c r="LEJ30" s="1074"/>
      <c r="LEK30" s="1074"/>
      <c r="LEL30" s="1074"/>
      <c r="LEM30" s="1074"/>
      <c r="LEN30" s="1074"/>
      <c r="LEO30" s="1074"/>
      <c r="LEP30" s="1074"/>
      <c r="LEQ30" s="1074"/>
      <c r="LER30" s="1074"/>
      <c r="LES30" s="1074"/>
      <c r="LET30" s="1074"/>
      <c r="LEU30" s="1074"/>
      <c r="LEV30" s="1074"/>
      <c r="LEW30" s="1074"/>
      <c r="LEX30" s="1074"/>
      <c r="LEY30" s="1074"/>
      <c r="LEZ30" s="1074"/>
      <c r="LFA30" s="1074"/>
      <c r="LFB30" s="1074"/>
      <c r="LFC30" s="1074"/>
      <c r="LFD30" s="1074"/>
      <c r="LFE30" s="1074"/>
      <c r="LFF30" s="1074"/>
      <c r="LFG30" s="1074"/>
      <c r="LFH30" s="1074"/>
      <c r="LFI30" s="1074"/>
      <c r="LFJ30" s="1074"/>
      <c r="LFK30" s="1074"/>
      <c r="LFL30" s="1074"/>
      <c r="LFM30" s="1074"/>
      <c r="LFN30" s="1074"/>
      <c r="LFO30" s="1074"/>
      <c r="LFP30" s="1074"/>
      <c r="LFQ30" s="1074"/>
      <c r="LFR30" s="1074"/>
      <c r="LFS30" s="1074"/>
      <c r="LFT30" s="1074"/>
      <c r="LFU30" s="1074"/>
      <c r="LFV30" s="1074"/>
      <c r="LFW30" s="1074"/>
      <c r="LFX30" s="1074"/>
      <c r="LFY30" s="1074"/>
      <c r="LFZ30" s="1074"/>
      <c r="LGA30" s="1074"/>
      <c r="LGB30" s="1074"/>
      <c r="LGC30" s="1074"/>
      <c r="LGD30" s="1074"/>
      <c r="LGE30" s="1074"/>
      <c r="LGF30" s="1074"/>
      <c r="LGG30" s="1074"/>
      <c r="LGH30" s="1074"/>
      <c r="LGI30" s="1074"/>
      <c r="LGJ30" s="1074"/>
      <c r="LGK30" s="1074"/>
      <c r="LGL30" s="1074"/>
      <c r="LGM30" s="1074"/>
      <c r="LGN30" s="1074"/>
      <c r="LGO30" s="1074"/>
      <c r="LGP30" s="1074"/>
      <c r="LGQ30" s="1074"/>
      <c r="LGR30" s="1074"/>
      <c r="LGS30" s="1074"/>
      <c r="LGT30" s="1074"/>
      <c r="LGU30" s="1074"/>
      <c r="LGV30" s="1074"/>
      <c r="LGW30" s="1074"/>
      <c r="LGX30" s="1074"/>
      <c r="LGY30" s="1074"/>
      <c r="LGZ30" s="1074"/>
      <c r="LHA30" s="1074"/>
      <c r="LHB30" s="1074"/>
      <c r="LHC30" s="1074"/>
      <c r="LHD30" s="1074"/>
      <c r="LHE30" s="1074"/>
      <c r="LHF30" s="1074"/>
      <c r="LHG30" s="1074"/>
      <c r="LHH30" s="1074"/>
      <c r="LHI30" s="1074"/>
      <c r="LHJ30" s="1074"/>
      <c r="LHK30" s="1074"/>
      <c r="LHL30" s="1074"/>
      <c r="LHM30" s="1074"/>
      <c r="LHN30" s="1074"/>
      <c r="LHO30" s="1074"/>
      <c r="LHP30" s="1074"/>
      <c r="LHQ30" s="1074"/>
      <c r="LHR30" s="1074"/>
      <c r="LHS30" s="1074"/>
      <c r="LHT30" s="1074"/>
      <c r="LHU30" s="1074"/>
      <c r="LHV30" s="1074"/>
      <c r="LHW30" s="1074"/>
      <c r="LHX30" s="1074"/>
      <c r="LHY30" s="1074"/>
      <c r="LHZ30" s="1074"/>
      <c r="LIA30" s="1074"/>
      <c r="LIB30" s="1074"/>
      <c r="LIC30" s="1074"/>
      <c r="LID30" s="1074"/>
      <c r="LIE30" s="1074"/>
      <c r="LIF30" s="1074"/>
      <c r="LIG30" s="1074"/>
      <c r="LIH30" s="1074"/>
      <c r="LII30" s="1074"/>
      <c r="LIJ30" s="1074"/>
      <c r="LIK30" s="1074"/>
      <c r="LIL30" s="1074"/>
      <c r="LIM30" s="1074"/>
      <c r="LIN30" s="1074"/>
      <c r="LIO30" s="1074"/>
      <c r="LIP30" s="1074"/>
      <c r="LIQ30" s="1074"/>
      <c r="LIR30" s="1074"/>
      <c r="LIS30" s="1074"/>
      <c r="LIT30" s="1074"/>
      <c r="LIU30" s="1074"/>
      <c r="LIV30" s="1074"/>
      <c r="LIW30" s="1074"/>
      <c r="LIX30" s="1074"/>
      <c r="LIY30" s="1074"/>
      <c r="LIZ30" s="1074"/>
      <c r="LJA30" s="1074"/>
      <c r="LJB30" s="1074"/>
      <c r="LJC30" s="1074"/>
      <c r="LJD30" s="1074"/>
      <c r="LJE30" s="1074"/>
      <c r="LJF30" s="1074"/>
      <c r="LJG30" s="1074"/>
      <c r="LJH30" s="1074"/>
      <c r="LJI30" s="1074"/>
      <c r="LJJ30" s="1074"/>
      <c r="LJK30" s="1074"/>
      <c r="LJL30" s="1074"/>
      <c r="LJM30" s="1074"/>
      <c r="LJN30" s="1074"/>
      <c r="LJO30" s="1074"/>
      <c r="LJP30" s="1074"/>
      <c r="LJQ30" s="1074"/>
      <c r="LJR30" s="1074"/>
      <c r="LJS30" s="1074"/>
      <c r="LJT30" s="1074"/>
      <c r="LJU30" s="1074"/>
      <c r="LJV30" s="1074"/>
      <c r="LJW30" s="1074"/>
      <c r="LJX30" s="1074"/>
      <c r="LJY30" s="1074"/>
      <c r="LJZ30" s="1074"/>
      <c r="LKA30" s="1074"/>
      <c r="LKB30" s="1074"/>
      <c r="LKC30" s="1074"/>
      <c r="LKD30" s="1074"/>
      <c r="LKE30" s="1074"/>
      <c r="LKF30" s="1074"/>
      <c r="LKG30" s="1074"/>
      <c r="LKH30" s="1074"/>
      <c r="LKI30" s="1074"/>
      <c r="LKJ30" s="1074"/>
      <c r="LKK30" s="1074"/>
      <c r="LKL30" s="1074"/>
      <c r="LKM30" s="1074"/>
      <c r="LKN30" s="1074"/>
      <c r="LKO30" s="1074"/>
      <c r="LKP30" s="1074"/>
      <c r="LKQ30" s="1074"/>
      <c r="LKR30" s="1074"/>
      <c r="LKS30" s="1074"/>
      <c r="LKT30" s="1074"/>
      <c r="LKU30" s="1074"/>
      <c r="LKV30" s="1074"/>
      <c r="LKW30" s="1074"/>
      <c r="LKX30" s="1074"/>
      <c r="LKY30" s="1074"/>
      <c r="LKZ30" s="1074"/>
      <c r="LLA30" s="1074"/>
      <c r="LLB30" s="1074"/>
      <c r="LLC30" s="1074"/>
      <c r="LLD30" s="1074"/>
      <c r="LLE30" s="1074"/>
      <c r="LLF30" s="1074"/>
      <c r="LLG30" s="1074"/>
      <c r="LLH30" s="1074"/>
      <c r="LLI30" s="1074"/>
      <c r="LLJ30" s="1074"/>
      <c r="LLK30" s="1074"/>
      <c r="LLL30" s="1074"/>
      <c r="LLM30" s="1074"/>
      <c r="LLN30" s="1074"/>
      <c r="LLO30" s="1074"/>
      <c r="LLP30" s="1074"/>
      <c r="LLQ30" s="1074"/>
      <c r="LLR30" s="1074"/>
      <c r="LLS30" s="1074"/>
      <c r="LLT30" s="1074"/>
      <c r="LLU30" s="1074"/>
      <c r="LLV30" s="1074"/>
      <c r="LLW30" s="1074"/>
      <c r="LLX30" s="1074"/>
      <c r="LLY30" s="1074"/>
      <c r="LLZ30" s="1074"/>
      <c r="LMA30" s="1074"/>
      <c r="LMB30" s="1074"/>
      <c r="LMC30" s="1074"/>
      <c r="LMD30" s="1074"/>
      <c r="LME30" s="1074"/>
      <c r="LMF30" s="1074"/>
      <c r="LMG30" s="1074"/>
      <c r="LMH30" s="1074"/>
      <c r="LMI30" s="1074"/>
      <c r="LMJ30" s="1074"/>
      <c r="LMK30" s="1074"/>
      <c r="LML30" s="1074"/>
      <c r="LMM30" s="1074"/>
      <c r="LMN30" s="1074"/>
      <c r="LMO30" s="1074"/>
      <c r="LMP30" s="1074"/>
      <c r="LMQ30" s="1074"/>
      <c r="LMR30" s="1074"/>
      <c r="LMS30" s="1074"/>
      <c r="LMT30" s="1074"/>
      <c r="LMU30" s="1074"/>
      <c r="LMV30" s="1074"/>
      <c r="LMW30" s="1074"/>
      <c r="LMX30" s="1074"/>
      <c r="LMY30" s="1074"/>
      <c r="LMZ30" s="1074"/>
      <c r="LNA30" s="1074"/>
      <c r="LNB30" s="1074"/>
      <c r="LNC30" s="1074"/>
      <c r="LND30" s="1074"/>
      <c r="LNE30" s="1074"/>
      <c r="LNF30" s="1074"/>
      <c r="LNG30" s="1074"/>
      <c r="LNH30" s="1074"/>
      <c r="LNI30" s="1074"/>
      <c r="LNJ30" s="1074"/>
      <c r="LNK30" s="1074"/>
      <c r="LNL30" s="1074"/>
      <c r="LNM30" s="1074"/>
      <c r="LNN30" s="1074"/>
      <c r="LNO30" s="1074"/>
      <c r="LNP30" s="1074"/>
      <c r="LNQ30" s="1074"/>
      <c r="LNR30" s="1074"/>
      <c r="LNS30" s="1074"/>
      <c r="LNT30" s="1074"/>
      <c r="LNU30" s="1074"/>
      <c r="LNV30" s="1074"/>
      <c r="LNW30" s="1074"/>
      <c r="LNX30" s="1074"/>
      <c r="LNY30" s="1074"/>
      <c r="LNZ30" s="1074"/>
      <c r="LOA30" s="1074"/>
      <c r="LOB30" s="1074"/>
      <c r="LOC30" s="1074"/>
      <c r="LOD30" s="1074"/>
      <c r="LOE30" s="1074"/>
      <c r="LOF30" s="1074"/>
      <c r="LOG30" s="1074"/>
      <c r="LOH30" s="1074"/>
      <c r="LOI30" s="1074"/>
      <c r="LOJ30" s="1074"/>
      <c r="LOK30" s="1074"/>
      <c r="LOL30" s="1074"/>
      <c r="LOM30" s="1074"/>
      <c r="LON30" s="1074"/>
      <c r="LOO30" s="1074"/>
      <c r="LOP30" s="1074"/>
      <c r="LOQ30" s="1074"/>
      <c r="LOR30" s="1074"/>
      <c r="LOS30" s="1074"/>
      <c r="LOT30" s="1074"/>
      <c r="LOU30" s="1074"/>
      <c r="LOV30" s="1074"/>
      <c r="LOW30" s="1074"/>
      <c r="LOX30" s="1074"/>
      <c r="LOY30" s="1074"/>
      <c r="LOZ30" s="1074"/>
      <c r="LPA30" s="1074"/>
      <c r="LPB30" s="1074"/>
      <c r="LPC30" s="1074"/>
      <c r="LPD30" s="1074"/>
      <c r="LPE30" s="1074"/>
      <c r="LPF30" s="1074"/>
      <c r="LPG30" s="1074"/>
      <c r="LPH30" s="1074"/>
      <c r="LPI30" s="1074"/>
      <c r="LPJ30" s="1074"/>
      <c r="LPK30" s="1074"/>
      <c r="LPL30" s="1074"/>
      <c r="LPM30" s="1074"/>
      <c r="LPN30" s="1074"/>
      <c r="LPO30" s="1074"/>
      <c r="LPP30" s="1074"/>
      <c r="LPQ30" s="1074"/>
      <c r="LPR30" s="1074"/>
      <c r="LPS30" s="1074"/>
      <c r="LPT30" s="1074"/>
      <c r="LPU30" s="1074"/>
      <c r="LPV30" s="1074"/>
      <c r="LPW30" s="1074"/>
      <c r="LPX30" s="1074"/>
      <c r="LPY30" s="1074"/>
      <c r="LPZ30" s="1074"/>
      <c r="LQA30" s="1074"/>
      <c r="LQB30" s="1074"/>
      <c r="LQC30" s="1074"/>
      <c r="LQD30" s="1074"/>
      <c r="LQE30" s="1074"/>
      <c r="LQF30" s="1074"/>
      <c r="LQG30" s="1074"/>
      <c r="LQH30" s="1074"/>
      <c r="LQI30" s="1074"/>
      <c r="LQJ30" s="1074"/>
      <c r="LQK30" s="1074"/>
      <c r="LQL30" s="1074"/>
      <c r="LQM30" s="1074"/>
      <c r="LQN30" s="1074"/>
      <c r="LQO30" s="1074"/>
      <c r="LQP30" s="1074"/>
      <c r="LQQ30" s="1074"/>
      <c r="LQR30" s="1074"/>
      <c r="LQS30" s="1074"/>
      <c r="LQT30" s="1074"/>
      <c r="LQU30" s="1074"/>
      <c r="LQV30" s="1074"/>
      <c r="LQW30" s="1074"/>
      <c r="LQX30" s="1074"/>
      <c r="LQY30" s="1074"/>
      <c r="LQZ30" s="1074"/>
      <c r="LRA30" s="1074"/>
      <c r="LRB30" s="1074"/>
      <c r="LRC30" s="1074"/>
      <c r="LRD30" s="1074"/>
      <c r="LRE30" s="1074"/>
      <c r="LRF30" s="1074"/>
      <c r="LRG30" s="1074"/>
      <c r="LRH30" s="1074"/>
      <c r="LRI30" s="1074"/>
      <c r="LRJ30" s="1074"/>
      <c r="LRK30" s="1074"/>
      <c r="LRL30" s="1074"/>
      <c r="LRM30" s="1074"/>
      <c r="LRN30" s="1074"/>
      <c r="LRO30" s="1074"/>
      <c r="LRP30" s="1074"/>
      <c r="LRQ30" s="1074"/>
      <c r="LRR30" s="1074"/>
      <c r="LRS30" s="1074"/>
      <c r="LRT30" s="1074"/>
      <c r="LRU30" s="1074"/>
      <c r="LRV30" s="1074"/>
      <c r="LRW30" s="1074"/>
      <c r="LRX30" s="1074"/>
      <c r="LRY30" s="1074"/>
      <c r="LRZ30" s="1074"/>
      <c r="LSA30" s="1074"/>
      <c r="LSB30" s="1074"/>
      <c r="LSC30" s="1074"/>
      <c r="LSD30" s="1074"/>
      <c r="LSE30" s="1074"/>
      <c r="LSF30" s="1074"/>
      <c r="LSG30" s="1074"/>
      <c r="LSH30" s="1074"/>
      <c r="LSI30" s="1074"/>
      <c r="LSJ30" s="1074"/>
      <c r="LSK30" s="1074"/>
      <c r="LSL30" s="1074"/>
      <c r="LSM30" s="1074"/>
      <c r="LSN30" s="1074"/>
      <c r="LSO30" s="1074"/>
      <c r="LSP30" s="1074"/>
      <c r="LSQ30" s="1074"/>
      <c r="LSR30" s="1074"/>
      <c r="LSS30" s="1074"/>
      <c r="LST30" s="1074"/>
      <c r="LSU30" s="1074"/>
      <c r="LSV30" s="1074"/>
      <c r="LSW30" s="1074"/>
      <c r="LSX30" s="1074"/>
      <c r="LSY30" s="1074"/>
      <c r="LSZ30" s="1074"/>
      <c r="LTA30" s="1074"/>
      <c r="LTB30" s="1074"/>
      <c r="LTC30" s="1074"/>
      <c r="LTD30" s="1074"/>
      <c r="LTE30" s="1074"/>
      <c r="LTF30" s="1074"/>
      <c r="LTG30" s="1074"/>
      <c r="LTH30" s="1074"/>
      <c r="LTI30" s="1074"/>
      <c r="LTJ30" s="1074"/>
      <c r="LTK30" s="1074"/>
      <c r="LTL30" s="1074"/>
      <c r="LTM30" s="1074"/>
      <c r="LTN30" s="1074"/>
      <c r="LTO30" s="1074"/>
      <c r="LTP30" s="1074"/>
      <c r="LTQ30" s="1074"/>
      <c r="LTR30" s="1074"/>
      <c r="LTS30" s="1074"/>
      <c r="LTT30" s="1074"/>
      <c r="LTU30" s="1074"/>
      <c r="LTV30" s="1074"/>
      <c r="LTW30" s="1074"/>
      <c r="LTX30" s="1074"/>
      <c r="LTY30" s="1074"/>
      <c r="LTZ30" s="1074"/>
      <c r="LUA30" s="1074"/>
      <c r="LUB30" s="1074"/>
      <c r="LUC30" s="1074"/>
      <c r="LUD30" s="1074"/>
      <c r="LUE30" s="1074"/>
      <c r="LUF30" s="1074"/>
      <c r="LUG30" s="1074"/>
      <c r="LUH30" s="1074"/>
      <c r="LUI30" s="1074"/>
      <c r="LUJ30" s="1074"/>
      <c r="LUK30" s="1074"/>
      <c r="LUL30" s="1074"/>
      <c r="LUM30" s="1074"/>
      <c r="LUN30" s="1074"/>
      <c r="LUO30" s="1074"/>
      <c r="LUP30" s="1074"/>
      <c r="LUQ30" s="1074"/>
      <c r="LUR30" s="1074"/>
      <c r="LUS30" s="1074"/>
      <c r="LUT30" s="1074"/>
      <c r="LUU30" s="1074"/>
      <c r="LUV30" s="1074"/>
      <c r="LUW30" s="1074"/>
      <c r="LUX30" s="1074"/>
      <c r="LUY30" s="1074"/>
      <c r="LUZ30" s="1074"/>
      <c r="LVA30" s="1074"/>
      <c r="LVB30" s="1074"/>
      <c r="LVC30" s="1074"/>
      <c r="LVD30" s="1074"/>
      <c r="LVE30" s="1074"/>
      <c r="LVF30" s="1074"/>
      <c r="LVG30" s="1074"/>
      <c r="LVH30" s="1074"/>
      <c r="LVI30" s="1074"/>
      <c r="LVJ30" s="1074"/>
      <c r="LVK30" s="1074"/>
      <c r="LVL30" s="1074"/>
      <c r="LVM30" s="1074"/>
      <c r="LVN30" s="1074"/>
      <c r="LVO30" s="1074"/>
      <c r="LVP30" s="1074"/>
      <c r="LVQ30" s="1074"/>
      <c r="LVR30" s="1074"/>
      <c r="LVS30" s="1074"/>
      <c r="LVT30" s="1074"/>
      <c r="LVU30" s="1074"/>
      <c r="LVV30" s="1074"/>
      <c r="LVW30" s="1074"/>
      <c r="LVX30" s="1074"/>
      <c r="LVY30" s="1074"/>
      <c r="LVZ30" s="1074"/>
      <c r="LWA30" s="1074"/>
      <c r="LWB30" s="1074"/>
      <c r="LWC30" s="1074"/>
      <c r="LWD30" s="1074"/>
      <c r="LWE30" s="1074"/>
      <c r="LWF30" s="1074"/>
      <c r="LWG30" s="1074"/>
      <c r="LWH30" s="1074"/>
      <c r="LWI30" s="1074"/>
      <c r="LWJ30" s="1074"/>
      <c r="LWK30" s="1074"/>
      <c r="LWL30" s="1074"/>
      <c r="LWM30" s="1074"/>
      <c r="LWN30" s="1074"/>
      <c r="LWO30" s="1074"/>
      <c r="LWP30" s="1074"/>
      <c r="LWQ30" s="1074"/>
      <c r="LWR30" s="1074"/>
      <c r="LWS30" s="1074"/>
      <c r="LWT30" s="1074"/>
      <c r="LWU30" s="1074"/>
      <c r="LWV30" s="1074"/>
      <c r="LWW30" s="1074"/>
      <c r="LWX30" s="1074"/>
      <c r="LWY30" s="1074"/>
      <c r="LWZ30" s="1074"/>
      <c r="LXA30" s="1074"/>
      <c r="LXB30" s="1074"/>
      <c r="LXC30" s="1074"/>
      <c r="LXD30" s="1074"/>
      <c r="LXE30" s="1074"/>
      <c r="LXF30" s="1074"/>
      <c r="LXG30" s="1074"/>
      <c r="LXH30" s="1074"/>
      <c r="LXI30" s="1074"/>
      <c r="LXJ30" s="1074"/>
      <c r="LXK30" s="1074"/>
      <c r="LXL30" s="1074"/>
      <c r="LXM30" s="1074"/>
      <c r="LXN30" s="1074"/>
      <c r="LXO30" s="1074"/>
      <c r="LXP30" s="1074"/>
      <c r="LXQ30" s="1074"/>
      <c r="LXR30" s="1074"/>
      <c r="LXS30" s="1074"/>
      <c r="LXT30" s="1074"/>
      <c r="LXU30" s="1074"/>
      <c r="LXV30" s="1074"/>
      <c r="LXW30" s="1074"/>
      <c r="LXX30" s="1074"/>
      <c r="LXY30" s="1074"/>
      <c r="LXZ30" s="1074"/>
      <c r="LYA30" s="1074"/>
      <c r="LYB30" s="1074"/>
      <c r="LYC30" s="1074"/>
      <c r="LYD30" s="1074"/>
      <c r="LYE30" s="1074"/>
      <c r="LYF30" s="1074"/>
      <c r="LYG30" s="1074"/>
      <c r="LYH30" s="1074"/>
      <c r="LYI30" s="1074"/>
      <c r="LYJ30" s="1074"/>
      <c r="LYK30" s="1074"/>
      <c r="LYL30" s="1074"/>
      <c r="LYM30" s="1074"/>
      <c r="LYN30" s="1074"/>
      <c r="LYO30" s="1074"/>
      <c r="LYP30" s="1074"/>
      <c r="LYQ30" s="1074"/>
      <c r="LYR30" s="1074"/>
      <c r="LYS30" s="1074"/>
      <c r="LYT30" s="1074"/>
      <c r="LYU30" s="1074"/>
      <c r="LYV30" s="1074"/>
      <c r="LYW30" s="1074"/>
      <c r="LYX30" s="1074"/>
      <c r="LYY30" s="1074"/>
      <c r="LYZ30" s="1074"/>
      <c r="LZA30" s="1074"/>
      <c r="LZB30" s="1074"/>
      <c r="LZC30" s="1074"/>
      <c r="LZD30" s="1074"/>
      <c r="LZE30" s="1074"/>
      <c r="LZF30" s="1074"/>
      <c r="LZG30" s="1074"/>
      <c r="LZH30" s="1074"/>
      <c r="LZI30" s="1074"/>
      <c r="LZJ30" s="1074"/>
      <c r="LZK30" s="1074"/>
      <c r="LZL30" s="1074"/>
      <c r="LZM30" s="1074"/>
      <c r="LZN30" s="1074"/>
      <c r="LZO30" s="1074"/>
      <c r="LZP30" s="1074"/>
      <c r="LZQ30" s="1074"/>
      <c r="LZR30" s="1074"/>
      <c r="LZS30" s="1074"/>
      <c r="LZT30" s="1074"/>
      <c r="LZU30" s="1074"/>
      <c r="LZV30" s="1074"/>
      <c r="LZW30" s="1074"/>
      <c r="LZX30" s="1074"/>
      <c r="LZY30" s="1074"/>
      <c r="LZZ30" s="1074"/>
      <c r="MAA30" s="1074"/>
      <c r="MAB30" s="1074"/>
      <c r="MAC30" s="1074"/>
      <c r="MAD30" s="1074"/>
      <c r="MAE30" s="1074"/>
      <c r="MAF30" s="1074"/>
      <c r="MAG30" s="1074"/>
      <c r="MAH30" s="1074"/>
      <c r="MAI30" s="1074"/>
      <c r="MAJ30" s="1074"/>
      <c r="MAK30" s="1074"/>
      <c r="MAL30" s="1074"/>
      <c r="MAM30" s="1074"/>
      <c r="MAN30" s="1074"/>
      <c r="MAO30" s="1074"/>
      <c r="MAP30" s="1074"/>
      <c r="MAQ30" s="1074"/>
      <c r="MAR30" s="1074"/>
      <c r="MAS30" s="1074"/>
      <c r="MAT30" s="1074"/>
      <c r="MAU30" s="1074"/>
      <c r="MAV30" s="1074"/>
      <c r="MAW30" s="1074"/>
      <c r="MAX30" s="1074"/>
      <c r="MAY30" s="1074"/>
      <c r="MAZ30" s="1074"/>
      <c r="MBA30" s="1074"/>
      <c r="MBB30" s="1074"/>
      <c r="MBC30" s="1074"/>
      <c r="MBD30" s="1074"/>
      <c r="MBE30" s="1074"/>
      <c r="MBF30" s="1074"/>
      <c r="MBG30" s="1074"/>
      <c r="MBH30" s="1074"/>
      <c r="MBI30" s="1074"/>
      <c r="MBJ30" s="1074"/>
      <c r="MBK30" s="1074"/>
      <c r="MBL30" s="1074"/>
      <c r="MBM30" s="1074"/>
      <c r="MBN30" s="1074"/>
      <c r="MBO30" s="1074"/>
      <c r="MBP30" s="1074"/>
      <c r="MBQ30" s="1074"/>
      <c r="MBR30" s="1074"/>
      <c r="MBS30" s="1074"/>
      <c r="MBT30" s="1074"/>
      <c r="MBU30" s="1074"/>
      <c r="MBV30" s="1074"/>
      <c r="MBW30" s="1074"/>
      <c r="MBX30" s="1074"/>
      <c r="MBY30" s="1074"/>
      <c r="MBZ30" s="1074"/>
      <c r="MCA30" s="1074"/>
      <c r="MCB30" s="1074"/>
      <c r="MCC30" s="1074"/>
      <c r="MCD30" s="1074"/>
      <c r="MCE30" s="1074"/>
      <c r="MCF30" s="1074"/>
      <c r="MCG30" s="1074"/>
      <c r="MCH30" s="1074"/>
      <c r="MCI30" s="1074"/>
      <c r="MCJ30" s="1074"/>
      <c r="MCK30" s="1074"/>
      <c r="MCL30" s="1074"/>
      <c r="MCM30" s="1074"/>
      <c r="MCN30" s="1074"/>
      <c r="MCO30" s="1074"/>
      <c r="MCP30" s="1074"/>
      <c r="MCQ30" s="1074"/>
      <c r="MCR30" s="1074"/>
      <c r="MCS30" s="1074"/>
      <c r="MCT30" s="1074"/>
      <c r="MCU30" s="1074"/>
      <c r="MCV30" s="1074"/>
      <c r="MCW30" s="1074"/>
      <c r="MCX30" s="1074"/>
      <c r="MCY30" s="1074"/>
      <c r="MCZ30" s="1074"/>
      <c r="MDA30" s="1074"/>
      <c r="MDB30" s="1074"/>
      <c r="MDC30" s="1074"/>
      <c r="MDD30" s="1074"/>
      <c r="MDE30" s="1074"/>
      <c r="MDF30" s="1074"/>
      <c r="MDG30" s="1074"/>
      <c r="MDH30" s="1074"/>
      <c r="MDI30" s="1074"/>
      <c r="MDJ30" s="1074"/>
      <c r="MDK30" s="1074"/>
      <c r="MDL30" s="1074"/>
      <c r="MDM30" s="1074"/>
      <c r="MDN30" s="1074"/>
      <c r="MDO30" s="1074"/>
      <c r="MDP30" s="1074"/>
      <c r="MDQ30" s="1074"/>
      <c r="MDR30" s="1074"/>
      <c r="MDS30" s="1074"/>
      <c r="MDT30" s="1074"/>
      <c r="MDU30" s="1074"/>
      <c r="MDV30" s="1074"/>
      <c r="MDW30" s="1074"/>
      <c r="MDX30" s="1074"/>
      <c r="MDY30" s="1074"/>
      <c r="MDZ30" s="1074"/>
      <c r="MEA30" s="1074"/>
      <c r="MEB30" s="1074"/>
      <c r="MEC30" s="1074"/>
      <c r="MED30" s="1074"/>
      <c r="MEE30" s="1074"/>
      <c r="MEF30" s="1074"/>
      <c r="MEG30" s="1074"/>
      <c r="MEH30" s="1074"/>
      <c r="MEI30" s="1074"/>
      <c r="MEJ30" s="1074"/>
      <c r="MEK30" s="1074"/>
      <c r="MEL30" s="1074"/>
      <c r="MEM30" s="1074"/>
      <c r="MEN30" s="1074"/>
      <c r="MEO30" s="1074"/>
      <c r="MEP30" s="1074"/>
      <c r="MEQ30" s="1074"/>
      <c r="MER30" s="1074"/>
      <c r="MES30" s="1074"/>
      <c r="MET30" s="1074"/>
      <c r="MEU30" s="1074"/>
      <c r="MEV30" s="1074"/>
      <c r="MEW30" s="1074"/>
      <c r="MEX30" s="1074"/>
      <c r="MEY30" s="1074"/>
      <c r="MEZ30" s="1074"/>
      <c r="MFA30" s="1074"/>
      <c r="MFB30" s="1074"/>
      <c r="MFC30" s="1074"/>
      <c r="MFD30" s="1074"/>
      <c r="MFE30" s="1074"/>
      <c r="MFF30" s="1074"/>
      <c r="MFG30" s="1074"/>
      <c r="MFH30" s="1074"/>
      <c r="MFI30" s="1074"/>
      <c r="MFJ30" s="1074"/>
      <c r="MFK30" s="1074"/>
      <c r="MFL30" s="1074"/>
      <c r="MFM30" s="1074"/>
      <c r="MFN30" s="1074"/>
      <c r="MFO30" s="1074"/>
      <c r="MFP30" s="1074"/>
      <c r="MFQ30" s="1074"/>
      <c r="MFR30" s="1074"/>
      <c r="MFS30" s="1074"/>
      <c r="MFT30" s="1074"/>
      <c r="MFU30" s="1074"/>
      <c r="MFV30" s="1074"/>
      <c r="MFW30" s="1074"/>
      <c r="MFX30" s="1074"/>
      <c r="MFY30" s="1074"/>
      <c r="MFZ30" s="1074"/>
      <c r="MGA30" s="1074"/>
      <c r="MGB30" s="1074"/>
      <c r="MGC30" s="1074"/>
      <c r="MGD30" s="1074"/>
      <c r="MGE30" s="1074"/>
      <c r="MGF30" s="1074"/>
      <c r="MGG30" s="1074"/>
      <c r="MGH30" s="1074"/>
      <c r="MGI30" s="1074"/>
      <c r="MGJ30" s="1074"/>
      <c r="MGK30" s="1074"/>
      <c r="MGL30" s="1074"/>
      <c r="MGM30" s="1074"/>
      <c r="MGN30" s="1074"/>
      <c r="MGO30" s="1074"/>
      <c r="MGP30" s="1074"/>
      <c r="MGQ30" s="1074"/>
      <c r="MGR30" s="1074"/>
      <c r="MGS30" s="1074"/>
      <c r="MGT30" s="1074"/>
      <c r="MGU30" s="1074"/>
      <c r="MGV30" s="1074"/>
      <c r="MGW30" s="1074"/>
      <c r="MGX30" s="1074"/>
      <c r="MGY30" s="1074"/>
      <c r="MGZ30" s="1074"/>
      <c r="MHA30" s="1074"/>
      <c r="MHB30" s="1074"/>
      <c r="MHC30" s="1074"/>
      <c r="MHD30" s="1074"/>
      <c r="MHE30" s="1074"/>
      <c r="MHF30" s="1074"/>
      <c r="MHG30" s="1074"/>
      <c r="MHH30" s="1074"/>
      <c r="MHI30" s="1074"/>
      <c r="MHJ30" s="1074"/>
      <c r="MHK30" s="1074"/>
      <c r="MHL30" s="1074"/>
      <c r="MHM30" s="1074"/>
      <c r="MHN30" s="1074"/>
      <c r="MHO30" s="1074"/>
      <c r="MHP30" s="1074"/>
      <c r="MHQ30" s="1074"/>
      <c r="MHR30" s="1074"/>
      <c r="MHS30" s="1074"/>
      <c r="MHT30" s="1074"/>
      <c r="MHU30" s="1074"/>
      <c r="MHV30" s="1074"/>
      <c r="MHW30" s="1074"/>
      <c r="MHX30" s="1074"/>
      <c r="MHY30" s="1074"/>
      <c r="MHZ30" s="1074"/>
      <c r="MIA30" s="1074"/>
      <c r="MIB30" s="1074"/>
      <c r="MIC30" s="1074"/>
      <c r="MID30" s="1074"/>
      <c r="MIE30" s="1074"/>
      <c r="MIF30" s="1074"/>
      <c r="MIG30" s="1074"/>
      <c r="MIH30" s="1074"/>
      <c r="MII30" s="1074"/>
      <c r="MIJ30" s="1074"/>
      <c r="MIK30" s="1074"/>
      <c r="MIL30" s="1074"/>
      <c r="MIM30" s="1074"/>
      <c r="MIN30" s="1074"/>
      <c r="MIO30" s="1074"/>
      <c r="MIP30" s="1074"/>
      <c r="MIQ30" s="1074"/>
      <c r="MIR30" s="1074"/>
      <c r="MIS30" s="1074"/>
      <c r="MIT30" s="1074"/>
      <c r="MIU30" s="1074"/>
      <c r="MIV30" s="1074"/>
      <c r="MIW30" s="1074"/>
      <c r="MIX30" s="1074"/>
      <c r="MIY30" s="1074"/>
      <c r="MIZ30" s="1074"/>
      <c r="MJA30" s="1074"/>
      <c r="MJB30" s="1074"/>
      <c r="MJC30" s="1074"/>
      <c r="MJD30" s="1074"/>
      <c r="MJE30" s="1074"/>
      <c r="MJF30" s="1074"/>
      <c r="MJG30" s="1074"/>
      <c r="MJH30" s="1074"/>
      <c r="MJI30" s="1074"/>
      <c r="MJJ30" s="1074"/>
      <c r="MJK30" s="1074"/>
      <c r="MJL30" s="1074"/>
      <c r="MJM30" s="1074"/>
      <c r="MJN30" s="1074"/>
      <c r="MJO30" s="1074"/>
      <c r="MJP30" s="1074"/>
      <c r="MJQ30" s="1074"/>
      <c r="MJR30" s="1074"/>
      <c r="MJS30" s="1074"/>
      <c r="MJT30" s="1074"/>
      <c r="MJU30" s="1074"/>
      <c r="MJV30" s="1074"/>
      <c r="MJW30" s="1074"/>
      <c r="MJX30" s="1074"/>
      <c r="MJY30" s="1074"/>
      <c r="MJZ30" s="1074"/>
      <c r="MKA30" s="1074"/>
      <c r="MKB30" s="1074"/>
      <c r="MKC30" s="1074"/>
      <c r="MKD30" s="1074"/>
      <c r="MKE30" s="1074"/>
      <c r="MKF30" s="1074"/>
      <c r="MKG30" s="1074"/>
      <c r="MKH30" s="1074"/>
      <c r="MKI30" s="1074"/>
      <c r="MKJ30" s="1074"/>
      <c r="MKK30" s="1074"/>
      <c r="MKL30" s="1074"/>
      <c r="MKM30" s="1074"/>
      <c r="MKN30" s="1074"/>
      <c r="MKO30" s="1074"/>
      <c r="MKP30" s="1074"/>
      <c r="MKQ30" s="1074"/>
      <c r="MKR30" s="1074"/>
      <c r="MKS30" s="1074"/>
      <c r="MKT30" s="1074"/>
      <c r="MKU30" s="1074"/>
      <c r="MKV30" s="1074"/>
      <c r="MKW30" s="1074"/>
      <c r="MKX30" s="1074"/>
      <c r="MKY30" s="1074"/>
      <c r="MKZ30" s="1074"/>
      <c r="MLA30" s="1074"/>
      <c r="MLB30" s="1074"/>
      <c r="MLC30" s="1074"/>
      <c r="MLD30" s="1074"/>
      <c r="MLE30" s="1074"/>
      <c r="MLF30" s="1074"/>
      <c r="MLG30" s="1074"/>
      <c r="MLH30" s="1074"/>
      <c r="MLI30" s="1074"/>
      <c r="MLJ30" s="1074"/>
      <c r="MLK30" s="1074"/>
      <c r="MLL30" s="1074"/>
      <c r="MLM30" s="1074"/>
      <c r="MLN30" s="1074"/>
      <c r="MLO30" s="1074"/>
      <c r="MLP30" s="1074"/>
      <c r="MLQ30" s="1074"/>
      <c r="MLR30" s="1074"/>
      <c r="MLS30" s="1074"/>
      <c r="MLT30" s="1074"/>
      <c r="MLU30" s="1074"/>
      <c r="MLV30" s="1074"/>
      <c r="MLW30" s="1074"/>
      <c r="MLX30" s="1074"/>
      <c r="MLY30" s="1074"/>
      <c r="MLZ30" s="1074"/>
      <c r="MMA30" s="1074"/>
      <c r="MMB30" s="1074"/>
      <c r="MMC30" s="1074"/>
      <c r="MMD30" s="1074"/>
      <c r="MME30" s="1074"/>
      <c r="MMF30" s="1074"/>
      <c r="MMG30" s="1074"/>
      <c r="MMH30" s="1074"/>
      <c r="MMI30" s="1074"/>
      <c r="MMJ30" s="1074"/>
      <c r="MMK30" s="1074"/>
      <c r="MML30" s="1074"/>
      <c r="MMM30" s="1074"/>
      <c r="MMN30" s="1074"/>
      <c r="MMO30" s="1074"/>
      <c r="MMP30" s="1074"/>
      <c r="MMQ30" s="1074"/>
      <c r="MMR30" s="1074"/>
      <c r="MMS30" s="1074"/>
      <c r="MMT30" s="1074"/>
      <c r="MMU30" s="1074"/>
      <c r="MMV30" s="1074"/>
      <c r="MMW30" s="1074"/>
      <c r="MMX30" s="1074"/>
      <c r="MMY30" s="1074"/>
      <c r="MMZ30" s="1074"/>
      <c r="MNA30" s="1074"/>
      <c r="MNB30" s="1074"/>
      <c r="MNC30" s="1074"/>
      <c r="MND30" s="1074"/>
      <c r="MNE30" s="1074"/>
      <c r="MNF30" s="1074"/>
      <c r="MNG30" s="1074"/>
      <c r="MNH30" s="1074"/>
      <c r="MNI30" s="1074"/>
      <c r="MNJ30" s="1074"/>
      <c r="MNK30" s="1074"/>
      <c r="MNL30" s="1074"/>
      <c r="MNM30" s="1074"/>
      <c r="MNN30" s="1074"/>
      <c r="MNO30" s="1074"/>
      <c r="MNP30" s="1074"/>
      <c r="MNQ30" s="1074"/>
      <c r="MNR30" s="1074"/>
      <c r="MNS30" s="1074"/>
      <c r="MNT30" s="1074"/>
      <c r="MNU30" s="1074"/>
      <c r="MNV30" s="1074"/>
      <c r="MNW30" s="1074"/>
      <c r="MNX30" s="1074"/>
      <c r="MNY30" s="1074"/>
      <c r="MNZ30" s="1074"/>
      <c r="MOA30" s="1074"/>
      <c r="MOB30" s="1074"/>
      <c r="MOC30" s="1074"/>
      <c r="MOD30" s="1074"/>
      <c r="MOE30" s="1074"/>
      <c r="MOF30" s="1074"/>
      <c r="MOG30" s="1074"/>
      <c r="MOH30" s="1074"/>
      <c r="MOI30" s="1074"/>
      <c r="MOJ30" s="1074"/>
      <c r="MOK30" s="1074"/>
      <c r="MOL30" s="1074"/>
      <c r="MOM30" s="1074"/>
      <c r="MON30" s="1074"/>
      <c r="MOO30" s="1074"/>
      <c r="MOP30" s="1074"/>
      <c r="MOQ30" s="1074"/>
      <c r="MOR30" s="1074"/>
      <c r="MOS30" s="1074"/>
      <c r="MOT30" s="1074"/>
      <c r="MOU30" s="1074"/>
      <c r="MOV30" s="1074"/>
      <c r="MOW30" s="1074"/>
      <c r="MOX30" s="1074"/>
      <c r="MOY30" s="1074"/>
      <c r="MOZ30" s="1074"/>
      <c r="MPA30" s="1074"/>
      <c r="MPB30" s="1074"/>
      <c r="MPC30" s="1074"/>
      <c r="MPD30" s="1074"/>
      <c r="MPE30" s="1074"/>
      <c r="MPF30" s="1074"/>
      <c r="MPG30" s="1074"/>
      <c r="MPH30" s="1074"/>
      <c r="MPI30" s="1074"/>
      <c r="MPJ30" s="1074"/>
      <c r="MPK30" s="1074"/>
      <c r="MPL30" s="1074"/>
      <c r="MPM30" s="1074"/>
      <c r="MPN30" s="1074"/>
      <c r="MPO30" s="1074"/>
      <c r="MPP30" s="1074"/>
      <c r="MPQ30" s="1074"/>
      <c r="MPR30" s="1074"/>
      <c r="MPS30" s="1074"/>
      <c r="MPT30" s="1074"/>
      <c r="MPU30" s="1074"/>
      <c r="MPV30" s="1074"/>
      <c r="MPW30" s="1074"/>
      <c r="MPX30" s="1074"/>
      <c r="MPY30" s="1074"/>
      <c r="MPZ30" s="1074"/>
      <c r="MQA30" s="1074"/>
      <c r="MQB30" s="1074"/>
      <c r="MQC30" s="1074"/>
      <c r="MQD30" s="1074"/>
      <c r="MQE30" s="1074"/>
      <c r="MQF30" s="1074"/>
      <c r="MQG30" s="1074"/>
      <c r="MQH30" s="1074"/>
      <c r="MQI30" s="1074"/>
      <c r="MQJ30" s="1074"/>
      <c r="MQK30" s="1074"/>
      <c r="MQL30" s="1074"/>
      <c r="MQM30" s="1074"/>
      <c r="MQN30" s="1074"/>
      <c r="MQO30" s="1074"/>
      <c r="MQP30" s="1074"/>
      <c r="MQQ30" s="1074"/>
      <c r="MQR30" s="1074"/>
      <c r="MQS30" s="1074"/>
      <c r="MQT30" s="1074"/>
      <c r="MQU30" s="1074"/>
      <c r="MQV30" s="1074"/>
      <c r="MQW30" s="1074"/>
      <c r="MQX30" s="1074"/>
      <c r="MQY30" s="1074"/>
      <c r="MQZ30" s="1074"/>
      <c r="MRA30" s="1074"/>
      <c r="MRB30" s="1074"/>
      <c r="MRC30" s="1074"/>
      <c r="MRD30" s="1074"/>
      <c r="MRE30" s="1074"/>
      <c r="MRF30" s="1074"/>
      <c r="MRG30" s="1074"/>
      <c r="MRH30" s="1074"/>
      <c r="MRI30" s="1074"/>
      <c r="MRJ30" s="1074"/>
      <c r="MRK30" s="1074"/>
      <c r="MRL30" s="1074"/>
      <c r="MRM30" s="1074"/>
      <c r="MRN30" s="1074"/>
      <c r="MRO30" s="1074"/>
      <c r="MRP30" s="1074"/>
      <c r="MRQ30" s="1074"/>
      <c r="MRR30" s="1074"/>
      <c r="MRS30" s="1074"/>
      <c r="MRT30" s="1074"/>
      <c r="MRU30" s="1074"/>
      <c r="MRV30" s="1074"/>
      <c r="MRW30" s="1074"/>
      <c r="MRX30" s="1074"/>
      <c r="MRY30" s="1074"/>
      <c r="MRZ30" s="1074"/>
      <c r="MSA30" s="1074"/>
      <c r="MSB30" s="1074"/>
      <c r="MSC30" s="1074"/>
      <c r="MSD30" s="1074"/>
      <c r="MSE30" s="1074"/>
      <c r="MSF30" s="1074"/>
      <c r="MSG30" s="1074"/>
      <c r="MSH30" s="1074"/>
      <c r="MSI30" s="1074"/>
      <c r="MSJ30" s="1074"/>
      <c r="MSK30" s="1074"/>
      <c r="MSL30" s="1074"/>
      <c r="MSM30" s="1074"/>
      <c r="MSN30" s="1074"/>
      <c r="MSO30" s="1074"/>
      <c r="MSP30" s="1074"/>
      <c r="MSQ30" s="1074"/>
      <c r="MSR30" s="1074"/>
      <c r="MSS30" s="1074"/>
      <c r="MST30" s="1074"/>
      <c r="MSU30" s="1074"/>
      <c r="MSV30" s="1074"/>
      <c r="MSW30" s="1074"/>
      <c r="MSX30" s="1074"/>
      <c r="MSY30" s="1074"/>
      <c r="MSZ30" s="1074"/>
      <c r="MTA30" s="1074"/>
      <c r="MTB30" s="1074"/>
      <c r="MTC30" s="1074"/>
      <c r="MTD30" s="1074"/>
      <c r="MTE30" s="1074"/>
      <c r="MTF30" s="1074"/>
      <c r="MTG30" s="1074"/>
      <c r="MTH30" s="1074"/>
      <c r="MTI30" s="1074"/>
      <c r="MTJ30" s="1074"/>
      <c r="MTK30" s="1074"/>
      <c r="MTL30" s="1074"/>
      <c r="MTM30" s="1074"/>
      <c r="MTN30" s="1074"/>
      <c r="MTO30" s="1074"/>
      <c r="MTP30" s="1074"/>
      <c r="MTQ30" s="1074"/>
      <c r="MTR30" s="1074"/>
      <c r="MTS30" s="1074"/>
      <c r="MTT30" s="1074"/>
      <c r="MTU30" s="1074"/>
      <c r="MTV30" s="1074"/>
      <c r="MTW30" s="1074"/>
      <c r="MTX30" s="1074"/>
      <c r="MTY30" s="1074"/>
      <c r="MTZ30" s="1074"/>
      <c r="MUA30" s="1074"/>
      <c r="MUB30" s="1074"/>
      <c r="MUC30" s="1074"/>
      <c r="MUD30" s="1074"/>
      <c r="MUE30" s="1074"/>
      <c r="MUF30" s="1074"/>
      <c r="MUG30" s="1074"/>
      <c r="MUH30" s="1074"/>
      <c r="MUI30" s="1074"/>
      <c r="MUJ30" s="1074"/>
      <c r="MUK30" s="1074"/>
      <c r="MUL30" s="1074"/>
      <c r="MUM30" s="1074"/>
      <c r="MUN30" s="1074"/>
      <c r="MUO30" s="1074"/>
      <c r="MUP30" s="1074"/>
      <c r="MUQ30" s="1074"/>
      <c r="MUR30" s="1074"/>
      <c r="MUS30" s="1074"/>
      <c r="MUT30" s="1074"/>
      <c r="MUU30" s="1074"/>
      <c r="MUV30" s="1074"/>
      <c r="MUW30" s="1074"/>
      <c r="MUX30" s="1074"/>
      <c r="MUY30" s="1074"/>
      <c r="MUZ30" s="1074"/>
      <c r="MVA30" s="1074"/>
      <c r="MVB30" s="1074"/>
      <c r="MVC30" s="1074"/>
      <c r="MVD30" s="1074"/>
      <c r="MVE30" s="1074"/>
      <c r="MVF30" s="1074"/>
      <c r="MVG30" s="1074"/>
      <c r="MVH30" s="1074"/>
      <c r="MVI30" s="1074"/>
      <c r="MVJ30" s="1074"/>
      <c r="MVK30" s="1074"/>
      <c r="MVL30" s="1074"/>
      <c r="MVM30" s="1074"/>
      <c r="MVN30" s="1074"/>
      <c r="MVO30" s="1074"/>
      <c r="MVP30" s="1074"/>
      <c r="MVQ30" s="1074"/>
      <c r="MVR30" s="1074"/>
      <c r="MVS30" s="1074"/>
      <c r="MVT30" s="1074"/>
      <c r="MVU30" s="1074"/>
      <c r="MVV30" s="1074"/>
      <c r="MVW30" s="1074"/>
      <c r="MVX30" s="1074"/>
      <c r="MVY30" s="1074"/>
      <c r="MVZ30" s="1074"/>
      <c r="MWA30" s="1074"/>
      <c r="MWB30" s="1074"/>
      <c r="MWC30" s="1074"/>
      <c r="MWD30" s="1074"/>
      <c r="MWE30" s="1074"/>
      <c r="MWF30" s="1074"/>
      <c r="MWG30" s="1074"/>
      <c r="MWH30" s="1074"/>
      <c r="MWI30" s="1074"/>
      <c r="MWJ30" s="1074"/>
      <c r="MWK30" s="1074"/>
      <c r="MWL30" s="1074"/>
      <c r="MWM30" s="1074"/>
      <c r="MWN30" s="1074"/>
      <c r="MWO30" s="1074"/>
      <c r="MWP30" s="1074"/>
      <c r="MWQ30" s="1074"/>
      <c r="MWR30" s="1074"/>
      <c r="MWS30" s="1074"/>
      <c r="MWT30" s="1074"/>
      <c r="MWU30" s="1074"/>
      <c r="MWV30" s="1074"/>
      <c r="MWW30" s="1074"/>
      <c r="MWX30" s="1074"/>
      <c r="MWY30" s="1074"/>
      <c r="MWZ30" s="1074"/>
      <c r="MXA30" s="1074"/>
      <c r="MXB30" s="1074"/>
      <c r="MXC30" s="1074"/>
      <c r="MXD30" s="1074"/>
      <c r="MXE30" s="1074"/>
      <c r="MXF30" s="1074"/>
      <c r="MXG30" s="1074"/>
      <c r="MXH30" s="1074"/>
      <c r="MXI30" s="1074"/>
      <c r="MXJ30" s="1074"/>
      <c r="MXK30" s="1074"/>
      <c r="MXL30" s="1074"/>
      <c r="MXM30" s="1074"/>
      <c r="MXN30" s="1074"/>
      <c r="MXO30" s="1074"/>
      <c r="MXP30" s="1074"/>
      <c r="MXQ30" s="1074"/>
      <c r="MXR30" s="1074"/>
      <c r="MXS30" s="1074"/>
      <c r="MXT30" s="1074"/>
      <c r="MXU30" s="1074"/>
      <c r="MXV30" s="1074"/>
      <c r="MXW30" s="1074"/>
      <c r="MXX30" s="1074"/>
      <c r="MXY30" s="1074"/>
      <c r="MXZ30" s="1074"/>
      <c r="MYA30" s="1074"/>
      <c r="MYB30" s="1074"/>
      <c r="MYC30" s="1074"/>
      <c r="MYD30" s="1074"/>
      <c r="MYE30" s="1074"/>
      <c r="MYF30" s="1074"/>
      <c r="MYG30" s="1074"/>
      <c r="MYH30" s="1074"/>
      <c r="MYI30" s="1074"/>
      <c r="MYJ30" s="1074"/>
      <c r="MYK30" s="1074"/>
      <c r="MYL30" s="1074"/>
      <c r="MYM30" s="1074"/>
      <c r="MYN30" s="1074"/>
      <c r="MYO30" s="1074"/>
      <c r="MYP30" s="1074"/>
      <c r="MYQ30" s="1074"/>
      <c r="MYR30" s="1074"/>
      <c r="MYS30" s="1074"/>
      <c r="MYT30" s="1074"/>
      <c r="MYU30" s="1074"/>
      <c r="MYV30" s="1074"/>
      <c r="MYW30" s="1074"/>
      <c r="MYX30" s="1074"/>
      <c r="MYY30" s="1074"/>
      <c r="MYZ30" s="1074"/>
      <c r="MZA30" s="1074"/>
      <c r="MZB30" s="1074"/>
      <c r="MZC30" s="1074"/>
      <c r="MZD30" s="1074"/>
      <c r="MZE30" s="1074"/>
      <c r="MZF30" s="1074"/>
      <c r="MZG30" s="1074"/>
      <c r="MZH30" s="1074"/>
      <c r="MZI30" s="1074"/>
      <c r="MZJ30" s="1074"/>
      <c r="MZK30" s="1074"/>
      <c r="MZL30" s="1074"/>
      <c r="MZM30" s="1074"/>
      <c r="MZN30" s="1074"/>
      <c r="MZO30" s="1074"/>
      <c r="MZP30" s="1074"/>
      <c r="MZQ30" s="1074"/>
      <c r="MZR30" s="1074"/>
      <c r="MZS30" s="1074"/>
      <c r="MZT30" s="1074"/>
      <c r="MZU30" s="1074"/>
      <c r="MZV30" s="1074"/>
      <c r="MZW30" s="1074"/>
      <c r="MZX30" s="1074"/>
      <c r="MZY30" s="1074"/>
      <c r="MZZ30" s="1074"/>
      <c r="NAA30" s="1074"/>
      <c r="NAB30" s="1074"/>
      <c r="NAC30" s="1074"/>
      <c r="NAD30" s="1074"/>
      <c r="NAE30" s="1074"/>
      <c r="NAF30" s="1074"/>
      <c r="NAG30" s="1074"/>
      <c r="NAH30" s="1074"/>
      <c r="NAI30" s="1074"/>
      <c r="NAJ30" s="1074"/>
      <c r="NAK30" s="1074"/>
      <c r="NAL30" s="1074"/>
      <c r="NAM30" s="1074"/>
      <c r="NAN30" s="1074"/>
      <c r="NAO30" s="1074"/>
      <c r="NAP30" s="1074"/>
      <c r="NAQ30" s="1074"/>
      <c r="NAR30" s="1074"/>
      <c r="NAS30" s="1074"/>
      <c r="NAT30" s="1074"/>
      <c r="NAU30" s="1074"/>
      <c r="NAV30" s="1074"/>
      <c r="NAW30" s="1074"/>
      <c r="NAX30" s="1074"/>
      <c r="NAY30" s="1074"/>
      <c r="NAZ30" s="1074"/>
      <c r="NBA30" s="1074"/>
      <c r="NBB30" s="1074"/>
      <c r="NBC30" s="1074"/>
      <c r="NBD30" s="1074"/>
      <c r="NBE30" s="1074"/>
      <c r="NBF30" s="1074"/>
      <c r="NBG30" s="1074"/>
      <c r="NBH30" s="1074"/>
      <c r="NBI30" s="1074"/>
      <c r="NBJ30" s="1074"/>
      <c r="NBK30" s="1074"/>
      <c r="NBL30" s="1074"/>
      <c r="NBM30" s="1074"/>
      <c r="NBN30" s="1074"/>
      <c r="NBO30" s="1074"/>
      <c r="NBP30" s="1074"/>
      <c r="NBQ30" s="1074"/>
      <c r="NBR30" s="1074"/>
      <c r="NBS30" s="1074"/>
      <c r="NBT30" s="1074"/>
      <c r="NBU30" s="1074"/>
      <c r="NBV30" s="1074"/>
      <c r="NBW30" s="1074"/>
      <c r="NBX30" s="1074"/>
      <c r="NBY30" s="1074"/>
      <c r="NBZ30" s="1074"/>
      <c r="NCA30" s="1074"/>
      <c r="NCB30" s="1074"/>
      <c r="NCC30" s="1074"/>
      <c r="NCD30" s="1074"/>
      <c r="NCE30" s="1074"/>
      <c r="NCF30" s="1074"/>
      <c r="NCG30" s="1074"/>
      <c r="NCH30" s="1074"/>
      <c r="NCI30" s="1074"/>
      <c r="NCJ30" s="1074"/>
      <c r="NCK30" s="1074"/>
      <c r="NCL30" s="1074"/>
      <c r="NCM30" s="1074"/>
      <c r="NCN30" s="1074"/>
      <c r="NCO30" s="1074"/>
      <c r="NCP30" s="1074"/>
      <c r="NCQ30" s="1074"/>
      <c r="NCR30" s="1074"/>
      <c r="NCS30" s="1074"/>
      <c r="NCT30" s="1074"/>
      <c r="NCU30" s="1074"/>
      <c r="NCV30" s="1074"/>
      <c r="NCW30" s="1074"/>
      <c r="NCX30" s="1074"/>
      <c r="NCY30" s="1074"/>
      <c r="NCZ30" s="1074"/>
      <c r="NDA30" s="1074"/>
      <c r="NDB30" s="1074"/>
      <c r="NDC30" s="1074"/>
      <c r="NDD30" s="1074"/>
      <c r="NDE30" s="1074"/>
      <c r="NDF30" s="1074"/>
      <c r="NDG30" s="1074"/>
      <c r="NDH30" s="1074"/>
      <c r="NDI30" s="1074"/>
      <c r="NDJ30" s="1074"/>
      <c r="NDK30" s="1074"/>
      <c r="NDL30" s="1074"/>
      <c r="NDM30" s="1074"/>
      <c r="NDN30" s="1074"/>
      <c r="NDO30" s="1074"/>
      <c r="NDP30" s="1074"/>
      <c r="NDQ30" s="1074"/>
      <c r="NDR30" s="1074"/>
      <c r="NDS30" s="1074"/>
      <c r="NDT30" s="1074"/>
      <c r="NDU30" s="1074"/>
      <c r="NDV30" s="1074"/>
      <c r="NDW30" s="1074"/>
      <c r="NDX30" s="1074"/>
      <c r="NDY30" s="1074"/>
      <c r="NDZ30" s="1074"/>
      <c r="NEA30" s="1074"/>
      <c r="NEB30" s="1074"/>
      <c r="NEC30" s="1074"/>
      <c r="NED30" s="1074"/>
      <c r="NEE30" s="1074"/>
      <c r="NEF30" s="1074"/>
      <c r="NEG30" s="1074"/>
      <c r="NEH30" s="1074"/>
      <c r="NEI30" s="1074"/>
      <c r="NEJ30" s="1074"/>
      <c r="NEK30" s="1074"/>
      <c r="NEL30" s="1074"/>
      <c r="NEM30" s="1074"/>
      <c r="NEN30" s="1074"/>
      <c r="NEO30" s="1074"/>
      <c r="NEP30" s="1074"/>
      <c r="NEQ30" s="1074"/>
      <c r="NER30" s="1074"/>
      <c r="NES30" s="1074"/>
      <c r="NET30" s="1074"/>
      <c r="NEU30" s="1074"/>
      <c r="NEV30" s="1074"/>
      <c r="NEW30" s="1074"/>
      <c r="NEX30" s="1074"/>
      <c r="NEY30" s="1074"/>
      <c r="NEZ30" s="1074"/>
      <c r="NFA30" s="1074"/>
      <c r="NFB30" s="1074"/>
      <c r="NFC30" s="1074"/>
      <c r="NFD30" s="1074"/>
      <c r="NFE30" s="1074"/>
      <c r="NFF30" s="1074"/>
      <c r="NFG30" s="1074"/>
      <c r="NFH30" s="1074"/>
      <c r="NFI30" s="1074"/>
      <c r="NFJ30" s="1074"/>
      <c r="NFK30" s="1074"/>
      <c r="NFL30" s="1074"/>
      <c r="NFM30" s="1074"/>
      <c r="NFN30" s="1074"/>
      <c r="NFO30" s="1074"/>
      <c r="NFP30" s="1074"/>
      <c r="NFQ30" s="1074"/>
      <c r="NFR30" s="1074"/>
      <c r="NFS30" s="1074"/>
      <c r="NFT30" s="1074"/>
      <c r="NFU30" s="1074"/>
      <c r="NFV30" s="1074"/>
      <c r="NFW30" s="1074"/>
      <c r="NFX30" s="1074"/>
      <c r="NFY30" s="1074"/>
      <c r="NFZ30" s="1074"/>
      <c r="NGA30" s="1074"/>
      <c r="NGB30" s="1074"/>
      <c r="NGC30" s="1074"/>
      <c r="NGD30" s="1074"/>
      <c r="NGE30" s="1074"/>
      <c r="NGF30" s="1074"/>
      <c r="NGG30" s="1074"/>
      <c r="NGH30" s="1074"/>
      <c r="NGI30" s="1074"/>
      <c r="NGJ30" s="1074"/>
      <c r="NGK30" s="1074"/>
      <c r="NGL30" s="1074"/>
      <c r="NGM30" s="1074"/>
      <c r="NGN30" s="1074"/>
      <c r="NGO30" s="1074"/>
      <c r="NGP30" s="1074"/>
      <c r="NGQ30" s="1074"/>
      <c r="NGR30" s="1074"/>
      <c r="NGS30" s="1074"/>
      <c r="NGT30" s="1074"/>
      <c r="NGU30" s="1074"/>
      <c r="NGV30" s="1074"/>
      <c r="NGW30" s="1074"/>
      <c r="NGX30" s="1074"/>
      <c r="NGY30" s="1074"/>
      <c r="NGZ30" s="1074"/>
      <c r="NHA30" s="1074"/>
      <c r="NHB30" s="1074"/>
      <c r="NHC30" s="1074"/>
      <c r="NHD30" s="1074"/>
      <c r="NHE30" s="1074"/>
      <c r="NHF30" s="1074"/>
      <c r="NHG30" s="1074"/>
      <c r="NHH30" s="1074"/>
      <c r="NHI30" s="1074"/>
      <c r="NHJ30" s="1074"/>
      <c r="NHK30" s="1074"/>
      <c r="NHL30" s="1074"/>
      <c r="NHM30" s="1074"/>
      <c r="NHN30" s="1074"/>
      <c r="NHO30" s="1074"/>
      <c r="NHP30" s="1074"/>
      <c r="NHQ30" s="1074"/>
      <c r="NHR30" s="1074"/>
      <c r="NHS30" s="1074"/>
      <c r="NHT30" s="1074"/>
      <c r="NHU30" s="1074"/>
      <c r="NHV30" s="1074"/>
      <c r="NHW30" s="1074"/>
      <c r="NHX30" s="1074"/>
      <c r="NHY30" s="1074"/>
      <c r="NHZ30" s="1074"/>
      <c r="NIA30" s="1074"/>
      <c r="NIB30" s="1074"/>
      <c r="NIC30" s="1074"/>
      <c r="NID30" s="1074"/>
      <c r="NIE30" s="1074"/>
      <c r="NIF30" s="1074"/>
      <c r="NIG30" s="1074"/>
      <c r="NIH30" s="1074"/>
      <c r="NII30" s="1074"/>
      <c r="NIJ30" s="1074"/>
      <c r="NIK30" s="1074"/>
      <c r="NIL30" s="1074"/>
      <c r="NIM30" s="1074"/>
      <c r="NIN30" s="1074"/>
      <c r="NIO30" s="1074"/>
      <c r="NIP30" s="1074"/>
      <c r="NIQ30" s="1074"/>
      <c r="NIR30" s="1074"/>
      <c r="NIS30" s="1074"/>
      <c r="NIT30" s="1074"/>
      <c r="NIU30" s="1074"/>
      <c r="NIV30" s="1074"/>
      <c r="NIW30" s="1074"/>
      <c r="NIX30" s="1074"/>
      <c r="NIY30" s="1074"/>
      <c r="NIZ30" s="1074"/>
      <c r="NJA30" s="1074"/>
      <c r="NJB30" s="1074"/>
      <c r="NJC30" s="1074"/>
      <c r="NJD30" s="1074"/>
      <c r="NJE30" s="1074"/>
      <c r="NJF30" s="1074"/>
      <c r="NJG30" s="1074"/>
      <c r="NJH30" s="1074"/>
      <c r="NJI30" s="1074"/>
      <c r="NJJ30" s="1074"/>
      <c r="NJK30" s="1074"/>
      <c r="NJL30" s="1074"/>
      <c r="NJM30" s="1074"/>
      <c r="NJN30" s="1074"/>
      <c r="NJO30" s="1074"/>
      <c r="NJP30" s="1074"/>
      <c r="NJQ30" s="1074"/>
      <c r="NJR30" s="1074"/>
      <c r="NJS30" s="1074"/>
      <c r="NJT30" s="1074"/>
      <c r="NJU30" s="1074"/>
      <c r="NJV30" s="1074"/>
      <c r="NJW30" s="1074"/>
      <c r="NJX30" s="1074"/>
      <c r="NJY30" s="1074"/>
      <c r="NJZ30" s="1074"/>
      <c r="NKA30" s="1074"/>
      <c r="NKB30" s="1074"/>
      <c r="NKC30" s="1074"/>
      <c r="NKD30" s="1074"/>
      <c r="NKE30" s="1074"/>
      <c r="NKF30" s="1074"/>
      <c r="NKG30" s="1074"/>
      <c r="NKH30" s="1074"/>
      <c r="NKI30" s="1074"/>
      <c r="NKJ30" s="1074"/>
      <c r="NKK30" s="1074"/>
      <c r="NKL30" s="1074"/>
      <c r="NKM30" s="1074"/>
      <c r="NKN30" s="1074"/>
      <c r="NKO30" s="1074"/>
      <c r="NKP30" s="1074"/>
      <c r="NKQ30" s="1074"/>
      <c r="NKR30" s="1074"/>
      <c r="NKS30" s="1074"/>
      <c r="NKT30" s="1074"/>
      <c r="NKU30" s="1074"/>
      <c r="NKV30" s="1074"/>
      <c r="NKW30" s="1074"/>
      <c r="NKX30" s="1074"/>
      <c r="NKY30" s="1074"/>
      <c r="NKZ30" s="1074"/>
      <c r="NLA30" s="1074"/>
      <c r="NLB30" s="1074"/>
      <c r="NLC30" s="1074"/>
      <c r="NLD30" s="1074"/>
      <c r="NLE30" s="1074"/>
      <c r="NLF30" s="1074"/>
      <c r="NLG30" s="1074"/>
      <c r="NLH30" s="1074"/>
      <c r="NLI30" s="1074"/>
      <c r="NLJ30" s="1074"/>
      <c r="NLK30" s="1074"/>
      <c r="NLL30" s="1074"/>
      <c r="NLM30" s="1074"/>
      <c r="NLN30" s="1074"/>
      <c r="NLO30" s="1074"/>
      <c r="NLP30" s="1074"/>
      <c r="NLQ30" s="1074"/>
      <c r="NLR30" s="1074"/>
      <c r="NLS30" s="1074"/>
      <c r="NLT30" s="1074"/>
      <c r="NLU30" s="1074"/>
      <c r="NLV30" s="1074"/>
      <c r="NLW30" s="1074"/>
      <c r="NLX30" s="1074"/>
      <c r="NLY30" s="1074"/>
      <c r="NLZ30" s="1074"/>
      <c r="NMA30" s="1074"/>
      <c r="NMB30" s="1074"/>
      <c r="NMC30" s="1074"/>
      <c r="NMD30" s="1074"/>
      <c r="NME30" s="1074"/>
      <c r="NMF30" s="1074"/>
      <c r="NMG30" s="1074"/>
      <c r="NMH30" s="1074"/>
      <c r="NMI30" s="1074"/>
      <c r="NMJ30" s="1074"/>
      <c r="NMK30" s="1074"/>
      <c r="NML30" s="1074"/>
      <c r="NMM30" s="1074"/>
      <c r="NMN30" s="1074"/>
      <c r="NMO30" s="1074"/>
      <c r="NMP30" s="1074"/>
      <c r="NMQ30" s="1074"/>
      <c r="NMR30" s="1074"/>
      <c r="NMS30" s="1074"/>
      <c r="NMT30" s="1074"/>
      <c r="NMU30" s="1074"/>
      <c r="NMV30" s="1074"/>
      <c r="NMW30" s="1074"/>
      <c r="NMX30" s="1074"/>
      <c r="NMY30" s="1074"/>
      <c r="NMZ30" s="1074"/>
      <c r="NNA30" s="1074"/>
      <c r="NNB30" s="1074"/>
      <c r="NNC30" s="1074"/>
      <c r="NND30" s="1074"/>
      <c r="NNE30" s="1074"/>
      <c r="NNF30" s="1074"/>
      <c r="NNG30" s="1074"/>
      <c r="NNH30" s="1074"/>
      <c r="NNI30" s="1074"/>
      <c r="NNJ30" s="1074"/>
      <c r="NNK30" s="1074"/>
      <c r="NNL30" s="1074"/>
      <c r="NNM30" s="1074"/>
      <c r="NNN30" s="1074"/>
      <c r="NNO30" s="1074"/>
      <c r="NNP30" s="1074"/>
      <c r="NNQ30" s="1074"/>
      <c r="NNR30" s="1074"/>
      <c r="NNS30" s="1074"/>
      <c r="NNT30" s="1074"/>
      <c r="NNU30" s="1074"/>
      <c r="NNV30" s="1074"/>
      <c r="NNW30" s="1074"/>
      <c r="NNX30" s="1074"/>
      <c r="NNY30" s="1074"/>
      <c r="NNZ30" s="1074"/>
      <c r="NOA30" s="1074"/>
      <c r="NOB30" s="1074"/>
      <c r="NOC30" s="1074"/>
      <c r="NOD30" s="1074"/>
      <c r="NOE30" s="1074"/>
      <c r="NOF30" s="1074"/>
      <c r="NOG30" s="1074"/>
      <c r="NOH30" s="1074"/>
      <c r="NOI30" s="1074"/>
      <c r="NOJ30" s="1074"/>
      <c r="NOK30" s="1074"/>
      <c r="NOL30" s="1074"/>
      <c r="NOM30" s="1074"/>
      <c r="NON30" s="1074"/>
      <c r="NOO30" s="1074"/>
      <c r="NOP30" s="1074"/>
      <c r="NOQ30" s="1074"/>
      <c r="NOR30" s="1074"/>
      <c r="NOS30" s="1074"/>
      <c r="NOT30" s="1074"/>
      <c r="NOU30" s="1074"/>
      <c r="NOV30" s="1074"/>
      <c r="NOW30" s="1074"/>
      <c r="NOX30" s="1074"/>
      <c r="NOY30" s="1074"/>
      <c r="NOZ30" s="1074"/>
      <c r="NPA30" s="1074"/>
      <c r="NPB30" s="1074"/>
      <c r="NPC30" s="1074"/>
      <c r="NPD30" s="1074"/>
      <c r="NPE30" s="1074"/>
      <c r="NPF30" s="1074"/>
      <c r="NPG30" s="1074"/>
      <c r="NPH30" s="1074"/>
      <c r="NPI30" s="1074"/>
      <c r="NPJ30" s="1074"/>
      <c r="NPK30" s="1074"/>
      <c r="NPL30" s="1074"/>
      <c r="NPM30" s="1074"/>
      <c r="NPN30" s="1074"/>
      <c r="NPO30" s="1074"/>
      <c r="NPP30" s="1074"/>
      <c r="NPQ30" s="1074"/>
      <c r="NPR30" s="1074"/>
      <c r="NPS30" s="1074"/>
      <c r="NPT30" s="1074"/>
      <c r="NPU30" s="1074"/>
      <c r="NPV30" s="1074"/>
      <c r="NPW30" s="1074"/>
      <c r="NPX30" s="1074"/>
      <c r="NPY30" s="1074"/>
      <c r="NPZ30" s="1074"/>
      <c r="NQA30" s="1074"/>
      <c r="NQB30" s="1074"/>
      <c r="NQC30" s="1074"/>
      <c r="NQD30" s="1074"/>
      <c r="NQE30" s="1074"/>
      <c r="NQF30" s="1074"/>
      <c r="NQG30" s="1074"/>
      <c r="NQH30" s="1074"/>
      <c r="NQI30" s="1074"/>
      <c r="NQJ30" s="1074"/>
      <c r="NQK30" s="1074"/>
      <c r="NQL30" s="1074"/>
      <c r="NQM30" s="1074"/>
      <c r="NQN30" s="1074"/>
      <c r="NQO30" s="1074"/>
      <c r="NQP30" s="1074"/>
      <c r="NQQ30" s="1074"/>
      <c r="NQR30" s="1074"/>
      <c r="NQS30" s="1074"/>
      <c r="NQT30" s="1074"/>
      <c r="NQU30" s="1074"/>
      <c r="NQV30" s="1074"/>
      <c r="NQW30" s="1074"/>
      <c r="NQX30" s="1074"/>
      <c r="NQY30" s="1074"/>
      <c r="NQZ30" s="1074"/>
      <c r="NRA30" s="1074"/>
      <c r="NRB30" s="1074"/>
      <c r="NRC30" s="1074"/>
      <c r="NRD30" s="1074"/>
      <c r="NRE30" s="1074"/>
      <c r="NRF30" s="1074"/>
      <c r="NRG30" s="1074"/>
      <c r="NRH30" s="1074"/>
      <c r="NRI30" s="1074"/>
      <c r="NRJ30" s="1074"/>
      <c r="NRK30" s="1074"/>
      <c r="NRL30" s="1074"/>
      <c r="NRM30" s="1074"/>
      <c r="NRN30" s="1074"/>
      <c r="NRO30" s="1074"/>
      <c r="NRP30" s="1074"/>
      <c r="NRQ30" s="1074"/>
      <c r="NRR30" s="1074"/>
      <c r="NRS30" s="1074"/>
      <c r="NRT30" s="1074"/>
      <c r="NRU30" s="1074"/>
      <c r="NRV30" s="1074"/>
      <c r="NRW30" s="1074"/>
      <c r="NRX30" s="1074"/>
      <c r="NRY30" s="1074"/>
      <c r="NRZ30" s="1074"/>
      <c r="NSA30" s="1074"/>
      <c r="NSB30" s="1074"/>
      <c r="NSC30" s="1074"/>
      <c r="NSD30" s="1074"/>
      <c r="NSE30" s="1074"/>
      <c r="NSF30" s="1074"/>
      <c r="NSG30" s="1074"/>
      <c r="NSH30" s="1074"/>
      <c r="NSI30" s="1074"/>
      <c r="NSJ30" s="1074"/>
      <c r="NSK30" s="1074"/>
      <c r="NSL30" s="1074"/>
      <c r="NSM30" s="1074"/>
      <c r="NSN30" s="1074"/>
      <c r="NSO30" s="1074"/>
      <c r="NSP30" s="1074"/>
      <c r="NSQ30" s="1074"/>
      <c r="NSR30" s="1074"/>
      <c r="NSS30" s="1074"/>
      <c r="NST30" s="1074"/>
      <c r="NSU30" s="1074"/>
      <c r="NSV30" s="1074"/>
      <c r="NSW30" s="1074"/>
      <c r="NSX30" s="1074"/>
      <c r="NSY30" s="1074"/>
      <c r="NSZ30" s="1074"/>
      <c r="NTA30" s="1074"/>
      <c r="NTB30" s="1074"/>
      <c r="NTC30" s="1074"/>
      <c r="NTD30" s="1074"/>
      <c r="NTE30" s="1074"/>
      <c r="NTF30" s="1074"/>
      <c r="NTG30" s="1074"/>
      <c r="NTH30" s="1074"/>
      <c r="NTI30" s="1074"/>
      <c r="NTJ30" s="1074"/>
      <c r="NTK30" s="1074"/>
      <c r="NTL30" s="1074"/>
      <c r="NTM30" s="1074"/>
      <c r="NTN30" s="1074"/>
      <c r="NTO30" s="1074"/>
      <c r="NTP30" s="1074"/>
      <c r="NTQ30" s="1074"/>
      <c r="NTR30" s="1074"/>
      <c r="NTS30" s="1074"/>
      <c r="NTT30" s="1074"/>
      <c r="NTU30" s="1074"/>
      <c r="NTV30" s="1074"/>
      <c r="NTW30" s="1074"/>
      <c r="NTX30" s="1074"/>
      <c r="NTY30" s="1074"/>
      <c r="NTZ30" s="1074"/>
      <c r="NUA30" s="1074"/>
      <c r="NUB30" s="1074"/>
      <c r="NUC30" s="1074"/>
      <c r="NUD30" s="1074"/>
      <c r="NUE30" s="1074"/>
      <c r="NUF30" s="1074"/>
      <c r="NUG30" s="1074"/>
      <c r="NUH30" s="1074"/>
      <c r="NUI30" s="1074"/>
      <c r="NUJ30" s="1074"/>
      <c r="NUK30" s="1074"/>
      <c r="NUL30" s="1074"/>
      <c r="NUM30" s="1074"/>
      <c r="NUN30" s="1074"/>
      <c r="NUO30" s="1074"/>
      <c r="NUP30" s="1074"/>
      <c r="NUQ30" s="1074"/>
      <c r="NUR30" s="1074"/>
      <c r="NUS30" s="1074"/>
      <c r="NUT30" s="1074"/>
      <c r="NUU30" s="1074"/>
      <c r="NUV30" s="1074"/>
      <c r="NUW30" s="1074"/>
      <c r="NUX30" s="1074"/>
      <c r="NUY30" s="1074"/>
      <c r="NUZ30" s="1074"/>
      <c r="NVA30" s="1074"/>
      <c r="NVB30" s="1074"/>
      <c r="NVC30" s="1074"/>
      <c r="NVD30" s="1074"/>
      <c r="NVE30" s="1074"/>
      <c r="NVF30" s="1074"/>
      <c r="NVG30" s="1074"/>
      <c r="NVH30" s="1074"/>
      <c r="NVI30" s="1074"/>
      <c r="NVJ30" s="1074"/>
      <c r="NVK30" s="1074"/>
      <c r="NVL30" s="1074"/>
      <c r="NVM30" s="1074"/>
      <c r="NVN30" s="1074"/>
      <c r="NVO30" s="1074"/>
      <c r="NVP30" s="1074"/>
      <c r="NVQ30" s="1074"/>
      <c r="NVR30" s="1074"/>
      <c r="NVS30" s="1074"/>
      <c r="NVT30" s="1074"/>
      <c r="NVU30" s="1074"/>
      <c r="NVV30" s="1074"/>
      <c r="NVW30" s="1074"/>
      <c r="NVX30" s="1074"/>
      <c r="NVY30" s="1074"/>
      <c r="NVZ30" s="1074"/>
      <c r="NWA30" s="1074"/>
      <c r="NWB30" s="1074"/>
      <c r="NWC30" s="1074"/>
      <c r="NWD30" s="1074"/>
      <c r="NWE30" s="1074"/>
      <c r="NWF30" s="1074"/>
      <c r="NWG30" s="1074"/>
      <c r="NWH30" s="1074"/>
      <c r="NWI30" s="1074"/>
      <c r="NWJ30" s="1074"/>
      <c r="NWK30" s="1074"/>
      <c r="NWL30" s="1074"/>
      <c r="NWM30" s="1074"/>
      <c r="NWN30" s="1074"/>
      <c r="NWO30" s="1074"/>
      <c r="NWP30" s="1074"/>
      <c r="NWQ30" s="1074"/>
      <c r="NWR30" s="1074"/>
      <c r="NWS30" s="1074"/>
      <c r="NWT30" s="1074"/>
      <c r="NWU30" s="1074"/>
      <c r="NWV30" s="1074"/>
      <c r="NWW30" s="1074"/>
      <c r="NWX30" s="1074"/>
      <c r="NWY30" s="1074"/>
      <c r="NWZ30" s="1074"/>
      <c r="NXA30" s="1074"/>
      <c r="NXB30" s="1074"/>
      <c r="NXC30" s="1074"/>
      <c r="NXD30" s="1074"/>
      <c r="NXE30" s="1074"/>
      <c r="NXF30" s="1074"/>
      <c r="NXG30" s="1074"/>
      <c r="NXH30" s="1074"/>
      <c r="NXI30" s="1074"/>
      <c r="NXJ30" s="1074"/>
      <c r="NXK30" s="1074"/>
      <c r="NXL30" s="1074"/>
      <c r="NXM30" s="1074"/>
      <c r="NXN30" s="1074"/>
      <c r="NXO30" s="1074"/>
      <c r="NXP30" s="1074"/>
      <c r="NXQ30" s="1074"/>
      <c r="NXR30" s="1074"/>
      <c r="NXS30" s="1074"/>
      <c r="NXT30" s="1074"/>
      <c r="NXU30" s="1074"/>
      <c r="NXV30" s="1074"/>
      <c r="NXW30" s="1074"/>
      <c r="NXX30" s="1074"/>
      <c r="NXY30" s="1074"/>
      <c r="NXZ30" s="1074"/>
      <c r="NYA30" s="1074"/>
      <c r="NYB30" s="1074"/>
      <c r="NYC30" s="1074"/>
      <c r="NYD30" s="1074"/>
      <c r="NYE30" s="1074"/>
      <c r="NYF30" s="1074"/>
      <c r="NYG30" s="1074"/>
      <c r="NYH30" s="1074"/>
      <c r="NYI30" s="1074"/>
      <c r="NYJ30" s="1074"/>
      <c r="NYK30" s="1074"/>
      <c r="NYL30" s="1074"/>
      <c r="NYM30" s="1074"/>
      <c r="NYN30" s="1074"/>
      <c r="NYO30" s="1074"/>
      <c r="NYP30" s="1074"/>
      <c r="NYQ30" s="1074"/>
      <c r="NYR30" s="1074"/>
      <c r="NYS30" s="1074"/>
      <c r="NYT30" s="1074"/>
      <c r="NYU30" s="1074"/>
      <c r="NYV30" s="1074"/>
      <c r="NYW30" s="1074"/>
      <c r="NYX30" s="1074"/>
      <c r="NYY30" s="1074"/>
      <c r="NYZ30" s="1074"/>
      <c r="NZA30" s="1074"/>
      <c r="NZB30" s="1074"/>
      <c r="NZC30" s="1074"/>
      <c r="NZD30" s="1074"/>
      <c r="NZE30" s="1074"/>
      <c r="NZF30" s="1074"/>
      <c r="NZG30" s="1074"/>
      <c r="NZH30" s="1074"/>
      <c r="NZI30" s="1074"/>
      <c r="NZJ30" s="1074"/>
      <c r="NZK30" s="1074"/>
      <c r="NZL30" s="1074"/>
      <c r="NZM30" s="1074"/>
      <c r="NZN30" s="1074"/>
      <c r="NZO30" s="1074"/>
      <c r="NZP30" s="1074"/>
      <c r="NZQ30" s="1074"/>
      <c r="NZR30" s="1074"/>
      <c r="NZS30" s="1074"/>
      <c r="NZT30" s="1074"/>
      <c r="NZU30" s="1074"/>
      <c r="NZV30" s="1074"/>
      <c r="NZW30" s="1074"/>
      <c r="NZX30" s="1074"/>
      <c r="NZY30" s="1074"/>
      <c r="NZZ30" s="1074"/>
      <c r="OAA30" s="1074"/>
      <c r="OAB30" s="1074"/>
      <c r="OAC30" s="1074"/>
      <c r="OAD30" s="1074"/>
      <c r="OAE30" s="1074"/>
      <c r="OAF30" s="1074"/>
      <c r="OAG30" s="1074"/>
      <c r="OAH30" s="1074"/>
      <c r="OAI30" s="1074"/>
      <c r="OAJ30" s="1074"/>
      <c r="OAK30" s="1074"/>
      <c r="OAL30" s="1074"/>
      <c r="OAM30" s="1074"/>
      <c r="OAN30" s="1074"/>
      <c r="OAO30" s="1074"/>
      <c r="OAP30" s="1074"/>
      <c r="OAQ30" s="1074"/>
      <c r="OAR30" s="1074"/>
      <c r="OAS30" s="1074"/>
      <c r="OAT30" s="1074"/>
      <c r="OAU30" s="1074"/>
      <c r="OAV30" s="1074"/>
      <c r="OAW30" s="1074"/>
      <c r="OAX30" s="1074"/>
      <c r="OAY30" s="1074"/>
      <c r="OAZ30" s="1074"/>
      <c r="OBA30" s="1074"/>
      <c r="OBB30" s="1074"/>
      <c r="OBC30" s="1074"/>
      <c r="OBD30" s="1074"/>
      <c r="OBE30" s="1074"/>
      <c r="OBF30" s="1074"/>
      <c r="OBG30" s="1074"/>
      <c r="OBH30" s="1074"/>
      <c r="OBI30" s="1074"/>
      <c r="OBJ30" s="1074"/>
      <c r="OBK30" s="1074"/>
      <c r="OBL30" s="1074"/>
      <c r="OBM30" s="1074"/>
      <c r="OBN30" s="1074"/>
      <c r="OBO30" s="1074"/>
      <c r="OBP30" s="1074"/>
      <c r="OBQ30" s="1074"/>
      <c r="OBR30" s="1074"/>
      <c r="OBS30" s="1074"/>
      <c r="OBT30" s="1074"/>
      <c r="OBU30" s="1074"/>
      <c r="OBV30" s="1074"/>
      <c r="OBW30" s="1074"/>
      <c r="OBX30" s="1074"/>
      <c r="OBY30" s="1074"/>
      <c r="OBZ30" s="1074"/>
      <c r="OCA30" s="1074"/>
      <c r="OCB30" s="1074"/>
      <c r="OCC30" s="1074"/>
      <c r="OCD30" s="1074"/>
      <c r="OCE30" s="1074"/>
      <c r="OCF30" s="1074"/>
      <c r="OCG30" s="1074"/>
      <c r="OCH30" s="1074"/>
      <c r="OCI30" s="1074"/>
      <c r="OCJ30" s="1074"/>
      <c r="OCK30" s="1074"/>
      <c r="OCL30" s="1074"/>
      <c r="OCM30" s="1074"/>
      <c r="OCN30" s="1074"/>
      <c r="OCO30" s="1074"/>
      <c r="OCP30" s="1074"/>
      <c r="OCQ30" s="1074"/>
      <c r="OCR30" s="1074"/>
      <c r="OCS30" s="1074"/>
      <c r="OCT30" s="1074"/>
      <c r="OCU30" s="1074"/>
      <c r="OCV30" s="1074"/>
      <c r="OCW30" s="1074"/>
      <c r="OCX30" s="1074"/>
      <c r="OCY30" s="1074"/>
      <c r="OCZ30" s="1074"/>
      <c r="ODA30" s="1074"/>
      <c r="ODB30" s="1074"/>
      <c r="ODC30" s="1074"/>
      <c r="ODD30" s="1074"/>
      <c r="ODE30" s="1074"/>
      <c r="ODF30" s="1074"/>
      <c r="ODG30" s="1074"/>
      <c r="ODH30" s="1074"/>
      <c r="ODI30" s="1074"/>
      <c r="ODJ30" s="1074"/>
      <c r="ODK30" s="1074"/>
      <c r="ODL30" s="1074"/>
      <c r="ODM30" s="1074"/>
      <c r="ODN30" s="1074"/>
      <c r="ODO30" s="1074"/>
      <c r="ODP30" s="1074"/>
      <c r="ODQ30" s="1074"/>
      <c r="ODR30" s="1074"/>
      <c r="ODS30" s="1074"/>
      <c r="ODT30" s="1074"/>
      <c r="ODU30" s="1074"/>
      <c r="ODV30" s="1074"/>
      <c r="ODW30" s="1074"/>
      <c r="ODX30" s="1074"/>
      <c r="ODY30" s="1074"/>
      <c r="ODZ30" s="1074"/>
      <c r="OEA30" s="1074"/>
      <c r="OEB30" s="1074"/>
      <c r="OEC30" s="1074"/>
      <c r="OED30" s="1074"/>
      <c r="OEE30" s="1074"/>
      <c r="OEF30" s="1074"/>
      <c r="OEG30" s="1074"/>
      <c r="OEH30" s="1074"/>
      <c r="OEI30" s="1074"/>
      <c r="OEJ30" s="1074"/>
      <c r="OEK30" s="1074"/>
      <c r="OEL30" s="1074"/>
      <c r="OEM30" s="1074"/>
      <c r="OEN30" s="1074"/>
      <c r="OEO30" s="1074"/>
      <c r="OEP30" s="1074"/>
      <c r="OEQ30" s="1074"/>
      <c r="OER30" s="1074"/>
      <c r="OES30" s="1074"/>
      <c r="OET30" s="1074"/>
      <c r="OEU30" s="1074"/>
      <c r="OEV30" s="1074"/>
      <c r="OEW30" s="1074"/>
      <c r="OEX30" s="1074"/>
      <c r="OEY30" s="1074"/>
      <c r="OEZ30" s="1074"/>
      <c r="OFA30" s="1074"/>
      <c r="OFB30" s="1074"/>
      <c r="OFC30" s="1074"/>
      <c r="OFD30" s="1074"/>
      <c r="OFE30" s="1074"/>
      <c r="OFF30" s="1074"/>
      <c r="OFG30" s="1074"/>
      <c r="OFH30" s="1074"/>
      <c r="OFI30" s="1074"/>
      <c r="OFJ30" s="1074"/>
      <c r="OFK30" s="1074"/>
      <c r="OFL30" s="1074"/>
      <c r="OFM30" s="1074"/>
      <c r="OFN30" s="1074"/>
      <c r="OFO30" s="1074"/>
      <c r="OFP30" s="1074"/>
      <c r="OFQ30" s="1074"/>
      <c r="OFR30" s="1074"/>
      <c r="OFS30" s="1074"/>
      <c r="OFT30" s="1074"/>
      <c r="OFU30" s="1074"/>
      <c r="OFV30" s="1074"/>
      <c r="OFW30" s="1074"/>
      <c r="OFX30" s="1074"/>
      <c r="OFY30" s="1074"/>
      <c r="OFZ30" s="1074"/>
      <c r="OGA30" s="1074"/>
      <c r="OGB30" s="1074"/>
      <c r="OGC30" s="1074"/>
      <c r="OGD30" s="1074"/>
      <c r="OGE30" s="1074"/>
      <c r="OGF30" s="1074"/>
      <c r="OGG30" s="1074"/>
      <c r="OGH30" s="1074"/>
      <c r="OGI30" s="1074"/>
      <c r="OGJ30" s="1074"/>
      <c r="OGK30" s="1074"/>
      <c r="OGL30" s="1074"/>
      <c r="OGM30" s="1074"/>
      <c r="OGN30" s="1074"/>
      <c r="OGO30" s="1074"/>
      <c r="OGP30" s="1074"/>
      <c r="OGQ30" s="1074"/>
      <c r="OGR30" s="1074"/>
      <c r="OGS30" s="1074"/>
      <c r="OGT30" s="1074"/>
      <c r="OGU30" s="1074"/>
      <c r="OGV30" s="1074"/>
      <c r="OGW30" s="1074"/>
      <c r="OGX30" s="1074"/>
      <c r="OGY30" s="1074"/>
      <c r="OGZ30" s="1074"/>
      <c r="OHA30" s="1074"/>
      <c r="OHB30" s="1074"/>
      <c r="OHC30" s="1074"/>
      <c r="OHD30" s="1074"/>
      <c r="OHE30" s="1074"/>
      <c r="OHF30" s="1074"/>
      <c r="OHG30" s="1074"/>
      <c r="OHH30" s="1074"/>
      <c r="OHI30" s="1074"/>
      <c r="OHJ30" s="1074"/>
      <c r="OHK30" s="1074"/>
      <c r="OHL30" s="1074"/>
      <c r="OHM30" s="1074"/>
      <c r="OHN30" s="1074"/>
      <c r="OHO30" s="1074"/>
      <c r="OHP30" s="1074"/>
      <c r="OHQ30" s="1074"/>
      <c r="OHR30" s="1074"/>
      <c r="OHS30" s="1074"/>
      <c r="OHT30" s="1074"/>
      <c r="OHU30" s="1074"/>
      <c r="OHV30" s="1074"/>
      <c r="OHW30" s="1074"/>
      <c r="OHX30" s="1074"/>
      <c r="OHY30" s="1074"/>
      <c r="OHZ30" s="1074"/>
      <c r="OIA30" s="1074"/>
      <c r="OIB30" s="1074"/>
      <c r="OIC30" s="1074"/>
      <c r="OID30" s="1074"/>
      <c r="OIE30" s="1074"/>
      <c r="OIF30" s="1074"/>
      <c r="OIG30" s="1074"/>
      <c r="OIH30" s="1074"/>
      <c r="OII30" s="1074"/>
      <c r="OIJ30" s="1074"/>
      <c r="OIK30" s="1074"/>
      <c r="OIL30" s="1074"/>
      <c r="OIM30" s="1074"/>
      <c r="OIN30" s="1074"/>
      <c r="OIO30" s="1074"/>
      <c r="OIP30" s="1074"/>
      <c r="OIQ30" s="1074"/>
      <c r="OIR30" s="1074"/>
      <c r="OIS30" s="1074"/>
      <c r="OIT30" s="1074"/>
      <c r="OIU30" s="1074"/>
      <c r="OIV30" s="1074"/>
      <c r="OIW30" s="1074"/>
      <c r="OIX30" s="1074"/>
      <c r="OIY30" s="1074"/>
      <c r="OIZ30" s="1074"/>
      <c r="OJA30" s="1074"/>
      <c r="OJB30" s="1074"/>
      <c r="OJC30" s="1074"/>
      <c r="OJD30" s="1074"/>
      <c r="OJE30" s="1074"/>
      <c r="OJF30" s="1074"/>
      <c r="OJG30" s="1074"/>
      <c r="OJH30" s="1074"/>
      <c r="OJI30" s="1074"/>
      <c r="OJJ30" s="1074"/>
      <c r="OJK30" s="1074"/>
      <c r="OJL30" s="1074"/>
      <c r="OJM30" s="1074"/>
      <c r="OJN30" s="1074"/>
      <c r="OJO30" s="1074"/>
      <c r="OJP30" s="1074"/>
      <c r="OJQ30" s="1074"/>
      <c r="OJR30" s="1074"/>
      <c r="OJS30" s="1074"/>
      <c r="OJT30" s="1074"/>
      <c r="OJU30" s="1074"/>
      <c r="OJV30" s="1074"/>
      <c r="OJW30" s="1074"/>
      <c r="OJX30" s="1074"/>
      <c r="OJY30" s="1074"/>
      <c r="OJZ30" s="1074"/>
      <c r="OKA30" s="1074"/>
      <c r="OKB30" s="1074"/>
      <c r="OKC30" s="1074"/>
      <c r="OKD30" s="1074"/>
      <c r="OKE30" s="1074"/>
      <c r="OKF30" s="1074"/>
      <c r="OKG30" s="1074"/>
      <c r="OKH30" s="1074"/>
      <c r="OKI30" s="1074"/>
      <c r="OKJ30" s="1074"/>
      <c r="OKK30" s="1074"/>
      <c r="OKL30" s="1074"/>
      <c r="OKM30" s="1074"/>
      <c r="OKN30" s="1074"/>
      <c r="OKO30" s="1074"/>
      <c r="OKP30" s="1074"/>
      <c r="OKQ30" s="1074"/>
      <c r="OKR30" s="1074"/>
      <c r="OKS30" s="1074"/>
      <c r="OKT30" s="1074"/>
      <c r="OKU30" s="1074"/>
      <c r="OKV30" s="1074"/>
      <c r="OKW30" s="1074"/>
      <c r="OKX30" s="1074"/>
      <c r="OKY30" s="1074"/>
      <c r="OKZ30" s="1074"/>
      <c r="OLA30" s="1074"/>
      <c r="OLB30" s="1074"/>
      <c r="OLC30" s="1074"/>
      <c r="OLD30" s="1074"/>
      <c r="OLE30" s="1074"/>
      <c r="OLF30" s="1074"/>
      <c r="OLG30" s="1074"/>
      <c r="OLH30" s="1074"/>
      <c r="OLI30" s="1074"/>
      <c r="OLJ30" s="1074"/>
      <c r="OLK30" s="1074"/>
      <c r="OLL30" s="1074"/>
      <c r="OLM30" s="1074"/>
      <c r="OLN30" s="1074"/>
      <c r="OLO30" s="1074"/>
      <c r="OLP30" s="1074"/>
      <c r="OLQ30" s="1074"/>
      <c r="OLR30" s="1074"/>
      <c r="OLS30" s="1074"/>
      <c r="OLT30" s="1074"/>
      <c r="OLU30" s="1074"/>
      <c r="OLV30" s="1074"/>
      <c r="OLW30" s="1074"/>
      <c r="OLX30" s="1074"/>
      <c r="OLY30" s="1074"/>
      <c r="OLZ30" s="1074"/>
      <c r="OMA30" s="1074"/>
      <c r="OMB30" s="1074"/>
      <c r="OMC30" s="1074"/>
      <c r="OMD30" s="1074"/>
      <c r="OME30" s="1074"/>
      <c r="OMF30" s="1074"/>
      <c r="OMG30" s="1074"/>
      <c r="OMH30" s="1074"/>
      <c r="OMI30" s="1074"/>
      <c r="OMJ30" s="1074"/>
      <c r="OMK30" s="1074"/>
      <c r="OML30" s="1074"/>
      <c r="OMM30" s="1074"/>
      <c r="OMN30" s="1074"/>
      <c r="OMO30" s="1074"/>
      <c r="OMP30" s="1074"/>
      <c r="OMQ30" s="1074"/>
      <c r="OMR30" s="1074"/>
      <c r="OMS30" s="1074"/>
      <c r="OMT30" s="1074"/>
      <c r="OMU30" s="1074"/>
      <c r="OMV30" s="1074"/>
      <c r="OMW30" s="1074"/>
      <c r="OMX30" s="1074"/>
      <c r="OMY30" s="1074"/>
      <c r="OMZ30" s="1074"/>
      <c r="ONA30" s="1074"/>
      <c r="ONB30" s="1074"/>
      <c r="ONC30" s="1074"/>
      <c r="OND30" s="1074"/>
      <c r="ONE30" s="1074"/>
      <c r="ONF30" s="1074"/>
      <c r="ONG30" s="1074"/>
      <c r="ONH30" s="1074"/>
      <c r="ONI30" s="1074"/>
      <c r="ONJ30" s="1074"/>
      <c r="ONK30" s="1074"/>
      <c r="ONL30" s="1074"/>
      <c r="ONM30" s="1074"/>
      <c r="ONN30" s="1074"/>
      <c r="ONO30" s="1074"/>
      <c r="ONP30" s="1074"/>
      <c r="ONQ30" s="1074"/>
      <c r="ONR30" s="1074"/>
      <c r="ONS30" s="1074"/>
      <c r="ONT30" s="1074"/>
      <c r="ONU30" s="1074"/>
      <c r="ONV30" s="1074"/>
      <c r="ONW30" s="1074"/>
      <c r="ONX30" s="1074"/>
      <c r="ONY30" s="1074"/>
      <c r="ONZ30" s="1074"/>
      <c r="OOA30" s="1074"/>
      <c r="OOB30" s="1074"/>
      <c r="OOC30" s="1074"/>
      <c r="OOD30" s="1074"/>
      <c r="OOE30" s="1074"/>
      <c r="OOF30" s="1074"/>
      <c r="OOG30" s="1074"/>
      <c r="OOH30" s="1074"/>
      <c r="OOI30" s="1074"/>
      <c r="OOJ30" s="1074"/>
      <c r="OOK30" s="1074"/>
      <c r="OOL30" s="1074"/>
      <c r="OOM30" s="1074"/>
      <c r="OON30" s="1074"/>
      <c r="OOO30" s="1074"/>
      <c r="OOP30" s="1074"/>
      <c r="OOQ30" s="1074"/>
      <c r="OOR30" s="1074"/>
      <c r="OOS30" s="1074"/>
      <c r="OOT30" s="1074"/>
      <c r="OOU30" s="1074"/>
      <c r="OOV30" s="1074"/>
      <c r="OOW30" s="1074"/>
      <c r="OOX30" s="1074"/>
      <c r="OOY30" s="1074"/>
      <c r="OOZ30" s="1074"/>
      <c r="OPA30" s="1074"/>
      <c r="OPB30" s="1074"/>
      <c r="OPC30" s="1074"/>
      <c r="OPD30" s="1074"/>
      <c r="OPE30" s="1074"/>
      <c r="OPF30" s="1074"/>
      <c r="OPG30" s="1074"/>
      <c r="OPH30" s="1074"/>
      <c r="OPI30" s="1074"/>
      <c r="OPJ30" s="1074"/>
      <c r="OPK30" s="1074"/>
      <c r="OPL30" s="1074"/>
      <c r="OPM30" s="1074"/>
      <c r="OPN30" s="1074"/>
      <c r="OPO30" s="1074"/>
      <c r="OPP30" s="1074"/>
      <c r="OPQ30" s="1074"/>
      <c r="OPR30" s="1074"/>
      <c r="OPS30" s="1074"/>
      <c r="OPT30" s="1074"/>
      <c r="OPU30" s="1074"/>
      <c r="OPV30" s="1074"/>
      <c r="OPW30" s="1074"/>
      <c r="OPX30" s="1074"/>
      <c r="OPY30" s="1074"/>
      <c r="OPZ30" s="1074"/>
      <c r="OQA30" s="1074"/>
      <c r="OQB30" s="1074"/>
      <c r="OQC30" s="1074"/>
      <c r="OQD30" s="1074"/>
      <c r="OQE30" s="1074"/>
      <c r="OQF30" s="1074"/>
      <c r="OQG30" s="1074"/>
      <c r="OQH30" s="1074"/>
      <c r="OQI30" s="1074"/>
      <c r="OQJ30" s="1074"/>
      <c r="OQK30" s="1074"/>
      <c r="OQL30" s="1074"/>
      <c r="OQM30" s="1074"/>
      <c r="OQN30" s="1074"/>
      <c r="OQO30" s="1074"/>
      <c r="OQP30" s="1074"/>
      <c r="OQQ30" s="1074"/>
      <c r="OQR30" s="1074"/>
      <c r="OQS30" s="1074"/>
      <c r="OQT30" s="1074"/>
      <c r="OQU30" s="1074"/>
      <c r="OQV30" s="1074"/>
      <c r="OQW30" s="1074"/>
      <c r="OQX30" s="1074"/>
      <c r="OQY30" s="1074"/>
      <c r="OQZ30" s="1074"/>
      <c r="ORA30" s="1074"/>
      <c r="ORB30" s="1074"/>
      <c r="ORC30" s="1074"/>
      <c r="ORD30" s="1074"/>
      <c r="ORE30" s="1074"/>
      <c r="ORF30" s="1074"/>
      <c r="ORG30" s="1074"/>
      <c r="ORH30" s="1074"/>
      <c r="ORI30" s="1074"/>
      <c r="ORJ30" s="1074"/>
      <c r="ORK30" s="1074"/>
      <c r="ORL30" s="1074"/>
      <c r="ORM30" s="1074"/>
      <c r="ORN30" s="1074"/>
      <c r="ORO30" s="1074"/>
      <c r="ORP30" s="1074"/>
      <c r="ORQ30" s="1074"/>
      <c r="ORR30" s="1074"/>
      <c r="ORS30" s="1074"/>
      <c r="ORT30" s="1074"/>
      <c r="ORU30" s="1074"/>
      <c r="ORV30" s="1074"/>
      <c r="ORW30" s="1074"/>
      <c r="ORX30" s="1074"/>
      <c r="ORY30" s="1074"/>
      <c r="ORZ30" s="1074"/>
      <c r="OSA30" s="1074"/>
      <c r="OSB30" s="1074"/>
      <c r="OSC30" s="1074"/>
      <c r="OSD30" s="1074"/>
      <c r="OSE30" s="1074"/>
      <c r="OSF30" s="1074"/>
      <c r="OSG30" s="1074"/>
      <c r="OSH30" s="1074"/>
      <c r="OSI30" s="1074"/>
      <c r="OSJ30" s="1074"/>
      <c r="OSK30" s="1074"/>
      <c r="OSL30" s="1074"/>
      <c r="OSM30" s="1074"/>
      <c r="OSN30" s="1074"/>
      <c r="OSO30" s="1074"/>
      <c r="OSP30" s="1074"/>
      <c r="OSQ30" s="1074"/>
      <c r="OSR30" s="1074"/>
      <c r="OSS30" s="1074"/>
      <c r="OST30" s="1074"/>
      <c r="OSU30" s="1074"/>
      <c r="OSV30" s="1074"/>
      <c r="OSW30" s="1074"/>
      <c r="OSX30" s="1074"/>
      <c r="OSY30" s="1074"/>
      <c r="OSZ30" s="1074"/>
      <c r="OTA30" s="1074"/>
      <c r="OTB30" s="1074"/>
      <c r="OTC30" s="1074"/>
      <c r="OTD30" s="1074"/>
      <c r="OTE30" s="1074"/>
      <c r="OTF30" s="1074"/>
      <c r="OTG30" s="1074"/>
      <c r="OTH30" s="1074"/>
      <c r="OTI30" s="1074"/>
      <c r="OTJ30" s="1074"/>
      <c r="OTK30" s="1074"/>
      <c r="OTL30" s="1074"/>
      <c r="OTM30" s="1074"/>
      <c r="OTN30" s="1074"/>
      <c r="OTO30" s="1074"/>
      <c r="OTP30" s="1074"/>
      <c r="OTQ30" s="1074"/>
      <c r="OTR30" s="1074"/>
      <c r="OTS30" s="1074"/>
      <c r="OTT30" s="1074"/>
      <c r="OTU30" s="1074"/>
      <c r="OTV30" s="1074"/>
      <c r="OTW30" s="1074"/>
      <c r="OTX30" s="1074"/>
      <c r="OTY30" s="1074"/>
      <c r="OTZ30" s="1074"/>
      <c r="OUA30" s="1074"/>
      <c r="OUB30" s="1074"/>
      <c r="OUC30" s="1074"/>
      <c r="OUD30" s="1074"/>
      <c r="OUE30" s="1074"/>
      <c r="OUF30" s="1074"/>
      <c r="OUG30" s="1074"/>
      <c r="OUH30" s="1074"/>
      <c r="OUI30" s="1074"/>
      <c r="OUJ30" s="1074"/>
      <c r="OUK30" s="1074"/>
      <c r="OUL30" s="1074"/>
      <c r="OUM30" s="1074"/>
      <c r="OUN30" s="1074"/>
      <c r="OUO30" s="1074"/>
      <c r="OUP30" s="1074"/>
      <c r="OUQ30" s="1074"/>
      <c r="OUR30" s="1074"/>
      <c r="OUS30" s="1074"/>
      <c r="OUT30" s="1074"/>
      <c r="OUU30" s="1074"/>
      <c r="OUV30" s="1074"/>
      <c r="OUW30" s="1074"/>
      <c r="OUX30" s="1074"/>
      <c r="OUY30" s="1074"/>
      <c r="OUZ30" s="1074"/>
      <c r="OVA30" s="1074"/>
      <c r="OVB30" s="1074"/>
      <c r="OVC30" s="1074"/>
      <c r="OVD30" s="1074"/>
      <c r="OVE30" s="1074"/>
      <c r="OVF30" s="1074"/>
      <c r="OVG30" s="1074"/>
      <c r="OVH30" s="1074"/>
      <c r="OVI30" s="1074"/>
      <c r="OVJ30" s="1074"/>
      <c r="OVK30" s="1074"/>
      <c r="OVL30" s="1074"/>
      <c r="OVM30" s="1074"/>
      <c r="OVN30" s="1074"/>
      <c r="OVO30" s="1074"/>
      <c r="OVP30" s="1074"/>
      <c r="OVQ30" s="1074"/>
      <c r="OVR30" s="1074"/>
      <c r="OVS30" s="1074"/>
      <c r="OVT30" s="1074"/>
      <c r="OVU30" s="1074"/>
      <c r="OVV30" s="1074"/>
      <c r="OVW30" s="1074"/>
      <c r="OVX30" s="1074"/>
      <c r="OVY30" s="1074"/>
      <c r="OVZ30" s="1074"/>
      <c r="OWA30" s="1074"/>
      <c r="OWB30" s="1074"/>
      <c r="OWC30" s="1074"/>
      <c r="OWD30" s="1074"/>
      <c r="OWE30" s="1074"/>
      <c r="OWF30" s="1074"/>
      <c r="OWG30" s="1074"/>
      <c r="OWH30" s="1074"/>
      <c r="OWI30" s="1074"/>
      <c r="OWJ30" s="1074"/>
      <c r="OWK30" s="1074"/>
      <c r="OWL30" s="1074"/>
      <c r="OWM30" s="1074"/>
      <c r="OWN30" s="1074"/>
      <c r="OWO30" s="1074"/>
      <c r="OWP30" s="1074"/>
      <c r="OWQ30" s="1074"/>
      <c r="OWR30" s="1074"/>
      <c r="OWS30" s="1074"/>
      <c r="OWT30" s="1074"/>
      <c r="OWU30" s="1074"/>
      <c r="OWV30" s="1074"/>
      <c r="OWW30" s="1074"/>
      <c r="OWX30" s="1074"/>
      <c r="OWY30" s="1074"/>
      <c r="OWZ30" s="1074"/>
      <c r="OXA30" s="1074"/>
      <c r="OXB30" s="1074"/>
      <c r="OXC30" s="1074"/>
      <c r="OXD30" s="1074"/>
      <c r="OXE30" s="1074"/>
      <c r="OXF30" s="1074"/>
      <c r="OXG30" s="1074"/>
      <c r="OXH30" s="1074"/>
      <c r="OXI30" s="1074"/>
      <c r="OXJ30" s="1074"/>
      <c r="OXK30" s="1074"/>
      <c r="OXL30" s="1074"/>
      <c r="OXM30" s="1074"/>
      <c r="OXN30" s="1074"/>
      <c r="OXO30" s="1074"/>
      <c r="OXP30" s="1074"/>
      <c r="OXQ30" s="1074"/>
      <c r="OXR30" s="1074"/>
      <c r="OXS30" s="1074"/>
      <c r="OXT30" s="1074"/>
      <c r="OXU30" s="1074"/>
      <c r="OXV30" s="1074"/>
      <c r="OXW30" s="1074"/>
      <c r="OXX30" s="1074"/>
      <c r="OXY30" s="1074"/>
      <c r="OXZ30" s="1074"/>
      <c r="OYA30" s="1074"/>
      <c r="OYB30" s="1074"/>
      <c r="OYC30" s="1074"/>
      <c r="OYD30" s="1074"/>
      <c r="OYE30" s="1074"/>
      <c r="OYF30" s="1074"/>
      <c r="OYG30" s="1074"/>
      <c r="OYH30" s="1074"/>
      <c r="OYI30" s="1074"/>
      <c r="OYJ30" s="1074"/>
      <c r="OYK30" s="1074"/>
      <c r="OYL30" s="1074"/>
      <c r="OYM30" s="1074"/>
      <c r="OYN30" s="1074"/>
      <c r="OYO30" s="1074"/>
      <c r="OYP30" s="1074"/>
      <c r="OYQ30" s="1074"/>
      <c r="OYR30" s="1074"/>
      <c r="OYS30" s="1074"/>
      <c r="OYT30" s="1074"/>
      <c r="OYU30" s="1074"/>
      <c r="OYV30" s="1074"/>
      <c r="OYW30" s="1074"/>
      <c r="OYX30" s="1074"/>
      <c r="OYY30" s="1074"/>
      <c r="OYZ30" s="1074"/>
      <c r="OZA30" s="1074"/>
      <c r="OZB30" s="1074"/>
      <c r="OZC30" s="1074"/>
      <c r="OZD30" s="1074"/>
      <c r="OZE30" s="1074"/>
      <c r="OZF30" s="1074"/>
      <c r="OZG30" s="1074"/>
      <c r="OZH30" s="1074"/>
      <c r="OZI30" s="1074"/>
      <c r="OZJ30" s="1074"/>
      <c r="OZK30" s="1074"/>
      <c r="OZL30" s="1074"/>
      <c r="OZM30" s="1074"/>
      <c r="OZN30" s="1074"/>
      <c r="OZO30" s="1074"/>
      <c r="OZP30" s="1074"/>
      <c r="OZQ30" s="1074"/>
      <c r="OZR30" s="1074"/>
      <c r="OZS30" s="1074"/>
      <c r="OZT30" s="1074"/>
      <c r="OZU30" s="1074"/>
      <c r="OZV30" s="1074"/>
      <c r="OZW30" s="1074"/>
      <c r="OZX30" s="1074"/>
      <c r="OZY30" s="1074"/>
      <c r="OZZ30" s="1074"/>
      <c r="PAA30" s="1074"/>
      <c r="PAB30" s="1074"/>
      <c r="PAC30" s="1074"/>
      <c r="PAD30" s="1074"/>
      <c r="PAE30" s="1074"/>
      <c r="PAF30" s="1074"/>
      <c r="PAG30" s="1074"/>
      <c r="PAH30" s="1074"/>
      <c r="PAI30" s="1074"/>
      <c r="PAJ30" s="1074"/>
      <c r="PAK30" s="1074"/>
      <c r="PAL30" s="1074"/>
      <c r="PAM30" s="1074"/>
      <c r="PAN30" s="1074"/>
      <c r="PAO30" s="1074"/>
      <c r="PAP30" s="1074"/>
      <c r="PAQ30" s="1074"/>
      <c r="PAR30" s="1074"/>
      <c r="PAS30" s="1074"/>
      <c r="PAT30" s="1074"/>
      <c r="PAU30" s="1074"/>
      <c r="PAV30" s="1074"/>
      <c r="PAW30" s="1074"/>
      <c r="PAX30" s="1074"/>
      <c r="PAY30" s="1074"/>
      <c r="PAZ30" s="1074"/>
      <c r="PBA30" s="1074"/>
      <c r="PBB30" s="1074"/>
      <c r="PBC30" s="1074"/>
      <c r="PBD30" s="1074"/>
      <c r="PBE30" s="1074"/>
      <c r="PBF30" s="1074"/>
      <c r="PBG30" s="1074"/>
      <c r="PBH30" s="1074"/>
      <c r="PBI30" s="1074"/>
      <c r="PBJ30" s="1074"/>
      <c r="PBK30" s="1074"/>
      <c r="PBL30" s="1074"/>
      <c r="PBM30" s="1074"/>
      <c r="PBN30" s="1074"/>
      <c r="PBO30" s="1074"/>
      <c r="PBP30" s="1074"/>
      <c r="PBQ30" s="1074"/>
      <c r="PBR30" s="1074"/>
      <c r="PBS30" s="1074"/>
      <c r="PBT30" s="1074"/>
      <c r="PBU30" s="1074"/>
      <c r="PBV30" s="1074"/>
      <c r="PBW30" s="1074"/>
      <c r="PBX30" s="1074"/>
      <c r="PBY30" s="1074"/>
      <c r="PBZ30" s="1074"/>
      <c r="PCA30" s="1074"/>
      <c r="PCB30" s="1074"/>
      <c r="PCC30" s="1074"/>
      <c r="PCD30" s="1074"/>
      <c r="PCE30" s="1074"/>
      <c r="PCF30" s="1074"/>
      <c r="PCG30" s="1074"/>
      <c r="PCH30" s="1074"/>
      <c r="PCI30" s="1074"/>
      <c r="PCJ30" s="1074"/>
      <c r="PCK30" s="1074"/>
      <c r="PCL30" s="1074"/>
      <c r="PCM30" s="1074"/>
      <c r="PCN30" s="1074"/>
      <c r="PCO30" s="1074"/>
      <c r="PCP30" s="1074"/>
      <c r="PCQ30" s="1074"/>
      <c r="PCR30" s="1074"/>
      <c r="PCS30" s="1074"/>
      <c r="PCT30" s="1074"/>
      <c r="PCU30" s="1074"/>
      <c r="PCV30" s="1074"/>
      <c r="PCW30" s="1074"/>
      <c r="PCX30" s="1074"/>
      <c r="PCY30" s="1074"/>
      <c r="PCZ30" s="1074"/>
      <c r="PDA30" s="1074"/>
      <c r="PDB30" s="1074"/>
      <c r="PDC30" s="1074"/>
      <c r="PDD30" s="1074"/>
      <c r="PDE30" s="1074"/>
      <c r="PDF30" s="1074"/>
      <c r="PDG30" s="1074"/>
      <c r="PDH30" s="1074"/>
      <c r="PDI30" s="1074"/>
      <c r="PDJ30" s="1074"/>
      <c r="PDK30" s="1074"/>
      <c r="PDL30" s="1074"/>
      <c r="PDM30" s="1074"/>
      <c r="PDN30" s="1074"/>
      <c r="PDO30" s="1074"/>
      <c r="PDP30" s="1074"/>
      <c r="PDQ30" s="1074"/>
      <c r="PDR30" s="1074"/>
      <c r="PDS30" s="1074"/>
      <c r="PDT30" s="1074"/>
      <c r="PDU30" s="1074"/>
      <c r="PDV30" s="1074"/>
      <c r="PDW30" s="1074"/>
      <c r="PDX30" s="1074"/>
      <c r="PDY30" s="1074"/>
      <c r="PDZ30" s="1074"/>
      <c r="PEA30" s="1074"/>
      <c r="PEB30" s="1074"/>
      <c r="PEC30" s="1074"/>
      <c r="PED30" s="1074"/>
      <c r="PEE30" s="1074"/>
      <c r="PEF30" s="1074"/>
      <c r="PEG30" s="1074"/>
      <c r="PEH30" s="1074"/>
      <c r="PEI30" s="1074"/>
      <c r="PEJ30" s="1074"/>
      <c r="PEK30" s="1074"/>
      <c r="PEL30" s="1074"/>
      <c r="PEM30" s="1074"/>
      <c r="PEN30" s="1074"/>
      <c r="PEO30" s="1074"/>
      <c r="PEP30" s="1074"/>
      <c r="PEQ30" s="1074"/>
      <c r="PER30" s="1074"/>
      <c r="PES30" s="1074"/>
      <c r="PET30" s="1074"/>
      <c r="PEU30" s="1074"/>
      <c r="PEV30" s="1074"/>
      <c r="PEW30" s="1074"/>
      <c r="PEX30" s="1074"/>
      <c r="PEY30" s="1074"/>
      <c r="PEZ30" s="1074"/>
      <c r="PFA30" s="1074"/>
      <c r="PFB30" s="1074"/>
      <c r="PFC30" s="1074"/>
      <c r="PFD30" s="1074"/>
      <c r="PFE30" s="1074"/>
      <c r="PFF30" s="1074"/>
      <c r="PFG30" s="1074"/>
      <c r="PFH30" s="1074"/>
      <c r="PFI30" s="1074"/>
      <c r="PFJ30" s="1074"/>
      <c r="PFK30" s="1074"/>
      <c r="PFL30" s="1074"/>
      <c r="PFM30" s="1074"/>
      <c r="PFN30" s="1074"/>
      <c r="PFO30" s="1074"/>
      <c r="PFP30" s="1074"/>
      <c r="PFQ30" s="1074"/>
      <c r="PFR30" s="1074"/>
      <c r="PFS30" s="1074"/>
      <c r="PFT30" s="1074"/>
      <c r="PFU30" s="1074"/>
      <c r="PFV30" s="1074"/>
      <c r="PFW30" s="1074"/>
      <c r="PFX30" s="1074"/>
      <c r="PFY30" s="1074"/>
      <c r="PFZ30" s="1074"/>
      <c r="PGA30" s="1074"/>
      <c r="PGB30" s="1074"/>
      <c r="PGC30" s="1074"/>
      <c r="PGD30" s="1074"/>
      <c r="PGE30" s="1074"/>
      <c r="PGF30" s="1074"/>
      <c r="PGG30" s="1074"/>
      <c r="PGH30" s="1074"/>
      <c r="PGI30" s="1074"/>
      <c r="PGJ30" s="1074"/>
      <c r="PGK30" s="1074"/>
      <c r="PGL30" s="1074"/>
      <c r="PGM30" s="1074"/>
      <c r="PGN30" s="1074"/>
      <c r="PGO30" s="1074"/>
      <c r="PGP30" s="1074"/>
      <c r="PGQ30" s="1074"/>
      <c r="PGR30" s="1074"/>
      <c r="PGS30" s="1074"/>
      <c r="PGT30" s="1074"/>
      <c r="PGU30" s="1074"/>
      <c r="PGV30" s="1074"/>
      <c r="PGW30" s="1074"/>
      <c r="PGX30" s="1074"/>
      <c r="PGY30" s="1074"/>
      <c r="PGZ30" s="1074"/>
      <c r="PHA30" s="1074"/>
      <c r="PHB30" s="1074"/>
      <c r="PHC30" s="1074"/>
      <c r="PHD30" s="1074"/>
      <c r="PHE30" s="1074"/>
      <c r="PHF30" s="1074"/>
      <c r="PHG30" s="1074"/>
      <c r="PHH30" s="1074"/>
      <c r="PHI30" s="1074"/>
      <c r="PHJ30" s="1074"/>
      <c r="PHK30" s="1074"/>
      <c r="PHL30" s="1074"/>
      <c r="PHM30" s="1074"/>
      <c r="PHN30" s="1074"/>
      <c r="PHO30" s="1074"/>
      <c r="PHP30" s="1074"/>
      <c r="PHQ30" s="1074"/>
      <c r="PHR30" s="1074"/>
      <c r="PHS30" s="1074"/>
      <c r="PHT30" s="1074"/>
      <c r="PHU30" s="1074"/>
      <c r="PHV30" s="1074"/>
      <c r="PHW30" s="1074"/>
      <c r="PHX30" s="1074"/>
      <c r="PHY30" s="1074"/>
      <c r="PHZ30" s="1074"/>
      <c r="PIA30" s="1074"/>
      <c r="PIB30" s="1074"/>
      <c r="PIC30" s="1074"/>
      <c r="PID30" s="1074"/>
      <c r="PIE30" s="1074"/>
      <c r="PIF30" s="1074"/>
      <c r="PIG30" s="1074"/>
      <c r="PIH30" s="1074"/>
      <c r="PII30" s="1074"/>
      <c r="PIJ30" s="1074"/>
      <c r="PIK30" s="1074"/>
      <c r="PIL30" s="1074"/>
      <c r="PIM30" s="1074"/>
      <c r="PIN30" s="1074"/>
      <c r="PIO30" s="1074"/>
      <c r="PIP30" s="1074"/>
      <c r="PIQ30" s="1074"/>
      <c r="PIR30" s="1074"/>
      <c r="PIS30" s="1074"/>
      <c r="PIT30" s="1074"/>
      <c r="PIU30" s="1074"/>
      <c r="PIV30" s="1074"/>
      <c r="PIW30" s="1074"/>
      <c r="PIX30" s="1074"/>
      <c r="PIY30" s="1074"/>
      <c r="PIZ30" s="1074"/>
      <c r="PJA30" s="1074"/>
      <c r="PJB30" s="1074"/>
      <c r="PJC30" s="1074"/>
      <c r="PJD30" s="1074"/>
      <c r="PJE30" s="1074"/>
      <c r="PJF30" s="1074"/>
      <c r="PJG30" s="1074"/>
      <c r="PJH30" s="1074"/>
      <c r="PJI30" s="1074"/>
      <c r="PJJ30" s="1074"/>
      <c r="PJK30" s="1074"/>
      <c r="PJL30" s="1074"/>
      <c r="PJM30" s="1074"/>
      <c r="PJN30" s="1074"/>
      <c r="PJO30" s="1074"/>
      <c r="PJP30" s="1074"/>
      <c r="PJQ30" s="1074"/>
      <c r="PJR30" s="1074"/>
      <c r="PJS30" s="1074"/>
      <c r="PJT30" s="1074"/>
      <c r="PJU30" s="1074"/>
      <c r="PJV30" s="1074"/>
      <c r="PJW30" s="1074"/>
      <c r="PJX30" s="1074"/>
      <c r="PJY30" s="1074"/>
      <c r="PJZ30" s="1074"/>
      <c r="PKA30" s="1074"/>
      <c r="PKB30" s="1074"/>
      <c r="PKC30" s="1074"/>
      <c r="PKD30" s="1074"/>
      <c r="PKE30" s="1074"/>
      <c r="PKF30" s="1074"/>
      <c r="PKG30" s="1074"/>
      <c r="PKH30" s="1074"/>
      <c r="PKI30" s="1074"/>
      <c r="PKJ30" s="1074"/>
      <c r="PKK30" s="1074"/>
      <c r="PKL30" s="1074"/>
      <c r="PKM30" s="1074"/>
      <c r="PKN30" s="1074"/>
      <c r="PKO30" s="1074"/>
      <c r="PKP30" s="1074"/>
      <c r="PKQ30" s="1074"/>
      <c r="PKR30" s="1074"/>
      <c r="PKS30" s="1074"/>
      <c r="PKT30" s="1074"/>
      <c r="PKU30" s="1074"/>
      <c r="PKV30" s="1074"/>
      <c r="PKW30" s="1074"/>
      <c r="PKX30" s="1074"/>
      <c r="PKY30" s="1074"/>
      <c r="PKZ30" s="1074"/>
      <c r="PLA30" s="1074"/>
      <c r="PLB30" s="1074"/>
      <c r="PLC30" s="1074"/>
      <c r="PLD30" s="1074"/>
      <c r="PLE30" s="1074"/>
      <c r="PLF30" s="1074"/>
      <c r="PLG30" s="1074"/>
      <c r="PLH30" s="1074"/>
      <c r="PLI30" s="1074"/>
      <c r="PLJ30" s="1074"/>
      <c r="PLK30" s="1074"/>
      <c r="PLL30" s="1074"/>
      <c r="PLM30" s="1074"/>
      <c r="PLN30" s="1074"/>
      <c r="PLO30" s="1074"/>
      <c r="PLP30" s="1074"/>
      <c r="PLQ30" s="1074"/>
      <c r="PLR30" s="1074"/>
      <c r="PLS30" s="1074"/>
      <c r="PLT30" s="1074"/>
      <c r="PLU30" s="1074"/>
      <c r="PLV30" s="1074"/>
      <c r="PLW30" s="1074"/>
      <c r="PLX30" s="1074"/>
      <c r="PLY30" s="1074"/>
      <c r="PLZ30" s="1074"/>
      <c r="PMA30" s="1074"/>
      <c r="PMB30" s="1074"/>
      <c r="PMC30" s="1074"/>
      <c r="PMD30" s="1074"/>
      <c r="PME30" s="1074"/>
      <c r="PMF30" s="1074"/>
      <c r="PMG30" s="1074"/>
      <c r="PMH30" s="1074"/>
      <c r="PMI30" s="1074"/>
      <c r="PMJ30" s="1074"/>
      <c r="PMK30" s="1074"/>
      <c r="PML30" s="1074"/>
      <c r="PMM30" s="1074"/>
      <c r="PMN30" s="1074"/>
      <c r="PMO30" s="1074"/>
      <c r="PMP30" s="1074"/>
      <c r="PMQ30" s="1074"/>
      <c r="PMR30" s="1074"/>
      <c r="PMS30" s="1074"/>
      <c r="PMT30" s="1074"/>
      <c r="PMU30" s="1074"/>
      <c r="PMV30" s="1074"/>
      <c r="PMW30" s="1074"/>
      <c r="PMX30" s="1074"/>
      <c r="PMY30" s="1074"/>
      <c r="PMZ30" s="1074"/>
      <c r="PNA30" s="1074"/>
      <c r="PNB30" s="1074"/>
      <c r="PNC30" s="1074"/>
      <c r="PND30" s="1074"/>
      <c r="PNE30" s="1074"/>
      <c r="PNF30" s="1074"/>
      <c r="PNG30" s="1074"/>
      <c r="PNH30" s="1074"/>
      <c r="PNI30" s="1074"/>
      <c r="PNJ30" s="1074"/>
      <c r="PNK30" s="1074"/>
      <c r="PNL30" s="1074"/>
      <c r="PNM30" s="1074"/>
      <c r="PNN30" s="1074"/>
      <c r="PNO30" s="1074"/>
      <c r="PNP30" s="1074"/>
      <c r="PNQ30" s="1074"/>
      <c r="PNR30" s="1074"/>
      <c r="PNS30" s="1074"/>
      <c r="PNT30" s="1074"/>
      <c r="PNU30" s="1074"/>
      <c r="PNV30" s="1074"/>
      <c r="PNW30" s="1074"/>
      <c r="PNX30" s="1074"/>
      <c r="PNY30" s="1074"/>
      <c r="PNZ30" s="1074"/>
      <c r="POA30" s="1074"/>
      <c r="POB30" s="1074"/>
      <c r="POC30" s="1074"/>
      <c r="POD30" s="1074"/>
      <c r="POE30" s="1074"/>
      <c r="POF30" s="1074"/>
      <c r="POG30" s="1074"/>
      <c r="POH30" s="1074"/>
      <c r="POI30" s="1074"/>
      <c r="POJ30" s="1074"/>
      <c r="POK30" s="1074"/>
      <c r="POL30" s="1074"/>
      <c r="POM30" s="1074"/>
      <c r="PON30" s="1074"/>
      <c r="POO30" s="1074"/>
      <c r="POP30" s="1074"/>
      <c r="POQ30" s="1074"/>
      <c r="POR30" s="1074"/>
      <c r="POS30" s="1074"/>
      <c r="POT30" s="1074"/>
      <c r="POU30" s="1074"/>
      <c r="POV30" s="1074"/>
      <c r="POW30" s="1074"/>
      <c r="POX30" s="1074"/>
      <c r="POY30" s="1074"/>
      <c r="POZ30" s="1074"/>
      <c r="PPA30" s="1074"/>
      <c r="PPB30" s="1074"/>
      <c r="PPC30" s="1074"/>
      <c r="PPD30" s="1074"/>
      <c r="PPE30" s="1074"/>
      <c r="PPF30" s="1074"/>
      <c r="PPG30" s="1074"/>
      <c r="PPH30" s="1074"/>
      <c r="PPI30" s="1074"/>
      <c r="PPJ30" s="1074"/>
      <c r="PPK30" s="1074"/>
      <c r="PPL30" s="1074"/>
      <c r="PPM30" s="1074"/>
      <c r="PPN30" s="1074"/>
      <c r="PPO30" s="1074"/>
      <c r="PPP30" s="1074"/>
      <c r="PPQ30" s="1074"/>
      <c r="PPR30" s="1074"/>
      <c r="PPS30" s="1074"/>
      <c r="PPT30" s="1074"/>
      <c r="PPU30" s="1074"/>
      <c r="PPV30" s="1074"/>
      <c r="PPW30" s="1074"/>
      <c r="PPX30" s="1074"/>
      <c r="PPY30" s="1074"/>
      <c r="PPZ30" s="1074"/>
      <c r="PQA30" s="1074"/>
      <c r="PQB30" s="1074"/>
      <c r="PQC30" s="1074"/>
      <c r="PQD30" s="1074"/>
      <c r="PQE30" s="1074"/>
      <c r="PQF30" s="1074"/>
      <c r="PQG30" s="1074"/>
      <c r="PQH30" s="1074"/>
      <c r="PQI30" s="1074"/>
      <c r="PQJ30" s="1074"/>
      <c r="PQK30" s="1074"/>
      <c r="PQL30" s="1074"/>
      <c r="PQM30" s="1074"/>
      <c r="PQN30" s="1074"/>
      <c r="PQO30" s="1074"/>
      <c r="PQP30" s="1074"/>
      <c r="PQQ30" s="1074"/>
      <c r="PQR30" s="1074"/>
      <c r="PQS30" s="1074"/>
      <c r="PQT30" s="1074"/>
      <c r="PQU30" s="1074"/>
      <c r="PQV30" s="1074"/>
      <c r="PQW30" s="1074"/>
      <c r="PQX30" s="1074"/>
      <c r="PQY30" s="1074"/>
      <c r="PQZ30" s="1074"/>
      <c r="PRA30" s="1074"/>
      <c r="PRB30" s="1074"/>
      <c r="PRC30" s="1074"/>
      <c r="PRD30" s="1074"/>
      <c r="PRE30" s="1074"/>
      <c r="PRF30" s="1074"/>
      <c r="PRG30" s="1074"/>
      <c r="PRH30" s="1074"/>
      <c r="PRI30" s="1074"/>
      <c r="PRJ30" s="1074"/>
      <c r="PRK30" s="1074"/>
      <c r="PRL30" s="1074"/>
      <c r="PRM30" s="1074"/>
      <c r="PRN30" s="1074"/>
      <c r="PRO30" s="1074"/>
      <c r="PRP30" s="1074"/>
      <c r="PRQ30" s="1074"/>
      <c r="PRR30" s="1074"/>
      <c r="PRS30" s="1074"/>
      <c r="PRT30" s="1074"/>
      <c r="PRU30" s="1074"/>
      <c r="PRV30" s="1074"/>
      <c r="PRW30" s="1074"/>
      <c r="PRX30" s="1074"/>
      <c r="PRY30" s="1074"/>
      <c r="PRZ30" s="1074"/>
      <c r="PSA30" s="1074"/>
      <c r="PSB30" s="1074"/>
      <c r="PSC30" s="1074"/>
      <c r="PSD30" s="1074"/>
      <c r="PSE30" s="1074"/>
      <c r="PSF30" s="1074"/>
      <c r="PSG30" s="1074"/>
      <c r="PSH30" s="1074"/>
      <c r="PSI30" s="1074"/>
      <c r="PSJ30" s="1074"/>
      <c r="PSK30" s="1074"/>
      <c r="PSL30" s="1074"/>
      <c r="PSM30" s="1074"/>
      <c r="PSN30" s="1074"/>
      <c r="PSO30" s="1074"/>
      <c r="PSP30" s="1074"/>
      <c r="PSQ30" s="1074"/>
      <c r="PSR30" s="1074"/>
      <c r="PSS30" s="1074"/>
      <c r="PST30" s="1074"/>
      <c r="PSU30" s="1074"/>
      <c r="PSV30" s="1074"/>
      <c r="PSW30" s="1074"/>
      <c r="PSX30" s="1074"/>
      <c r="PSY30" s="1074"/>
      <c r="PSZ30" s="1074"/>
      <c r="PTA30" s="1074"/>
      <c r="PTB30" s="1074"/>
      <c r="PTC30" s="1074"/>
      <c r="PTD30" s="1074"/>
      <c r="PTE30" s="1074"/>
      <c r="PTF30" s="1074"/>
      <c r="PTG30" s="1074"/>
      <c r="PTH30" s="1074"/>
      <c r="PTI30" s="1074"/>
      <c r="PTJ30" s="1074"/>
      <c r="PTK30" s="1074"/>
      <c r="PTL30" s="1074"/>
      <c r="PTM30" s="1074"/>
      <c r="PTN30" s="1074"/>
      <c r="PTO30" s="1074"/>
      <c r="PTP30" s="1074"/>
      <c r="PTQ30" s="1074"/>
      <c r="PTR30" s="1074"/>
      <c r="PTS30" s="1074"/>
      <c r="PTT30" s="1074"/>
      <c r="PTU30" s="1074"/>
      <c r="PTV30" s="1074"/>
      <c r="PTW30" s="1074"/>
      <c r="PTX30" s="1074"/>
      <c r="PTY30" s="1074"/>
      <c r="PTZ30" s="1074"/>
      <c r="PUA30" s="1074"/>
      <c r="PUB30" s="1074"/>
      <c r="PUC30" s="1074"/>
      <c r="PUD30" s="1074"/>
      <c r="PUE30" s="1074"/>
      <c r="PUF30" s="1074"/>
      <c r="PUG30" s="1074"/>
      <c r="PUH30" s="1074"/>
      <c r="PUI30" s="1074"/>
      <c r="PUJ30" s="1074"/>
      <c r="PUK30" s="1074"/>
      <c r="PUL30" s="1074"/>
      <c r="PUM30" s="1074"/>
      <c r="PUN30" s="1074"/>
      <c r="PUO30" s="1074"/>
      <c r="PUP30" s="1074"/>
      <c r="PUQ30" s="1074"/>
      <c r="PUR30" s="1074"/>
      <c r="PUS30" s="1074"/>
      <c r="PUT30" s="1074"/>
      <c r="PUU30" s="1074"/>
      <c r="PUV30" s="1074"/>
      <c r="PUW30" s="1074"/>
      <c r="PUX30" s="1074"/>
      <c r="PUY30" s="1074"/>
      <c r="PUZ30" s="1074"/>
      <c r="PVA30" s="1074"/>
      <c r="PVB30" s="1074"/>
      <c r="PVC30" s="1074"/>
      <c r="PVD30" s="1074"/>
      <c r="PVE30" s="1074"/>
      <c r="PVF30" s="1074"/>
      <c r="PVG30" s="1074"/>
      <c r="PVH30" s="1074"/>
      <c r="PVI30" s="1074"/>
      <c r="PVJ30" s="1074"/>
      <c r="PVK30" s="1074"/>
      <c r="PVL30" s="1074"/>
      <c r="PVM30" s="1074"/>
      <c r="PVN30" s="1074"/>
      <c r="PVO30" s="1074"/>
      <c r="PVP30" s="1074"/>
      <c r="PVQ30" s="1074"/>
      <c r="PVR30" s="1074"/>
      <c r="PVS30" s="1074"/>
      <c r="PVT30" s="1074"/>
      <c r="PVU30" s="1074"/>
      <c r="PVV30" s="1074"/>
      <c r="PVW30" s="1074"/>
      <c r="PVX30" s="1074"/>
      <c r="PVY30" s="1074"/>
      <c r="PVZ30" s="1074"/>
      <c r="PWA30" s="1074"/>
      <c r="PWB30" s="1074"/>
      <c r="PWC30" s="1074"/>
      <c r="PWD30" s="1074"/>
      <c r="PWE30" s="1074"/>
      <c r="PWF30" s="1074"/>
      <c r="PWG30" s="1074"/>
      <c r="PWH30" s="1074"/>
      <c r="PWI30" s="1074"/>
      <c r="PWJ30" s="1074"/>
      <c r="PWK30" s="1074"/>
      <c r="PWL30" s="1074"/>
      <c r="PWM30" s="1074"/>
      <c r="PWN30" s="1074"/>
      <c r="PWO30" s="1074"/>
      <c r="PWP30" s="1074"/>
      <c r="PWQ30" s="1074"/>
      <c r="PWR30" s="1074"/>
      <c r="PWS30" s="1074"/>
      <c r="PWT30" s="1074"/>
      <c r="PWU30" s="1074"/>
      <c r="PWV30" s="1074"/>
      <c r="PWW30" s="1074"/>
      <c r="PWX30" s="1074"/>
      <c r="PWY30" s="1074"/>
      <c r="PWZ30" s="1074"/>
      <c r="PXA30" s="1074"/>
      <c r="PXB30" s="1074"/>
      <c r="PXC30" s="1074"/>
      <c r="PXD30" s="1074"/>
      <c r="PXE30" s="1074"/>
      <c r="PXF30" s="1074"/>
      <c r="PXG30" s="1074"/>
      <c r="PXH30" s="1074"/>
      <c r="PXI30" s="1074"/>
      <c r="PXJ30" s="1074"/>
      <c r="PXK30" s="1074"/>
      <c r="PXL30" s="1074"/>
      <c r="PXM30" s="1074"/>
      <c r="PXN30" s="1074"/>
      <c r="PXO30" s="1074"/>
      <c r="PXP30" s="1074"/>
      <c r="PXQ30" s="1074"/>
      <c r="PXR30" s="1074"/>
      <c r="PXS30" s="1074"/>
      <c r="PXT30" s="1074"/>
      <c r="PXU30" s="1074"/>
      <c r="PXV30" s="1074"/>
      <c r="PXW30" s="1074"/>
      <c r="PXX30" s="1074"/>
      <c r="PXY30" s="1074"/>
      <c r="PXZ30" s="1074"/>
      <c r="PYA30" s="1074"/>
      <c r="PYB30" s="1074"/>
      <c r="PYC30" s="1074"/>
      <c r="PYD30" s="1074"/>
      <c r="PYE30" s="1074"/>
      <c r="PYF30" s="1074"/>
      <c r="PYG30" s="1074"/>
      <c r="PYH30" s="1074"/>
      <c r="PYI30" s="1074"/>
      <c r="PYJ30" s="1074"/>
      <c r="PYK30" s="1074"/>
      <c r="PYL30" s="1074"/>
      <c r="PYM30" s="1074"/>
      <c r="PYN30" s="1074"/>
      <c r="PYO30" s="1074"/>
      <c r="PYP30" s="1074"/>
      <c r="PYQ30" s="1074"/>
      <c r="PYR30" s="1074"/>
      <c r="PYS30" s="1074"/>
      <c r="PYT30" s="1074"/>
      <c r="PYU30" s="1074"/>
      <c r="PYV30" s="1074"/>
      <c r="PYW30" s="1074"/>
      <c r="PYX30" s="1074"/>
      <c r="PYY30" s="1074"/>
      <c r="PYZ30" s="1074"/>
      <c r="PZA30" s="1074"/>
      <c r="PZB30" s="1074"/>
      <c r="PZC30" s="1074"/>
      <c r="PZD30" s="1074"/>
      <c r="PZE30" s="1074"/>
      <c r="PZF30" s="1074"/>
      <c r="PZG30" s="1074"/>
      <c r="PZH30" s="1074"/>
      <c r="PZI30" s="1074"/>
      <c r="PZJ30" s="1074"/>
      <c r="PZK30" s="1074"/>
      <c r="PZL30" s="1074"/>
      <c r="PZM30" s="1074"/>
      <c r="PZN30" s="1074"/>
      <c r="PZO30" s="1074"/>
      <c r="PZP30" s="1074"/>
      <c r="PZQ30" s="1074"/>
      <c r="PZR30" s="1074"/>
      <c r="PZS30" s="1074"/>
      <c r="PZT30" s="1074"/>
      <c r="PZU30" s="1074"/>
      <c r="PZV30" s="1074"/>
      <c r="PZW30" s="1074"/>
      <c r="PZX30" s="1074"/>
      <c r="PZY30" s="1074"/>
      <c r="PZZ30" s="1074"/>
      <c r="QAA30" s="1074"/>
      <c r="QAB30" s="1074"/>
      <c r="QAC30" s="1074"/>
      <c r="QAD30" s="1074"/>
      <c r="QAE30" s="1074"/>
      <c r="QAF30" s="1074"/>
      <c r="QAG30" s="1074"/>
      <c r="QAH30" s="1074"/>
      <c r="QAI30" s="1074"/>
      <c r="QAJ30" s="1074"/>
      <c r="QAK30" s="1074"/>
      <c r="QAL30" s="1074"/>
      <c r="QAM30" s="1074"/>
      <c r="QAN30" s="1074"/>
      <c r="QAO30" s="1074"/>
      <c r="QAP30" s="1074"/>
      <c r="QAQ30" s="1074"/>
      <c r="QAR30" s="1074"/>
      <c r="QAS30" s="1074"/>
      <c r="QAT30" s="1074"/>
      <c r="QAU30" s="1074"/>
      <c r="QAV30" s="1074"/>
      <c r="QAW30" s="1074"/>
      <c r="QAX30" s="1074"/>
      <c r="QAY30" s="1074"/>
      <c r="QAZ30" s="1074"/>
      <c r="QBA30" s="1074"/>
      <c r="QBB30" s="1074"/>
      <c r="QBC30" s="1074"/>
      <c r="QBD30" s="1074"/>
      <c r="QBE30" s="1074"/>
      <c r="QBF30" s="1074"/>
      <c r="QBG30" s="1074"/>
      <c r="QBH30" s="1074"/>
      <c r="QBI30" s="1074"/>
      <c r="QBJ30" s="1074"/>
      <c r="QBK30" s="1074"/>
      <c r="QBL30" s="1074"/>
      <c r="QBM30" s="1074"/>
      <c r="QBN30" s="1074"/>
      <c r="QBO30" s="1074"/>
      <c r="QBP30" s="1074"/>
      <c r="QBQ30" s="1074"/>
      <c r="QBR30" s="1074"/>
      <c r="QBS30" s="1074"/>
      <c r="QBT30" s="1074"/>
      <c r="QBU30" s="1074"/>
      <c r="QBV30" s="1074"/>
      <c r="QBW30" s="1074"/>
      <c r="QBX30" s="1074"/>
      <c r="QBY30" s="1074"/>
      <c r="QBZ30" s="1074"/>
      <c r="QCA30" s="1074"/>
      <c r="QCB30" s="1074"/>
      <c r="QCC30" s="1074"/>
      <c r="QCD30" s="1074"/>
      <c r="QCE30" s="1074"/>
      <c r="QCF30" s="1074"/>
      <c r="QCG30" s="1074"/>
      <c r="QCH30" s="1074"/>
      <c r="QCI30" s="1074"/>
      <c r="QCJ30" s="1074"/>
      <c r="QCK30" s="1074"/>
      <c r="QCL30" s="1074"/>
      <c r="QCM30" s="1074"/>
      <c r="QCN30" s="1074"/>
      <c r="QCO30" s="1074"/>
      <c r="QCP30" s="1074"/>
      <c r="QCQ30" s="1074"/>
      <c r="QCR30" s="1074"/>
      <c r="QCS30" s="1074"/>
      <c r="QCT30" s="1074"/>
      <c r="QCU30" s="1074"/>
      <c r="QCV30" s="1074"/>
      <c r="QCW30" s="1074"/>
      <c r="QCX30" s="1074"/>
      <c r="QCY30" s="1074"/>
      <c r="QCZ30" s="1074"/>
      <c r="QDA30" s="1074"/>
      <c r="QDB30" s="1074"/>
      <c r="QDC30" s="1074"/>
      <c r="QDD30" s="1074"/>
      <c r="QDE30" s="1074"/>
      <c r="QDF30" s="1074"/>
      <c r="QDG30" s="1074"/>
      <c r="QDH30" s="1074"/>
      <c r="QDI30" s="1074"/>
      <c r="QDJ30" s="1074"/>
      <c r="QDK30" s="1074"/>
      <c r="QDL30" s="1074"/>
      <c r="QDM30" s="1074"/>
      <c r="QDN30" s="1074"/>
      <c r="QDO30" s="1074"/>
      <c r="QDP30" s="1074"/>
      <c r="QDQ30" s="1074"/>
      <c r="QDR30" s="1074"/>
      <c r="QDS30" s="1074"/>
      <c r="QDT30" s="1074"/>
      <c r="QDU30" s="1074"/>
      <c r="QDV30" s="1074"/>
      <c r="QDW30" s="1074"/>
      <c r="QDX30" s="1074"/>
      <c r="QDY30" s="1074"/>
      <c r="QDZ30" s="1074"/>
      <c r="QEA30" s="1074"/>
      <c r="QEB30" s="1074"/>
      <c r="QEC30" s="1074"/>
      <c r="QED30" s="1074"/>
      <c r="QEE30" s="1074"/>
      <c r="QEF30" s="1074"/>
      <c r="QEG30" s="1074"/>
      <c r="QEH30" s="1074"/>
      <c r="QEI30" s="1074"/>
      <c r="QEJ30" s="1074"/>
      <c r="QEK30" s="1074"/>
      <c r="QEL30" s="1074"/>
      <c r="QEM30" s="1074"/>
      <c r="QEN30" s="1074"/>
      <c r="QEO30" s="1074"/>
      <c r="QEP30" s="1074"/>
      <c r="QEQ30" s="1074"/>
      <c r="QER30" s="1074"/>
      <c r="QES30" s="1074"/>
      <c r="QET30" s="1074"/>
      <c r="QEU30" s="1074"/>
      <c r="QEV30" s="1074"/>
      <c r="QEW30" s="1074"/>
      <c r="QEX30" s="1074"/>
      <c r="QEY30" s="1074"/>
      <c r="QEZ30" s="1074"/>
      <c r="QFA30" s="1074"/>
      <c r="QFB30" s="1074"/>
      <c r="QFC30" s="1074"/>
      <c r="QFD30" s="1074"/>
      <c r="QFE30" s="1074"/>
      <c r="QFF30" s="1074"/>
      <c r="QFG30" s="1074"/>
      <c r="QFH30" s="1074"/>
      <c r="QFI30" s="1074"/>
      <c r="QFJ30" s="1074"/>
      <c r="QFK30" s="1074"/>
      <c r="QFL30" s="1074"/>
      <c r="QFM30" s="1074"/>
      <c r="QFN30" s="1074"/>
      <c r="QFO30" s="1074"/>
      <c r="QFP30" s="1074"/>
      <c r="QFQ30" s="1074"/>
      <c r="QFR30" s="1074"/>
      <c r="QFS30" s="1074"/>
      <c r="QFT30" s="1074"/>
      <c r="QFU30" s="1074"/>
      <c r="QFV30" s="1074"/>
      <c r="QFW30" s="1074"/>
      <c r="QFX30" s="1074"/>
      <c r="QFY30" s="1074"/>
      <c r="QFZ30" s="1074"/>
      <c r="QGA30" s="1074"/>
      <c r="QGB30" s="1074"/>
      <c r="QGC30" s="1074"/>
      <c r="QGD30" s="1074"/>
      <c r="QGE30" s="1074"/>
      <c r="QGF30" s="1074"/>
      <c r="QGG30" s="1074"/>
      <c r="QGH30" s="1074"/>
      <c r="QGI30" s="1074"/>
      <c r="QGJ30" s="1074"/>
      <c r="QGK30" s="1074"/>
      <c r="QGL30" s="1074"/>
      <c r="QGM30" s="1074"/>
      <c r="QGN30" s="1074"/>
      <c r="QGO30" s="1074"/>
      <c r="QGP30" s="1074"/>
      <c r="QGQ30" s="1074"/>
      <c r="QGR30" s="1074"/>
      <c r="QGS30" s="1074"/>
      <c r="QGT30" s="1074"/>
      <c r="QGU30" s="1074"/>
      <c r="QGV30" s="1074"/>
      <c r="QGW30" s="1074"/>
      <c r="QGX30" s="1074"/>
      <c r="QGY30" s="1074"/>
      <c r="QGZ30" s="1074"/>
      <c r="QHA30" s="1074"/>
      <c r="QHB30" s="1074"/>
      <c r="QHC30" s="1074"/>
      <c r="QHD30" s="1074"/>
      <c r="QHE30" s="1074"/>
      <c r="QHF30" s="1074"/>
      <c r="QHG30" s="1074"/>
      <c r="QHH30" s="1074"/>
      <c r="QHI30" s="1074"/>
      <c r="QHJ30" s="1074"/>
      <c r="QHK30" s="1074"/>
      <c r="QHL30" s="1074"/>
      <c r="QHM30" s="1074"/>
      <c r="QHN30" s="1074"/>
      <c r="QHO30" s="1074"/>
      <c r="QHP30" s="1074"/>
      <c r="QHQ30" s="1074"/>
      <c r="QHR30" s="1074"/>
      <c r="QHS30" s="1074"/>
      <c r="QHT30" s="1074"/>
      <c r="QHU30" s="1074"/>
      <c r="QHV30" s="1074"/>
      <c r="QHW30" s="1074"/>
      <c r="QHX30" s="1074"/>
      <c r="QHY30" s="1074"/>
      <c r="QHZ30" s="1074"/>
      <c r="QIA30" s="1074"/>
      <c r="QIB30" s="1074"/>
      <c r="QIC30" s="1074"/>
      <c r="QID30" s="1074"/>
      <c r="QIE30" s="1074"/>
      <c r="QIF30" s="1074"/>
      <c r="QIG30" s="1074"/>
      <c r="QIH30" s="1074"/>
      <c r="QII30" s="1074"/>
      <c r="QIJ30" s="1074"/>
      <c r="QIK30" s="1074"/>
      <c r="QIL30" s="1074"/>
      <c r="QIM30" s="1074"/>
      <c r="QIN30" s="1074"/>
      <c r="QIO30" s="1074"/>
      <c r="QIP30" s="1074"/>
      <c r="QIQ30" s="1074"/>
      <c r="QIR30" s="1074"/>
      <c r="QIS30" s="1074"/>
      <c r="QIT30" s="1074"/>
      <c r="QIU30" s="1074"/>
      <c r="QIV30" s="1074"/>
      <c r="QIW30" s="1074"/>
      <c r="QIX30" s="1074"/>
      <c r="QIY30" s="1074"/>
      <c r="QIZ30" s="1074"/>
      <c r="QJA30" s="1074"/>
      <c r="QJB30" s="1074"/>
      <c r="QJC30" s="1074"/>
      <c r="QJD30" s="1074"/>
      <c r="QJE30" s="1074"/>
      <c r="QJF30" s="1074"/>
      <c r="QJG30" s="1074"/>
      <c r="QJH30" s="1074"/>
      <c r="QJI30" s="1074"/>
      <c r="QJJ30" s="1074"/>
      <c r="QJK30" s="1074"/>
      <c r="QJL30" s="1074"/>
      <c r="QJM30" s="1074"/>
      <c r="QJN30" s="1074"/>
      <c r="QJO30" s="1074"/>
      <c r="QJP30" s="1074"/>
      <c r="QJQ30" s="1074"/>
      <c r="QJR30" s="1074"/>
      <c r="QJS30" s="1074"/>
      <c r="QJT30" s="1074"/>
      <c r="QJU30" s="1074"/>
      <c r="QJV30" s="1074"/>
      <c r="QJW30" s="1074"/>
      <c r="QJX30" s="1074"/>
      <c r="QJY30" s="1074"/>
      <c r="QJZ30" s="1074"/>
      <c r="QKA30" s="1074"/>
      <c r="QKB30" s="1074"/>
      <c r="QKC30" s="1074"/>
      <c r="QKD30" s="1074"/>
      <c r="QKE30" s="1074"/>
      <c r="QKF30" s="1074"/>
      <c r="QKG30" s="1074"/>
      <c r="QKH30" s="1074"/>
      <c r="QKI30" s="1074"/>
      <c r="QKJ30" s="1074"/>
      <c r="QKK30" s="1074"/>
      <c r="QKL30" s="1074"/>
      <c r="QKM30" s="1074"/>
      <c r="QKN30" s="1074"/>
      <c r="QKO30" s="1074"/>
      <c r="QKP30" s="1074"/>
      <c r="QKQ30" s="1074"/>
      <c r="QKR30" s="1074"/>
      <c r="QKS30" s="1074"/>
      <c r="QKT30" s="1074"/>
      <c r="QKU30" s="1074"/>
      <c r="QKV30" s="1074"/>
      <c r="QKW30" s="1074"/>
      <c r="QKX30" s="1074"/>
      <c r="QKY30" s="1074"/>
      <c r="QKZ30" s="1074"/>
      <c r="QLA30" s="1074"/>
      <c r="QLB30" s="1074"/>
      <c r="QLC30" s="1074"/>
      <c r="QLD30" s="1074"/>
      <c r="QLE30" s="1074"/>
      <c r="QLF30" s="1074"/>
      <c r="QLG30" s="1074"/>
      <c r="QLH30" s="1074"/>
      <c r="QLI30" s="1074"/>
      <c r="QLJ30" s="1074"/>
      <c r="QLK30" s="1074"/>
      <c r="QLL30" s="1074"/>
      <c r="QLM30" s="1074"/>
      <c r="QLN30" s="1074"/>
      <c r="QLO30" s="1074"/>
      <c r="QLP30" s="1074"/>
      <c r="QLQ30" s="1074"/>
      <c r="QLR30" s="1074"/>
      <c r="QLS30" s="1074"/>
      <c r="QLT30" s="1074"/>
      <c r="QLU30" s="1074"/>
      <c r="QLV30" s="1074"/>
      <c r="QLW30" s="1074"/>
      <c r="QLX30" s="1074"/>
      <c r="QLY30" s="1074"/>
      <c r="QLZ30" s="1074"/>
      <c r="QMA30" s="1074"/>
      <c r="QMB30" s="1074"/>
      <c r="QMC30" s="1074"/>
      <c r="QMD30" s="1074"/>
      <c r="QME30" s="1074"/>
      <c r="QMF30" s="1074"/>
      <c r="QMG30" s="1074"/>
      <c r="QMH30" s="1074"/>
      <c r="QMI30" s="1074"/>
      <c r="QMJ30" s="1074"/>
      <c r="QMK30" s="1074"/>
      <c r="QML30" s="1074"/>
      <c r="QMM30" s="1074"/>
      <c r="QMN30" s="1074"/>
      <c r="QMO30" s="1074"/>
      <c r="QMP30" s="1074"/>
      <c r="QMQ30" s="1074"/>
      <c r="QMR30" s="1074"/>
      <c r="QMS30" s="1074"/>
      <c r="QMT30" s="1074"/>
      <c r="QMU30" s="1074"/>
      <c r="QMV30" s="1074"/>
      <c r="QMW30" s="1074"/>
      <c r="QMX30" s="1074"/>
      <c r="QMY30" s="1074"/>
      <c r="QMZ30" s="1074"/>
      <c r="QNA30" s="1074"/>
      <c r="QNB30" s="1074"/>
      <c r="QNC30" s="1074"/>
      <c r="QND30" s="1074"/>
      <c r="QNE30" s="1074"/>
      <c r="QNF30" s="1074"/>
      <c r="QNG30" s="1074"/>
      <c r="QNH30" s="1074"/>
      <c r="QNI30" s="1074"/>
      <c r="QNJ30" s="1074"/>
      <c r="QNK30" s="1074"/>
      <c r="QNL30" s="1074"/>
      <c r="QNM30" s="1074"/>
      <c r="QNN30" s="1074"/>
      <c r="QNO30" s="1074"/>
      <c r="QNP30" s="1074"/>
      <c r="QNQ30" s="1074"/>
      <c r="QNR30" s="1074"/>
      <c r="QNS30" s="1074"/>
      <c r="QNT30" s="1074"/>
      <c r="QNU30" s="1074"/>
      <c r="QNV30" s="1074"/>
      <c r="QNW30" s="1074"/>
      <c r="QNX30" s="1074"/>
      <c r="QNY30" s="1074"/>
      <c r="QNZ30" s="1074"/>
      <c r="QOA30" s="1074"/>
      <c r="QOB30" s="1074"/>
      <c r="QOC30" s="1074"/>
      <c r="QOD30" s="1074"/>
      <c r="QOE30" s="1074"/>
      <c r="QOF30" s="1074"/>
      <c r="QOG30" s="1074"/>
      <c r="QOH30" s="1074"/>
      <c r="QOI30" s="1074"/>
      <c r="QOJ30" s="1074"/>
      <c r="QOK30" s="1074"/>
      <c r="QOL30" s="1074"/>
      <c r="QOM30" s="1074"/>
      <c r="QON30" s="1074"/>
      <c r="QOO30" s="1074"/>
      <c r="QOP30" s="1074"/>
      <c r="QOQ30" s="1074"/>
      <c r="QOR30" s="1074"/>
      <c r="QOS30" s="1074"/>
      <c r="QOT30" s="1074"/>
      <c r="QOU30" s="1074"/>
      <c r="QOV30" s="1074"/>
      <c r="QOW30" s="1074"/>
      <c r="QOX30" s="1074"/>
      <c r="QOY30" s="1074"/>
      <c r="QOZ30" s="1074"/>
      <c r="QPA30" s="1074"/>
      <c r="QPB30" s="1074"/>
      <c r="QPC30" s="1074"/>
      <c r="QPD30" s="1074"/>
      <c r="QPE30" s="1074"/>
      <c r="QPF30" s="1074"/>
      <c r="QPG30" s="1074"/>
      <c r="QPH30" s="1074"/>
      <c r="QPI30" s="1074"/>
      <c r="QPJ30" s="1074"/>
      <c r="QPK30" s="1074"/>
      <c r="QPL30" s="1074"/>
      <c r="QPM30" s="1074"/>
      <c r="QPN30" s="1074"/>
      <c r="QPO30" s="1074"/>
      <c r="QPP30" s="1074"/>
      <c r="QPQ30" s="1074"/>
      <c r="QPR30" s="1074"/>
      <c r="QPS30" s="1074"/>
      <c r="QPT30" s="1074"/>
      <c r="QPU30" s="1074"/>
      <c r="QPV30" s="1074"/>
      <c r="QPW30" s="1074"/>
      <c r="QPX30" s="1074"/>
      <c r="QPY30" s="1074"/>
      <c r="QPZ30" s="1074"/>
      <c r="QQA30" s="1074"/>
      <c r="QQB30" s="1074"/>
      <c r="QQC30" s="1074"/>
      <c r="QQD30" s="1074"/>
      <c r="QQE30" s="1074"/>
      <c r="QQF30" s="1074"/>
      <c r="QQG30" s="1074"/>
      <c r="QQH30" s="1074"/>
      <c r="QQI30" s="1074"/>
      <c r="QQJ30" s="1074"/>
      <c r="QQK30" s="1074"/>
      <c r="QQL30" s="1074"/>
      <c r="QQM30" s="1074"/>
      <c r="QQN30" s="1074"/>
      <c r="QQO30" s="1074"/>
      <c r="QQP30" s="1074"/>
      <c r="QQQ30" s="1074"/>
      <c r="QQR30" s="1074"/>
      <c r="QQS30" s="1074"/>
      <c r="QQT30" s="1074"/>
      <c r="QQU30" s="1074"/>
      <c r="QQV30" s="1074"/>
      <c r="QQW30" s="1074"/>
      <c r="QQX30" s="1074"/>
      <c r="QQY30" s="1074"/>
      <c r="QQZ30" s="1074"/>
      <c r="QRA30" s="1074"/>
      <c r="QRB30" s="1074"/>
      <c r="QRC30" s="1074"/>
      <c r="QRD30" s="1074"/>
      <c r="QRE30" s="1074"/>
      <c r="QRF30" s="1074"/>
      <c r="QRG30" s="1074"/>
      <c r="QRH30" s="1074"/>
      <c r="QRI30" s="1074"/>
      <c r="QRJ30" s="1074"/>
      <c r="QRK30" s="1074"/>
      <c r="QRL30" s="1074"/>
      <c r="QRM30" s="1074"/>
      <c r="QRN30" s="1074"/>
      <c r="QRO30" s="1074"/>
      <c r="QRP30" s="1074"/>
      <c r="QRQ30" s="1074"/>
      <c r="QRR30" s="1074"/>
      <c r="QRS30" s="1074"/>
      <c r="QRT30" s="1074"/>
      <c r="QRU30" s="1074"/>
      <c r="QRV30" s="1074"/>
      <c r="QRW30" s="1074"/>
      <c r="QRX30" s="1074"/>
      <c r="QRY30" s="1074"/>
      <c r="QRZ30" s="1074"/>
      <c r="QSA30" s="1074"/>
      <c r="QSB30" s="1074"/>
      <c r="QSC30" s="1074"/>
      <c r="QSD30" s="1074"/>
      <c r="QSE30" s="1074"/>
      <c r="QSF30" s="1074"/>
      <c r="QSG30" s="1074"/>
      <c r="QSH30" s="1074"/>
      <c r="QSI30" s="1074"/>
      <c r="QSJ30" s="1074"/>
      <c r="QSK30" s="1074"/>
      <c r="QSL30" s="1074"/>
      <c r="QSM30" s="1074"/>
      <c r="QSN30" s="1074"/>
      <c r="QSO30" s="1074"/>
      <c r="QSP30" s="1074"/>
      <c r="QSQ30" s="1074"/>
      <c r="QSR30" s="1074"/>
      <c r="QSS30" s="1074"/>
      <c r="QST30" s="1074"/>
      <c r="QSU30" s="1074"/>
      <c r="QSV30" s="1074"/>
      <c r="QSW30" s="1074"/>
      <c r="QSX30" s="1074"/>
      <c r="QSY30" s="1074"/>
      <c r="QSZ30" s="1074"/>
      <c r="QTA30" s="1074"/>
      <c r="QTB30" s="1074"/>
      <c r="QTC30" s="1074"/>
      <c r="QTD30" s="1074"/>
      <c r="QTE30" s="1074"/>
      <c r="QTF30" s="1074"/>
      <c r="QTG30" s="1074"/>
      <c r="QTH30" s="1074"/>
      <c r="QTI30" s="1074"/>
      <c r="QTJ30" s="1074"/>
      <c r="QTK30" s="1074"/>
      <c r="QTL30" s="1074"/>
      <c r="QTM30" s="1074"/>
      <c r="QTN30" s="1074"/>
      <c r="QTO30" s="1074"/>
      <c r="QTP30" s="1074"/>
      <c r="QTQ30" s="1074"/>
      <c r="QTR30" s="1074"/>
      <c r="QTS30" s="1074"/>
      <c r="QTT30" s="1074"/>
      <c r="QTU30" s="1074"/>
      <c r="QTV30" s="1074"/>
      <c r="QTW30" s="1074"/>
      <c r="QTX30" s="1074"/>
      <c r="QTY30" s="1074"/>
      <c r="QTZ30" s="1074"/>
      <c r="QUA30" s="1074"/>
      <c r="QUB30" s="1074"/>
      <c r="QUC30" s="1074"/>
      <c r="QUD30" s="1074"/>
      <c r="QUE30" s="1074"/>
      <c r="QUF30" s="1074"/>
      <c r="QUG30" s="1074"/>
      <c r="QUH30" s="1074"/>
      <c r="QUI30" s="1074"/>
      <c r="QUJ30" s="1074"/>
      <c r="QUK30" s="1074"/>
      <c r="QUL30" s="1074"/>
      <c r="QUM30" s="1074"/>
      <c r="QUN30" s="1074"/>
      <c r="QUO30" s="1074"/>
      <c r="QUP30" s="1074"/>
      <c r="QUQ30" s="1074"/>
      <c r="QUR30" s="1074"/>
      <c r="QUS30" s="1074"/>
      <c r="QUT30" s="1074"/>
      <c r="QUU30" s="1074"/>
      <c r="QUV30" s="1074"/>
      <c r="QUW30" s="1074"/>
      <c r="QUX30" s="1074"/>
      <c r="QUY30" s="1074"/>
      <c r="QUZ30" s="1074"/>
      <c r="QVA30" s="1074"/>
      <c r="QVB30" s="1074"/>
      <c r="QVC30" s="1074"/>
      <c r="QVD30" s="1074"/>
      <c r="QVE30" s="1074"/>
      <c r="QVF30" s="1074"/>
      <c r="QVG30" s="1074"/>
      <c r="QVH30" s="1074"/>
      <c r="QVI30" s="1074"/>
      <c r="QVJ30" s="1074"/>
      <c r="QVK30" s="1074"/>
      <c r="QVL30" s="1074"/>
      <c r="QVM30" s="1074"/>
      <c r="QVN30" s="1074"/>
      <c r="QVO30" s="1074"/>
      <c r="QVP30" s="1074"/>
      <c r="QVQ30" s="1074"/>
      <c r="QVR30" s="1074"/>
      <c r="QVS30" s="1074"/>
      <c r="QVT30" s="1074"/>
      <c r="QVU30" s="1074"/>
      <c r="QVV30" s="1074"/>
      <c r="QVW30" s="1074"/>
      <c r="QVX30" s="1074"/>
      <c r="QVY30" s="1074"/>
      <c r="QVZ30" s="1074"/>
      <c r="QWA30" s="1074"/>
      <c r="QWB30" s="1074"/>
      <c r="QWC30" s="1074"/>
      <c r="QWD30" s="1074"/>
      <c r="QWE30" s="1074"/>
      <c r="QWF30" s="1074"/>
      <c r="QWG30" s="1074"/>
      <c r="QWH30" s="1074"/>
      <c r="QWI30" s="1074"/>
      <c r="QWJ30" s="1074"/>
      <c r="QWK30" s="1074"/>
      <c r="QWL30" s="1074"/>
      <c r="QWM30" s="1074"/>
      <c r="QWN30" s="1074"/>
      <c r="QWO30" s="1074"/>
      <c r="QWP30" s="1074"/>
      <c r="QWQ30" s="1074"/>
      <c r="QWR30" s="1074"/>
      <c r="QWS30" s="1074"/>
      <c r="QWT30" s="1074"/>
      <c r="QWU30" s="1074"/>
      <c r="QWV30" s="1074"/>
      <c r="QWW30" s="1074"/>
      <c r="QWX30" s="1074"/>
      <c r="QWY30" s="1074"/>
      <c r="QWZ30" s="1074"/>
      <c r="QXA30" s="1074"/>
      <c r="QXB30" s="1074"/>
      <c r="QXC30" s="1074"/>
      <c r="QXD30" s="1074"/>
      <c r="QXE30" s="1074"/>
      <c r="QXF30" s="1074"/>
      <c r="QXG30" s="1074"/>
      <c r="QXH30" s="1074"/>
      <c r="QXI30" s="1074"/>
      <c r="QXJ30" s="1074"/>
      <c r="QXK30" s="1074"/>
      <c r="QXL30" s="1074"/>
      <c r="QXM30" s="1074"/>
      <c r="QXN30" s="1074"/>
      <c r="QXO30" s="1074"/>
      <c r="QXP30" s="1074"/>
      <c r="QXQ30" s="1074"/>
      <c r="QXR30" s="1074"/>
      <c r="QXS30" s="1074"/>
      <c r="QXT30" s="1074"/>
      <c r="QXU30" s="1074"/>
      <c r="QXV30" s="1074"/>
      <c r="QXW30" s="1074"/>
      <c r="QXX30" s="1074"/>
      <c r="QXY30" s="1074"/>
      <c r="QXZ30" s="1074"/>
      <c r="QYA30" s="1074"/>
      <c r="QYB30" s="1074"/>
      <c r="QYC30" s="1074"/>
      <c r="QYD30" s="1074"/>
      <c r="QYE30" s="1074"/>
      <c r="QYF30" s="1074"/>
      <c r="QYG30" s="1074"/>
      <c r="QYH30" s="1074"/>
      <c r="QYI30" s="1074"/>
      <c r="QYJ30" s="1074"/>
      <c r="QYK30" s="1074"/>
      <c r="QYL30" s="1074"/>
      <c r="QYM30" s="1074"/>
      <c r="QYN30" s="1074"/>
      <c r="QYO30" s="1074"/>
      <c r="QYP30" s="1074"/>
      <c r="QYQ30" s="1074"/>
      <c r="QYR30" s="1074"/>
      <c r="QYS30" s="1074"/>
      <c r="QYT30" s="1074"/>
      <c r="QYU30" s="1074"/>
      <c r="QYV30" s="1074"/>
      <c r="QYW30" s="1074"/>
      <c r="QYX30" s="1074"/>
      <c r="QYY30" s="1074"/>
      <c r="QYZ30" s="1074"/>
      <c r="QZA30" s="1074"/>
      <c r="QZB30" s="1074"/>
      <c r="QZC30" s="1074"/>
      <c r="QZD30" s="1074"/>
      <c r="QZE30" s="1074"/>
      <c r="QZF30" s="1074"/>
      <c r="QZG30" s="1074"/>
      <c r="QZH30" s="1074"/>
      <c r="QZI30" s="1074"/>
      <c r="QZJ30" s="1074"/>
      <c r="QZK30" s="1074"/>
      <c r="QZL30" s="1074"/>
      <c r="QZM30" s="1074"/>
      <c r="QZN30" s="1074"/>
      <c r="QZO30" s="1074"/>
      <c r="QZP30" s="1074"/>
      <c r="QZQ30" s="1074"/>
      <c r="QZR30" s="1074"/>
      <c r="QZS30" s="1074"/>
      <c r="QZT30" s="1074"/>
      <c r="QZU30" s="1074"/>
      <c r="QZV30" s="1074"/>
      <c r="QZW30" s="1074"/>
      <c r="QZX30" s="1074"/>
      <c r="QZY30" s="1074"/>
      <c r="QZZ30" s="1074"/>
      <c r="RAA30" s="1074"/>
      <c r="RAB30" s="1074"/>
      <c r="RAC30" s="1074"/>
      <c r="RAD30" s="1074"/>
      <c r="RAE30" s="1074"/>
      <c r="RAF30" s="1074"/>
      <c r="RAG30" s="1074"/>
      <c r="RAH30" s="1074"/>
      <c r="RAI30" s="1074"/>
      <c r="RAJ30" s="1074"/>
      <c r="RAK30" s="1074"/>
      <c r="RAL30" s="1074"/>
      <c r="RAM30" s="1074"/>
      <c r="RAN30" s="1074"/>
      <c r="RAO30" s="1074"/>
      <c r="RAP30" s="1074"/>
      <c r="RAQ30" s="1074"/>
      <c r="RAR30" s="1074"/>
      <c r="RAS30" s="1074"/>
      <c r="RAT30" s="1074"/>
      <c r="RAU30" s="1074"/>
      <c r="RAV30" s="1074"/>
      <c r="RAW30" s="1074"/>
      <c r="RAX30" s="1074"/>
      <c r="RAY30" s="1074"/>
      <c r="RAZ30" s="1074"/>
      <c r="RBA30" s="1074"/>
      <c r="RBB30" s="1074"/>
      <c r="RBC30" s="1074"/>
      <c r="RBD30" s="1074"/>
      <c r="RBE30" s="1074"/>
      <c r="RBF30" s="1074"/>
      <c r="RBG30" s="1074"/>
      <c r="RBH30" s="1074"/>
      <c r="RBI30" s="1074"/>
      <c r="RBJ30" s="1074"/>
      <c r="RBK30" s="1074"/>
      <c r="RBL30" s="1074"/>
      <c r="RBM30" s="1074"/>
      <c r="RBN30" s="1074"/>
      <c r="RBO30" s="1074"/>
      <c r="RBP30" s="1074"/>
      <c r="RBQ30" s="1074"/>
      <c r="RBR30" s="1074"/>
      <c r="RBS30" s="1074"/>
      <c r="RBT30" s="1074"/>
      <c r="RBU30" s="1074"/>
      <c r="RBV30" s="1074"/>
      <c r="RBW30" s="1074"/>
      <c r="RBX30" s="1074"/>
      <c r="RBY30" s="1074"/>
      <c r="RBZ30" s="1074"/>
      <c r="RCA30" s="1074"/>
      <c r="RCB30" s="1074"/>
      <c r="RCC30" s="1074"/>
      <c r="RCD30" s="1074"/>
      <c r="RCE30" s="1074"/>
      <c r="RCF30" s="1074"/>
      <c r="RCG30" s="1074"/>
      <c r="RCH30" s="1074"/>
      <c r="RCI30" s="1074"/>
      <c r="RCJ30" s="1074"/>
      <c r="RCK30" s="1074"/>
      <c r="RCL30" s="1074"/>
      <c r="RCM30" s="1074"/>
      <c r="RCN30" s="1074"/>
      <c r="RCO30" s="1074"/>
      <c r="RCP30" s="1074"/>
      <c r="RCQ30" s="1074"/>
      <c r="RCR30" s="1074"/>
      <c r="RCS30" s="1074"/>
      <c r="RCT30" s="1074"/>
      <c r="RCU30" s="1074"/>
      <c r="RCV30" s="1074"/>
      <c r="RCW30" s="1074"/>
      <c r="RCX30" s="1074"/>
      <c r="RCY30" s="1074"/>
      <c r="RCZ30" s="1074"/>
      <c r="RDA30" s="1074"/>
      <c r="RDB30" s="1074"/>
      <c r="RDC30" s="1074"/>
      <c r="RDD30" s="1074"/>
      <c r="RDE30" s="1074"/>
      <c r="RDF30" s="1074"/>
      <c r="RDG30" s="1074"/>
      <c r="RDH30" s="1074"/>
      <c r="RDI30" s="1074"/>
      <c r="RDJ30" s="1074"/>
      <c r="RDK30" s="1074"/>
      <c r="RDL30" s="1074"/>
      <c r="RDM30" s="1074"/>
      <c r="RDN30" s="1074"/>
      <c r="RDO30" s="1074"/>
      <c r="RDP30" s="1074"/>
      <c r="RDQ30" s="1074"/>
      <c r="RDR30" s="1074"/>
      <c r="RDS30" s="1074"/>
      <c r="RDT30" s="1074"/>
      <c r="RDU30" s="1074"/>
      <c r="RDV30" s="1074"/>
      <c r="RDW30" s="1074"/>
      <c r="RDX30" s="1074"/>
      <c r="RDY30" s="1074"/>
      <c r="RDZ30" s="1074"/>
      <c r="REA30" s="1074"/>
      <c r="REB30" s="1074"/>
      <c r="REC30" s="1074"/>
      <c r="RED30" s="1074"/>
      <c r="REE30" s="1074"/>
      <c r="REF30" s="1074"/>
      <c r="REG30" s="1074"/>
      <c r="REH30" s="1074"/>
      <c r="REI30" s="1074"/>
      <c r="REJ30" s="1074"/>
      <c r="REK30" s="1074"/>
      <c r="REL30" s="1074"/>
      <c r="REM30" s="1074"/>
      <c r="REN30" s="1074"/>
      <c r="REO30" s="1074"/>
      <c r="REP30" s="1074"/>
      <c r="REQ30" s="1074"/>
      <c r="RER30" s="1074"/>
      <c r="RES30" s="1074"/>
      <c r="RET30" s="1074"/>
      <c r="REU30" s="1074"/>
      <c r="REV30" s="1074"/>
      <c r="REW30" s="1074"/>
      <c r="REX30" s="1074"/>
      <c r="REY30" s="1074"/>
      <c r="REZ30" s="1074"/>
      <c r="RFA30" s="1074"/>
      <c r="RFB30" s="1074"/>
      <c r="RFC30" s="1074"/>
      <c r="RFD30" s="1074"/>
      <c r="RFE30" s="1074"/>
      <c r="RFF30" s="1074"/>
      <c r="RFG30" s="1074"/>
      <c r="RFH30" s="1074"/>
      <c r="RFI30" s="1074"/>
      <c r="RFJ30" s="1074"/>
      <c r="RFK30" s="1074"/>
      <c r="RFL30" s="1074"/>
      <c r="RFM30" s="1074"/>
      <c r="RFN30" s="1074"/>
      <c r="RFO30" s="1074"/>
      <c r="RFP30" s="1074"/>
      <c r="RFQ30" s="1074"/>
      <c r="RFR30" s="1074"/>
      <c r="RFS30" s="1074"/>
      <c r="RFT30" s="1074"/>
      <c r="RFU30" s="1074"/>
      <c r="RFV30" s="1074"/>
      <c r="RFW30" s="1074"/>
      <c r="RFX30" s="1074"/>
      <c r="RFY30" s="1074"/>
      <c r="RFZ30" s="1074"/>
      <c r="RGA30" s="1074"/>
      <c r="RGB30" s="1074"/>
      <c r="RGC30" s="1074"/>
      <c r="RGD30" s="1074"/>
      <c r="RGE30" s="1074"/>
      <c r="RGF30" s="1074"/>
      <c r="RGG30" s="1074"/>
      <c r="RGH30" s="1074"/>
      <c r="RGI30" s="1074"/>
      <c r="RGJ30" s="1074"/>
      <c r="RGK30" s="1074"/>
      <c r="RGL30" s="1074"/>
      <c r="RGM30" s="1074"/>
      <c r="RGN30" s="1074"/>
      <c r="RGO30" s="1074"/>
      <c r="RGP30" s="1074"/>
      <c r="RGQ30" s="1074"/>
      <c r="RGR30" s="1074"/>
      <c r="RGS30" s="1074"/>
      <c r="RGT30" s="1074"/>
      <c r="RGU30" s="1074"/>
      <c r="RGV30" s="1074"/>
      <c r="RGW30" s="1074"/>
      <c r="RGX30" s="1074"/>
      <c r="RGY30" s="1074"/>
      <c r="RGZ30" s="1074"/>
      <c r="RHA30" s="1074"/>
      <c r="RHB30" s="1074"/>
      <c r="RHC30" s="1074"/>
      <c r="RHD30" s="1074"/>
      <c r="RHE30" s="1074"/>
      <c r="RHF30" s="1074"/>
      <c r="RHG30" s="1074"/>
      <c r="RHH30" s="1074"/>
      <c r="RHI30" s="1074"/>
      <c r="RHJ30" s="1074"/>
      <c r="RHK30" s="1074"/>
      <c r="RHL30" s="1074"/>
      <c r="RHM30" s="1074"/>
      <c r="RHN30" s="1074"/>
      <c r="RHO30" s="1074"/>
      <c r="RHP30" s="1074"/>
      <c r="RHQ30" s="1074"/>
      <c r="RHR30" s="1074"/>
      <c r="RHS30" s="1074"/>
      <c r="RHT30" s="1074"/>
      <c r="RHU30" s="1074"/>
      <c r="RHV30" s="1074"/>
      <c r="RHW30" s="1074"/>
      <c r="RHX30" s="1074"/>
      <c r="RHY30" s="1074"/>
      <c r="RHZ30" s="1074"/>
      <c r="RIA30" s="1074"/>
      <c r="RIB30" s="1074"/>
      <c r="RIC30" s="1074"/>
      <c r="RID30" s="1074"/>
      <c r="RIE30" s="1074"/>
      <c r="RIF30" s="1074"/>
      <c r="RIG30" s="1074"/>
      <c r="RIH30" s="1074"/>
      <c r="RII30" s="1074"/>
      <c r="RIJ30" s="1074"/>
      <c r="RIK30" s="1074"/>
      <c r="RIL30" s="1074"/>
      <c r="RIM30" s="1074"/>
      <c r="RIN30" s="1074"/>
      <c r="RIO30" s="1074"/>
      <c r="RIP30" s="1074"/>
      <c r="RIQ30" s="1074"/>
      <c r="RIR30" s="1074"/>
      <c r="RIS30" s="1074"/>
      <c r="RIT30" s="1074"/>
      <c r="RIU30" s="1074"/>
      <c r="RIV30" s="1074"/>
      <c r="RIW30" s="1074"/>
      <c r="RIX30" s="1074"/>
      <c r="RIY30" s="1074"/>
      <c r="RIZ30" s="1074"/>
      <c r="RJA30" s="1074"/>
      <c r="RJB30" s="1074"/>
      <c r="RJC30" s="1074"/>
      <c r="RJD30" s="1074"/>
      <c r="RJE30" s="1074"/>
      <c r="RJF30" s="1074"/>
      <c r="RJG30" s="1074"/>
      <c r="RJH30" s="1074"/>
      <c r="RJI30" s="1074"/>
      <c r="RJJ30" s="1074"/>
      <c r="RJK30" s="1074"/>
      <c r="RJL30" s="1074"/>
      <c r="RJM30" s="1074"/>
      <c r="RJN30" s="1074"/>
      <c r="RJO30" s="1074"/>
      <c r="RJP30" s="1074"/>
      <c r="RJQ30" s="1074"/>
      <c r="RJR30" s="1074"/>
      <c r="RJS30" s="1074"/>
      <c r="RJT30" s="1074"/>
      <c r="RJU30" s="1074"/>
      <c r="RJV30" s="1074"/>
      <c r="RJW30" s="1074"/>
      <c r="RJX30" s="1074"/>
      <c r="RJY30" s="1074"/>
      <c r="RJZ30" s="1074"/>
      <c r="RKA30" s="1074"/>
      <c r="RKB30" s="1074"/>
      <c r="RKC30" s="1074"/>
      <c r="RKD30" s="1074"/>
      <c r="RKE30" s="1074"/>
      <c r="RKF30" s="1074"/>
      <c r="RKG30" s="1074"/>
      <c r="RKH30" s="1074"/>
      <c r="RKI30" s="1074"/>
      <c r="RKJ30" s="1074"/>
      <c r="RKK30" s="1074"/>
      <c r="RKL30" s="1074"/>
      <c r="RKM30" s="1074"/>
      <c r="RKN30" s="1074"/>
      <c r="RKO30" s="1074"/>
      <c r="RKP30" s="1074"/>
      <c r="RKQ30" s="1074"/>
      <c r="RKR30" s="1074"/>
      <c r="RKS30" s="1074"/>
      <c r="RKT30" s="1074"/>
      <c r="RKU30" s="1074"/>
      <c r="RKV30" s="1074"/>
      <c r="RKW30" s="1074"/>
      <c r="RKX30" s="1074"/>
      <c r="RKY30" s="1074"/>
      <c r="RKZ30" s="1074"/>
      <c r="RLA30" s="1074"/>
      <c r="RLB30" s="1074"/>
      <c r="RLC30" s="1074"/>
      <c r="RLD30" s="1074"/>
      <c r="RLE30" s="1074"/>
      <c r="RLF30" s="1074"/>
      <c r="RLG30" s="1074"/>
      <c r="RLH30" s="1074"/>
      <c r="RLI30" s="1074"/>
      <c r="RLJ30" s="1074"/>
      <c r="RLK30" s="1074"/>
      <c r="RLL30" s="1074"/>
      <c r="RLM30" s="1074"/>
      <c r="RLN30" s="1074"/>
      <c r="RLO30" s="1074"/>
      <c r="RLP30" s="1074"/>
      <c r="RLQ30" s="1074"/>
      <c r="RLR30" s="1074"/>
      <c r="RLS30" s="1074"/>
      <c r="RLT30" s="1074"/>
      <c r="RLU30" s="1074"/>
      <c r="RLV30" s="1074"/>
      <c r="RLW30" s="1074"/>
      <c r="RLX30" s="1074"/>
      <c r="RLY30" s="1074"/>
      <c r="RLZ30" s="1074"/>
      <c r="RMA30" s="1074"/>
      <c r="RMB30" s="1074"/>
      <c r="RMC30" s="1074"/>
      <c r="RMD30" s="1074"/>
      <c r="RME30" s="1074"/>
      <c r="RMF30" s="1074"/>
      <c r="RMG30" s="1074"/>
      <c r="RMH30" s="1074"/>
      <c r="RMI30" s="1074"/>
      <c r="RMJ30" s="1074"/>
      <c r="RMK30" s="1074"/>
      <c r="RML30" s="1074"/>
      <c r="RMM30" s="1074"/>
      <c r="RMN30" s="1074"/>
      <c r="RMO30" s="1074"/>
      <c r="RMP30" s="1074"/>
      <c r="RMQ30" s="1074"/>
      <c r="RMR30" s="1074"/>
      <c r="RMS30" s="1074"/>
      <c r="RMT30" s="1074"/>
      <c r="RMU30" s="1074"/>
      <c r="RMV30" s="1074"/>
      <c r="RMW30" s="1074"/>
      <c r="RMX30" s="1074"/>
      <c r="RMY30" s="1074"/>
      <c r="RMZ30" s="1074"/>
      <c r="RNA30" s="1074"/>
      <c r="RNB30" s="1074"/>
      <c r="RNC30" s="1074"/>
      <c r="RND30" s="1074"/>
      <c r="RNE30" s="1074"/>
      <c r="RNF30" s="1074"/>
      <c r="RNG30" s="1074"/>
      <c r="RNH30" s="1074"/>
      <c r="RNI30" s="1074"/>
      <c r="RNJ30" s="1074"/>
      <c r="RNK30" s="1074"/>
      <c r="RNL30" s="1074"/>
      <c r="RNM30" s="1074"/>
      <c r="RNN30" s="1074"/>
      <c r="RNO30" s="1074"/>
      <c r="RNP30" s="1074"/>
      <c r="RNQ30" s="1074"/>
      <c r="RNR30" s="1074"/>
      <c r="RNS30" s="1074"/>
      <c r="RNT30" s="1074"/>
      <c r="RNU30" s="1074"/>
      <c r="RNV30" s="1074"/>
      <c r="RNW30" s="1074"/>
      <c r="RNX30" s="1074"/>
      <c r="RNY30" s="1074"/>
      <c r="RNZ30" s="1074"/>
      <c r="ROA30" s="1074"/>
      <c r="ROB30" s="1074"/>
      <c r="ROC30" s="1074"/>
      <c r="ROD30" s="1074"/>
      <c r="ROE30" s="1074"/>
      <c r="ROF30" s="1074"/>
      <c r="ROG30" s="1074"/>
      <c r="ROH30" s="1074"/>
      <c r="ROI30" s="1074"/>
      <c r="ROJ30" s="1074"/>
      <c r="ROK30" s="1074"/>
      <c r="ROL30" s="1074"/>
      <c r="ROM30" s="1074"/>
      <c r="RON30" s="1074"/>
      <c r="ROO30" s="1074"/>
      <c r="ROP30" s="1074"/>
      <c r="ROQ30" s="1074"/>
      <c r="ROR30" s="1074"/>
      <c r="ROS30" s="1074"/>
      <c r="ROT30" s="1074"/>
      <c r="ROU30" s="1074"/>
      <c r="ROV30" s="1074"/>
      <c r="ROW30" s="1074"/>
      <c r="ROX30" s="1074"/>
      <c r="ROY30" s="1074"/>
      <c r="ROZ30" s="1074"/>
      <c r="RPA30" s="1074"/>
      <c r="RPB30" s="1074"/>
      <c r="RPC30" s="1074"/>
      <c r="RPD30" s="1074"/>
      <c r="RPE30" s="1074"/>
      <c r="RPF30" s="1074"/>
      <c r="RPG30" s="1074"/>
      <c r="RPH30" s="1074"/>
      <c r="RPI30" s="1074"/>
      <c r="RPJ30" s="1074"/>
      <c r="RPK30" s="1074"/>
      <c r="RPL30" s="1074"/>
      <c r="RPM30" s="1074"/>
      <c r="RPN30" s="1074"/>
      <c r="RPO30" s="1074"/>
      <c r="RPP30" s="1074"/>
      <c r="RPQ30" s="1074"/>
      <c r="RPR30" s="1074"/>
      <c r="RPS30" s="1074"/>
      <c r="RPT30" s="1074"/>
      <c r="RPU30" s="1074"/>
      <c r="RPV30" s="1074"/>
      <c r="RPW30" s="1074"/>
      <c r="RPX30" s="1074"/>
      <c r="RPY30" s="1074"/>
      <c r="RPZ30" s="1074"/>
      <c r="RQA30" s="1074"/>
      <c r="RQB30" s="1074"/>
      <c r="RQC30" s="1074"/>
      <c r="RQD30" s="1074"/>
      <c r="RQE30" s="1074"/>
      <c r="RQF30" s="1074"/>
      <c r="RQG30" s="1074"/>
      <c r="RQH30" s="1074"/>
      <c r="RQI30" s="1074"/>
      <c r="RQJ30" s="1074"/>
      <c r="RQK30" s="1074"/>
      <c r="RQL30" s="1074"/>
      <c r="RQM30" s="1074"/>
      <c r="RQN30" s="1074"/>
      <c r="RQO30" s="1074"/>
      <c r="RQP30" s="1074"/>
      <c r="RQQ30" s="1074"/>
      <c r="RQR30" s="1074"/>
      <c r="RQS30" s="1074"/>
      <c r="RQT30" s="1074"/>
      <c r="RQU30" s="1074"/>
      <c r="RQV30" s="1074"/>
      <c r="RQW30" s="1074"/>
      <c r="RQX30" s="1074"/>
      <c r="RQY30" s="1074"/>
      <c r="RQZ30" s="1074"/>
      <c r="RRA30" s="1074"/>
      <c r="RRB30" s="1074"/>
      <c r="RRC30" s="1074"/>
      <c r="RRD30" s="1074"/>
      <c r="RRE30" s="1074"/>
      <c r="RRF30" s="1074"/>
      <c r="RRG30" s="1074"/>
      <c r="RRH30" s="1074"/>
      <c r="RRI30" s="1074"/>
      <c r="RRJ30" s="1074"/>
      <c r="RRK30" s="1074"/>
      <c r="RRL30" s="1074"/>
      <c r="RRM30" s="1074"/>
      <c r="RRN30" s="1074"/>
      <c r="RRO30" s="1074"/>
      <c r="RRP30" s="1074"/>
      <c r="RRQ30" s="1074"/>
      <c r="RRR30" s="1074"/>
      <c r="RRS30" s="1074"/>
      <c r="RRT30" s="1074"/>
      <c r="RRU30" s="1074"/>
      <c r="RRV30" s="1074"/>
      <c r="RRW30" s="1074"/>
      <c r="RRX30" s="1074"/>
      <c r="RRY30" s="1074"/>
      <c r="RRZ30" s="1074"/>
      <c r="RSA30" s="1074"/>
      <c r="RSB30" s="1074"/>
      <c r="RSC30" s="1074"/>
      <c r="RSD30" s="1074"/>
      <c r="RSE30" s="1074"/>
      <c r="RSF30" s="1074"/>
      <c r="RSG30" s="1074"/>
      <c r="RSH30" s="1074"/>
      <c r="RSI30" s="1074"/>
      <c r="RSJ30" s="1074"/>
      <c r="RSK30" s="1074"/>
      <c r="RSL30" s="1074"/>
      <c r="RSM30" s="1074"/>
      <c r="RSN30" s="1074"/>
      <c r="RSO30" s="1074"/>
      <c r="RSP30" s="1074"/>
      <c r="RSQ30" s="1074"/>
      <c r="RSR30" s="1074"/>
      <c r="RSS30" s="1074"/>
      <c r="RST30" s="1074"/>
      <c r="RSU30" s="1074"/>
      <c r="RSV30" s="1074"/>
      <c r="RSW30" s="1074"/>
      <c r="RSX30" s="1074"/>
      <c r="RSY30" s="1074"/>
      <c r="RSZ30" s="1074"/>
      <c r="RTA30" s="1074"/>
      <c r="RTB30" s="1074"/>
      <c r="RTC30" s="1074"/>
      <c r="RTD30" s="1074"/>
      <c r="RTE30" s="1074"/>
      <c r="RTF30" s="1074"/>
      <c r="RTG30" s="1074"/>
      <c r="RTH30" s="1074"/>
      <c r="RTI30" s="1074"/>
      <c r="RTJ30" s="1074"/>
      <c r="RTK30" s="1074"/>
      <c r="RTL30" s="1074"/>
      <c r="RTM30" s="1074"/>
      <c r="RTN30" s="1074"/>
      <c r="RTO30" s="1074"/>
      <c r="RTP30" s="1074"/>
      <c r="RTQ30" s="1074"/>
      <c r="RTR30" s="1074"/>
      <c r="RTS30" s="1074"/>
      <c r="RTT30" s="1074"/>
      <c r="RTU30" s="1074"/>
      <c r="RTV30" s="1074"/>
      <c r="RTW30" s="1074"/>
      <c r="RTX30" s="1074"/>
      <c r="RTY30" s="1074"/>
      <c r="RTZ30" s="1074"/>
      <c r="RUA30" s="1074"/>
      <c r="RUB30" s="1074"/>
      <c r="RUC30" s="1074"/>
      <c r="RUD30" s="1074"/>
      <c r="RUE30" s="1074"/>
      <c r="RUF30" s="1074"/>
      <c r="RUG30" s="1074"/>
      <c r="RUH30" s="1074"/>
      <c r="RUI30" s="1074"/>
      <c r="RUJ30" s="1074"/>
      <c r="RUK30" s="1074"/>
      <c r="RUL30" s="1074"/>
      <c r="RUM30" s="1074"/>
      <c r="RUN30" s="1074"/>
      <c r="RUO30" s="1074"/>
      <c r="RUP30" s="1074"/>
      <c r="RUQ30" s="1074"/>
      <c r="RUR30" s="1074"/>
      <c r="RUS30" s="1074"/>
      <c r="RUT30" s="1074"/>
      <c r="RUU30" s="1074"/>
      <c r="RUV30" s="1074"/>
      <c r="RUW30" s="1074"/>
      <c r="RUX30" s="1074"/>
      <c r="RUY30" s="1074"/>
      <c r="RUZ30" s="1074"/>
      <c r="RVA30" s="1074"/>
      <c r="RVB30" s="1074"/>
      <c r="RVC30" s="1074"/>
      <c r="RVD30" s="1074"/>
      <c r="RVE30" s="1074"/>
      <c r="RVF30" s="1074"/>
      <c r="RVG30" s="1074"/>
      <c r="RVH30" s="1074"/>
      <c r="RVI30" s="1074"/>
      <c r="RVJ30" s="1074"/>
      <c r="RVK30" s="1074"/>
      <c r="RVL30" s="1074"/>
      <c r="RVM30" s="1074"/>
      <c r="RVN30" s="1074"/>
      <c r="RVO30" s="1074"/>
      <c r="RVP30" s="1074"/>
      <c r="RVQ30" s="1074"/>
      <c r="RVR30" s="1074"/>
      <c r="RVS30" s="1074"/>
      <c r="RVT30" s="1074"/>
      <c r="RVU30" s="1074"/>
      <c r="RVV30" s="1074"/>
      <c r="RVW30" s="1074"/>
      <c r="RVX30" s="1074"/>
      <c r="RVY30" s="1074"/>
      <c r="RVZ30" s="1074"/>
      <c r="RWA30" s="1074"/>
      <c r="RWB30" s="1074"/>
      <c r="RWC30" s="1074"/>
      <c r="RWD30" s="1074"/>
      <c r="RWE30" s="1074"/>
      <c r="RWF30" s="1074"/>
      <c r="RWG30" s="1074"/>
      <c r="RWH30" s="1074"/>
      <c r="RWI30" s="1074"/>
      <c r="RWJ30" s="1074"/>
      <c r="RWK30" s="1074"/>
      <c r="RWL30" s="1074"/>
      <c r="RWM30" s="1074"/>
      <c r="RWN30" s="1074"/>
      <c r="RWO30" s="1074"/>
      <c r="RWP30" s="1074"/>
      <c r="RWQ30" s="1074"/>
      <c r="RWR30" s="1074"/>
      <c r="RWS30" s="1074"/>
      <c r="RWT30" s="1074"/>
      <c r="RWU30" s="1074"/>
      <c r="RWV30" s="1074"/>
      <c r="RWW30" s="1074"/>
      <c r="RWX30" s="1074"/>
      <c r="RWY30" s="1074"/>
      <c r="RWZ30" s="1074"/>
      <c r="RXA30" s="1074"/>
      <c r="RXB30" s="1074"/>
      <c r="RXC30" s="1074"/>
      <c r="RXD30" s="1074"/>
      <c r="RXE30" s="1074"/>
      <c r="RXF30" s="1074"/>
      <c r="RXG30" s="1074"/>
      <c r="RXH30" s="1074"/>
      <c r="RXI30" s="1074"/>
      <c r="RXJ30" s="1074"/>
      <c r="RXK30" s="1074"/>
      <c r="RXL30" s="1074"/>
      <c r="RXM30" s="1074"/>
      <c r="RXN30" s="1074"/>
      <c r="RXO30" s="1074"/>
      <c r="RXP30" s="1074"/>
      <c r="RXQ30" s="1074"/>
      <c r="RXR30" s="1074"/>
      <c r="RXS30" s="1074"/>
      <c r="RXT30" s="1074"/>
      <c r="RXU30" s="1074"/>
      <c r="RXV30" s="1074"/>
      <c r="RXW30" s="1074"/>
      <c r="RXX30" s="1074"/>
      <c r="RXY30" s="1074"/>
      <c r="RXZ30" s="1074"/>
      <c r="RYA30" s="1074"/>
      <c r="RYB30" s="1074"/>
      <c r="RYC30" s="1074"/>
      <c r="RYD30" s="1074"/>
      <c r="RYE30" s="1074"/>
      <c r="RYF30" s="1074"/>
      <c r="RYG30" s="1074"/>
      <c r="RYH30" s="1074"/>
      <c r="RYI30" s="1074"/>
      <c r="RYJ30" s="1074"/>
      <c r="RYK30" s="1074"/>
      <c r="RYL30" s="1074"/>
      <c r="RYM30" s="1074"/>
      <c r="RYN30" s="1074"/>
      <c r="RYO30" s="1074"/>
      <c r="RYP30" s="1074"/>
      <c r="RYQ30" s="1074"/>
      <c r="RYR30" s="1074"/>
      <c r="RYS30" s="1074"/>
      <c r="RYT30" s="1074"/>
      <c r="RYU30" s="1074"/>
      <c r="RYV30" s="1074"/>
      <c r="RYW30" s="1074"/>
      <c r="RYX30" s="1074"/>
      <c r="RYY30" s="1074"/>
      <c r="RYZ30" s="1074"/>
      <c r="RZA30" s="1074"/>
      <c r="RZB30" s="1074"/>
      <c r="RZC30" s="1074"/>
      <c r="RZD30" s="1074"/>
      <c r="RZE30" s="1074"/>
      <c r="RZF30" s="1074"/>
      <c r="RZG30" s="1074"/>
      <c r="RZH30" s="1074"/>
      <c r="RZI30" s="1074"/>
      <c r="RZJ30" s="1074"/>
      <c r="RZK30" s="1074"/>
      <c r="RZL30" s="1074"/>
      <c r="RZM30" s="1074"/>
      <c r="RZN30" s="1074"/>
      <c r="RZO30" s="1074"/>
      <c r="RZP30" s="1074"/>
      <c r="RZQ30" s="1074"/>
      <c r="RZR30" s="1074"/>
      <c r="RZS30" s="1074"/>
      <c r="RZT30" s="1074"/>
      <c r="RZU30" s="1074"/>
      <c r="RZV30" s="1074"/>
      <c r="RZW30" s="1074"/>
      <c r="RZX30" s="1074"/>
      <c r="RZY30" s="1074"/>
      <c r="RZZ30" s="1074"/>
      <c r="SAA30" s="1074"/>
      <c r="SAB30" s="1074"/>
      <c r="SAC30" s="1074"/>
      <c r="SAD30" s="1074"/>
      <c r="SAE30" s="1074"/>
      <c r="SAF30" s="1074"/>
      <c r="SAG30" s="1074"/>
      <c r="SAH30" s="1074"/>
      <c r="SAI30" s="1074"/>
      <c r="SAJ30" s="1074"/>
      <c r="SAK30" s="1074"/>
      <c r="SAL30" s="1074"/>
      <c r="SAM30" s="1074"/>
      <c r="SAN30" s="1074"/>
      <c r="SAO30" s="1074"/>
      <c r="SAP30" s="1074"/>
      <c r="SAQ30" s="1074"/>
      <c r="SAR30" s="1074"/>
      <c r="SAS30" s="1074"/>
      <c r="SAT30" s="1074"/>
      <c r="SAU30" s="1074"/>
      <c r="SAV30" s="1074"/>
      <c r="SAW30" s="1074"/>
      <c r="SAX30" s="1074"/>
      <c r="SAY30" s="1074"/>
      <c r="SAZ30" s="1074"/>
      <c r="SBA30" s="1074"/>
      <c r="SBB30" s="1074"/>
      <c r="SBC30" s="1074"/>
      <c r="SBD30" s="1074"/>
      <c r="SBE30" s="1074"/>
      <c r="SBF30" s="1074"/>
      <c r="SBG30" s="1074"/>
      <c r="SBH30" s="1074"/>
      <c r="SBI30" s="1074"/>
      <c r="SBJ30" s="1074"/>
      <c r="SBK30" s="1074"/>
      <c r="SBL30" s="1074"/>
      <c r="SBM30" s="1074"/>
      <c r="SBN30" s="1074"/>
      <c r="SBO30" s="1074"/>
      <c r="SBP30" s="1074"/>
      <c r="SBQ30" s="1074"/>
      <c r="SBR30" s="1074"/>
      <c r="SBS30" s="1074"/>
      <c r="SBT30" s="1074"/>
      <c r="SBU30" s="1074"/>
      <c r="SBV30" s="1074"/>
      <c r="SBW30" s="1074"/>
      <c r="SBX30" s="1074"/>
      <c r="SBY30" s="1074"/>
      <c r="SBZ30" s="1074"/>
      <c r="SCA30" s="1074"/>
      <c r="SCB30" s="1074"/>
      <c r="SCC30" s="1074"/>
      <c r="SCD30" s="1074"/>
      <c r="SCE30" s="1074"/>
      <c r="SCF30" s="1074"/>
      <c r="SCG30" s="1074"/>
      <c r="SCH30" s="1074"/>
      <c r="SCI30" s="1074"/>
      <c r="SCJ30" s="1074"/>
      <c r="SCK30" s="1074"/>
      <c r="SCL30" s="1074"/>
      <c r="SCM30" s="1074"/>
      <c r="SCN30" s="1074"/>
      <c r="SCO30" s="1074"/>
      <c r="SCP30" s="1074"/>
      <c r="SCQ30" s="1074"/>
      <c r="SCR30" s="1074"/>
      <c r="SCS30" s="1074"/>
      <c r="SCT30" s="1074"/>
      <c r="SCU30" s="1074"/>
      <c r="SCV30" s="1074"/>
      <c r="SCW30" s="1074"/>
      <c r="SCX30" s="1074"/>
      <c r="SCY30" s="1074"/>
      <c r="SCZ30" s="1074"/>
      <c r="SDA30" s="1074"/>
      <c r="SDB30" s="1074"/>
      <c r="SDC30" s="1074"/>
      <c r="SDD30" s="1074"/>
      <c r="SDE30" s="1074"/>
      <c r="SDF30" s="1074"/>
      <c r="SDG30" s="1074"/>
      <c r="SDH30" s="1074"/>
      <c r="SDI30" s="1074"/>
      <c r="SDJ30" s="1074"/>
      <c r="SDK30" s="1074"/>
      <c r="SDL30" s="1074"/>
      <c r="SDM30" s="1074"/>
      <c r="SDN30" s="1074"/>
      <c r="SDO30" s="1074"/>
      <c r="SDP30" s="1074"/>
      <c r="SDQ30" s="1074"/>
      <c r="SDR30" s="1074"/>
      <c r="SDS30" s="1074"/>
      <c r="SDT30" s="1074"/>
      <c r="SDU30" s="1074"/>
      <c r="SDV30" s="1074"/>
      <c r="SDW30" s="1074"/>
      <c r="SDX30" s="1074"/>
      <c r="SDY30" s="1074"/>
      <c r="SDZ30" s="1074"/>
      <c r="SEA30" s="1074"/>
      <c r="SEB30" s="1074"/>
      <c r="SEC30" s="1074"/>
      <c r="SED30" s="1074"/>
      <c r="SEE30" s="1074"/>
      <c r="SEF30" s="1074"/>
      <c r="SEG30" s="1074"/>
      <c r="SEH30" s="1074"/>
      <c r="SEI30" s="1074"/>
      <c r="SEJ30" s="1074"/>
      <c r="SEK30" s="1074"/>
      <c r="SEL30" s="1074"/>
      <c r="SEM30" s="1074"/>
      <c r="SEN30" s="1074"/>
      <c r="SEO30" s="1074"/>
      <c r="SEP30" s="1074"/>
      <c r="SEQ30" s="1074"/>
      <c r="SER30" s="1074"/>
      <c r="SES30" s="1074"/>
      <c r="SET30" s="1074"/>
      <c r="SEU30" s="1074"/>
      <c r="SEV30" s="1074"/>
      <c r="SEW30" s="1074"/>
      <c r="SEX30" s="1074"/>
      <c r="SEY30" s="1074"/>
      <c r="SEZ30" s="1074"/>
      <c r="SFA30" s="1074"/>
      <c r="SFB30" s="1074"/>
      <c r="SFC30" s="1074"/>
      <c r="SFD30" s="1074"/>
      <c r="SFE30" s="1074"/>
      <c r="SFF30" s="1074"/>
      <c r="SFG30" s="1074"/>
      <c r="SFH30" s="1074"/>
      <c r="SFI30" s="1074"/>
      <c r="SFJ30" s="1074"/>
      <c r="SFK30" s="1074"/>
      <c r="SFL30" s="1074"/>
      <c r="SFM30" s="1074"/>
      <c r="SFN30" s="1074"/>
      <c r="SFO30" s="1074"/>
      <c r="SFP30" s="1074"/>
      <c r="SFQ30" s="1074"/>
      <c r="SFR30" s="1074"/>
      <c r="SFS30" s="1074"/>
      <c r="SFT30" s="1074"/>
      <c r="SFU30" s="1074"/>
      <c r="SFV30" s="1074"/>
      <c r="SFW30" s="1074"/>
      <c r="SFX30" s="1074"/>
      <c r="SFY30" s="1074"/>
      <c r="SFZ30" s="1074"/>
      <c r="SGA30" s="1074"/>
      <c r="SGB30" s="1074"/>
      <c r="SGC30" s="1074"/>
      <c r="SGD30" s="1074"/>
      <c r="SGE30" s="1074"/>
      <c r="SGF30" s="1074"/>
      <c r="SGG30" s="1074"/>
      <c r="SGH30" s="1074"/>
      <c r="SGI30" s="1074"/>
      <c r="SGJ30" s="1074"/>
      <c r="SGK30" s="1074"/>
      <c r="SGL30" s="1074"/>
      <c r="SGM30" s="1074"/>
      <c r="SGN30" s="1074"/>
      <c r="SGO30" s="1074"/>
      <c r="SGP30" s="1074"/>
      <c r="SGQ30" s="1074"/>
      <c r="SGR30" s="1074"/>
      <c r="SGS30" s="1074"/>
      <c r="SGT30" s="1074"/>
      <c r="SGU30" s="1074"/>
      <c r="SGV30" s="1074"/>
      <c r="SGW30" s="1074"/>
      <c r="SGX30" s="1074"/>
      <c r="SGY30" s="1074"/>
      <c r="SGZ30" s="1074"/>
      <c r="SHA30" s="1074"/>
      <c r="SHB30" s="1074"/>
      <c r="SHC30" s="1074"/>
      <c r="SHD30" s="1074"/>
      <c r="SHE30" s="1074"/>
      <c r="SHF30" s="1074"/>
      <c r="SHG30" s="1074"/>
      <c r="SHH30" s="1074"/>
      <c r="SHI30" s="1074"/>
      <c r="SHJ30" s="1074"/>
      <c r="SHK30" s="1074"/>
      <c r="SHL30" s="1074"/>
      <c r="SHM30" s="1074"/>
      <c r="SHN30" s="1074"/>
      <c r="SHO30" s="1074"/>
      <c r="SHP30" s="1074"/>
      <c r="SHQ30" s="1074"/>
      <c r="SHR30" s="1074"/>
      <c r="SHS30" s="1074"/>
      <c r="SHT30" s="1074"/>
      <c r="SHU30" s="1074"/>
      <c r="SHV30" s="1074"/>
      <c r="SHW30" s="1074"/>
      <c r="SHX30" s="1074"/>
      <c r="SHY30" s="1074"/>
      <c r="SHZ30" s="1074"/>
      <c r="SIA30" s="1074"/>
      <c r="SIB30" s="1074"/>
      <c r="SIC30" s="1074"/>
      <c r="SID30" s="1074"/>
      <c r="SIE30" s="1074"/>
      <c r="SIF30" s="1074"/>
      <c r="SIG30" s="1074"/>
      <c r="SIH30" s="1074"/>
      <c r="SII30" s="1074"/>
      <c r="SIJ30" s="1074"/>
      <c r="SIK30" s="1074"/>
      <c r="SIL30" s="1074"/>
      <c r="SIM30" s="1074"/>
      <c r="SIN30" s="1074"/>
      <c r="SIO30" s="1074"/>
      <c r="SIP30" s="1074"/>
      <c r="SIQ30" s="1074"/>
      <c r="SIR30" s="1074"/>
      <c r="SIS30" s="1074"/>
      <c r="SIT30" s="1074"/>
      <c r="SIU30" s="1074"/>
      <c r="SIV30" s="1074"/>
      <c r="SIW30" s="1074"/>
      <c r="SIX30" s="1074"/>
      <c r="SIY30" s="1074"/>
      <c r="SIZ30" s="1074"/>
      <c r="SJA30" s="1074"/>
      <c r="SJB30" s="1074"/>
      <c r="SJC30" s="1074"/>
      <c r="SJD30" s="1074"/>
      <c r="SJE30" s="1074"/>
      <c r="SJF30" s="1074"/>
      <c r="SJG30" s="1074"/>
      <c r="SJH30" s="1074"/>
      <c r="SJI30" s="1074"/>
      <c r="SJJ30" s="1074"/>
      <c r="SJK30" s="1074"/>
      <c r="SJL30" s="1074"/>
      <c r="SJM30" s="1074"/>
      <c r="SJN30" s="1074"/>
      <c r="SJO30" s="1074"/>
      <c r="SJP30" s="1074"/>
      <c r="SJQ30" s="1074"/>
      <c r="SJR30" s="1074"/>
      <c r="SJS30" s="1074"/>
      <c r="SJT30" s="1074"/>
      <c r="SJU30" s="1074"/>
      <c r="SJV30" s="1074"/>
      <c r="SJW30" s="1074"/>
      <c r="SJX30" s="1074"/>
      <c r="SJY30" s="1074"/>
      <c r="SJZ30" s="1074"/>
      <c r="SKA30" s="1074"/>
      <c r="SKB30" s="1074"/>
      <c r="SKC30" s="1074"/>
      <c r="SKD30" s="1074"/>
      <c r="SKE30" s="1074"/>
      <c r="SKF30" s="1074"/>
      <c r="SKG30" s="1074"/>
      <c r="SKH30" s="1074"/>
      <c r="SKI30" s="1074"/>
      <c r="SKJ30" s="1074"/>
      <c r="SKK30" s="1074"/>
      <c r="SKL30" s="1074"/>
      <c r="SKM30" s="1074"/>
      <c r="SKN30" s="1074"/>
      <c r="SKO30" s="1074"/>
      <c r="SKP30" s="1074"/>
      <c r="SKQ30" s="1074"/>
      <c r="SKR30" s="1074"/>
      <c r="SKS30" s="1074"/>
      <c r="SKT30" s="1074"/>
      <c r="SKU30" s="1074"/>
      <c r="SKV30" s="1074"/>
      <c r="SKW30" s="1074"/>
      <c r="SKX30" s="1074"/>
      <c r="SKY30" s="1074"/>
      <c r="SKZ30" s="1074"/>
      <c r="SLA30" s="1074"/>
      <c r="SLB30" s="1074"/>
      <c r="SLC30" s="1074"/>
      <c r="SLD30" s="1074"/>
      <c r="SLE30" s="1074"/>
      <c r="SLF30" s="1074"/>
      <c r="SLG30" s="1074"/>
      <c r="SLH30" s="1074"/>
      <c r="SLI30" s="1074"/>
      <c r="SLJ30" s="1074"/>
      <c r="SLK30" s="1074"/>
      <c r="SLL30" s="1074"/>
      <c r="SLM30" s="1074"/>
      <c r="SLN30" s="1074"/>
      <c r="SLO30" s="1074"/>
      <c r="SLP30" s="1074"/>
      <c r="SLQ30" s="1074"/>
      <c r="SLR30" s="1074"/>
      <c r="SLS30" s="1074"/>
      <c r="SLT30" s="1074"/>
      <c r="SLU30" s="1074"/>
      <c r="SLV30" s="1074"/>
      <c r="SLW30" s="1074"/>
      <c r="SLX30" s="1074"/>
      <c r="SLY30" s="1074"/>
      <c r="SLZ30" s="1074"/>
      <c r="SMA30" s="1074"/>
      <c r="SMB30" s="1074"/>
      <c r="SMC30" s="1074"/>
      <c r="SMD30" s="1074"/>
      <c r="SME30" s="1074"/>
      <c r="SMF30" s="1074"/>
      <c r="SMG30" s="1074"/>
      <c r="SMH30" s="1074"/>
      <c r="SMI30" s="1074"/>
      <c r="SMJ30" s="1074"/>
      <c r="SMK30" s="1074"/>
      <c r="SML30" s="1074"/>
      <c r="SMM30" s="1074"/>
      <c r="SMN30" s="1074"/>
      <c r="SMO30" s="1074"/>
      <c r="SMP30" s="1074"/>
      <c r="SMQ30" s="1074"/>
      <c r="SMR30" s="1074"/>
      <c r="SMS30" s="1074"/>
      <c r="SMT30" s="1074"/>
      <c r="SMU30" s="1074"/>
      <c r="SMV30" s="1074"/>
      <c r="SMW30" s="1074"/>
      <c r="SMX30" s="1074"/>
      <c r="SMY30" s="1074"/>
      <c r="SMZ30" s="1074"/>
      <c r="SNA30" s="1074"/>
      <c r="SNB30" s="1074"/>
      <c r="SNC30" s="1074"/>
      <c r="SND30" s="1074"/>
      <c r="SNE30" s="1074"/>
      <c r="SNF30" s="1074"/>
      <c r="SNG30" s="1074"/>
      <c r="SNH30" s="1074"/>
      <c r="SNI30" s="1074"/>
      <c r="SNJ30" s="1074"/>
      <c r="SNK30" s="1074"/>
      <c r="SNL30" s="1074"/>
      <c r="SNM30" s="1074"/>
      <c r="SNN30" s="1074"/>
      <c r="SNO30" s="1074"/>
      <c r="SNP30" s="1074"/>
      <c r="SNQ30" s="1074"/>
      <c r="SNR30" s="1074"/>
      <c r="SNS30" s="1074"/>
      <c r="SNT30" s="1074"/>
      <c r="SNU30" s="1074"/>
      <c r="SNV30" s="1074"/>
      <c r="SNW30" s="1074"/>
      <c r="SNX30" s="1074"/>
      <c r="SNY30" s="1074"/>
      <c r="SNZ30" s="1074"/>
      <c r="SOA30" s="1074"/>
      <c r="SOB30" s="1074"/>
      <c r="SOC30" s="1074"/>
      <c r="SOD30" s="1074"/>
      <c r="SOE30" s="1074"/>
      <c r="SOF30" s="1074"/>
      <c r="SOG30" s="1074"/>
      <c r="SOH30" s="1074"/>
      <c r="SOI30" s="1074"/>
      <c r="SOJ30" s="1074"/>
      <c r="SOK30" s="1074"/>
      <c r="SOL30" s="1074"/>
      <c r="SOM30" s="1074"/>
      <c r="SON30" s="1074"/>
      <c r="SOO30" s="1074"/>
      <c r="SOP30" s="1074"/>
      <c r="SOQ30" s="1074"/>
      <c r="SOR30" s="1074"/>
      <c r="SOS30" s="1074"/>
      <c r="SOT30" s="1074"/>
      <c r="SOU30" s="1074"/>
      <c r="SOV30" s="1074"/>
      <c r="SOW30" s="1074"/>
      <c r="SOX30" s="1074"/>
      <c r="SOY30" s="1074"/>
      <c r="SOZ30" s="1074"/>
      <c r="SPA30" s="1074"/>
      <c r="SPB30" s="1074"/>
      <c r="SPC30" s="1074"/>
      <c r="SPD30" s="1074"/>
      <c r="SPE30" s="1074"/>
      <c r="SPF30" s="1074"/>
      <c r="SPG30" s="1074"/>
      <c r="SPH30" s="1074"/>
      <c r="SPI30" s="1074"/>
      <c r="SPJ30" s="1074"/>
      <c r="SPK30" s="1074"/>
      <c r="SPL30" s="1074"/>
      <c r="SPM30" s="1074"/>
      <c r="SPN30" s="1074"/>
      <c r="SPO30" s="1074"/>
      <c r="SPP30" s="1074"/>
      <c r="SPQ30" s="1074"/>
      <c r="SPR30" s="1074"/>
      <c r="SPS30" s="1074"/>
      <c r="SPT30" s="1074"/>
      <c r="SPU30" s="1074"/>
      <c r="SPV30" s="1074"/>
      <c r="SPW30" s="1074"/>
      <c r="SPX30" s="1074"/>
      <c r="SPY30" s="1074"/>
      <c r="SPZ30" s="1074"/>
      <c r="SQA30" s="1074"/>
      <c r="SQB30" s="1074"/>
      <c r="SQC30" s="1074"/>
      <c r="SQD30" s="1074"/>
      <c r="SQE30" s="1074"/>
      <c r="SQF30" s="1074"/>
      <c r="SQG30" s="1074"/>
      <c r="SQH30" s="1074"/>
      <c r="SQI30" s="1074"/>
      <c r="SQJ30" s="1074"/>
      <c r="SQK30" s="1074"/>
      <c r="SQL30" s="1074"/>
      <c r="SQM30" s="1074"/>
      <c r="SQN30" s="1074"/>
      <c r="SQO30" s="1074"/>
      <c r="SQP30" s="1074"/>
      <c r="SQQ30" s="1074"/>
      <c r="SQR30" s="1074"/>
      <c r="SQS30" s="1074"/>
      <c r="SQT30" s="1074"/>
      <c r="SQU30" s="1074"/>
      <c r="SQV30" s="1074"/>
      <c r="SQW30" s="1074"/>
      <c r="SQX30" s="1074"/>
      <c r="SQY30" s="1074"/>
      <c r="SQZ30" s="1074"/>
      <c r="SRA30" s="1074"/>
      <c r="SRB30" s="1074"/>
      <c r="SRC30" s="1074"/>
      <c r="SRD30" s="1074"/>
      <c r="SRE30" s="1074"/>
      <c r="SRF30" s="1074"/>
      <c r="SRG30" s="1074"/>
      <c r="SRH30" s="1074"/>
      <c r="SRI30" s="1074"/>
      <c r="SRJ30" s="1074"/>
      <c r="SRK30" s="1074"/>
      <c r="SRL30" s="1074"/>
      <c r="SRM30" s="1074"/>
      <c r="SRN30" s="1074"/>
      <c r="SRO30" s="1074"/>
      <c r="SRP30" s="1074"/>
      <c r="SRQ30" s="1074"/>
      <c r="SRR30" s="1074"/>
      <c r="SRS30" s="1074"/>
      <c r="SRT30" s="1074"/>
      <c r="SRU30" s="1074"/>
      <c r="SRV30" s="1074"/>
      <c r="SRW30" s="1074"/>
      <c r="SRX30" s="1074"/>
      <c r="SRY30" s="1074"/>
      <c r="SRZ30" s="1074"/>
      <c r="SSA30" s="1074"/>
      <c r="SSB30" s="1074"/>
      <c r="SSC30" s="1074"/>
      <c r="SSD30" s="1074"/>
      <c r="SSE30" s="1074"/>
      <c r="SSF30" s="1074"/>
      <c r="SSG30" s="1074"/>
      <c r="SSH30" s="1074"/>
      <c r="SSI30" s="1074"/>
      <c r="SSJ30" s="1074"/>
      <c r="SSK30" s="1074"/>
      <c r="SSL30" s="1074"/>
      <c r="SSM30" s="1074"/>
      <c r="SSN30" s="1074"/>
      <c r="SSO30" s="1074"/>
      <c r="SSP30" s="1074"/>
      <c r="SSQ30" s="1074"/>
      <c r="SSR30" s="1074"/>
      <c r="SSS30" s="1074"/>
      <c r="SST30" s="1074"/>
      <c r="SSU30" s="1074"/>
      <c r="SSV30" s="1074"/>
      <c r="SSW30" s="1074"/>
      <c r="SSX30" s="1074"/>
      <c r="SSY30" s="1074"/>
      <c r="SSZ30" s="1074"/>
      <c r="STA30" s="1074"/>
      <c r="STB30" s="1074"/>
      <c r="STC30" s="1074"/>
      <c r="STD30" s="1074"/>
      <c r="STE30" s="1074"/>
      <c r="STF30" s="1074"/>
      <c r="STG30" s="1074"/>
      <c r="STH30" s="1074"/>
      <c r="STI30" s="1074"/>
      <c r="STJ30" s="1074"/>
      <c r="STK30" s="1074"/>
      <c r="STL30" s="1074"/>
      <c r="STM30" s="1074"/>
      <c r="STN30" s="1074"/>
      <c r="STO30" s="1074"/>
      <c r="STP30" s="1074"/>
      <c r="STQ30" s="1074"/>
      <c r="STR30" s="1074"/>
      <c r="STS30" s="1074"/>
      <c r="STT30" s="1074"/>
      <c r="STU30" s="1074"/>
      <c r="STV30" s="1074"/>
      <c r="STW30" s="1074"/>
      <c r="STX30" s="1074"/>
      <c r="STY30" s="1074"/>
      <c r="STZ30" s="1074"/>
      <c r="SUA30" s="1074"/>
      <c r="SUB30" s="1074"/>
      <c r="SUC30" s="1074"/>
      <c r="SUD30" s="1074"/>
      <c r="SUE30" s="1074"/>
      <c r="SUF30" s="1074"/>
      <c r="SUG30" s="1074"/>
      <c r="SUH30" s="1074"/>
      <c r="SUI30" s="1074"/>
      <c r="SUJ30" s="1074"/>
      <c r="SUK30" s="1074"/>
      <c r="SUL30" s="1074"/>
      <c r="SUM30" s="1074"/>
      <c r="SUN30" s="1074"/>
      <c r="SUO30" s="1074"/>
      <c r="SUP30" s="1074"/>
      <c r="SUQ30" s="1074"/>
      <c r="SUR30" s="1074"/>
      <c r="SUS30" s="1074"/>
      <c r="SUT30" s="1074"/>
      <c r="SUU30" s="1074"/>
      <c r="SUV30" s="1074"/>
      <c r="SUW30" s="1074"/>
      <c r="SUX30" s="1074"/>
      <c r="SUY30" s="1074"/>
      <c r="SUZ30" s="1074"/>
      <c r="SVA30" s="1074"/>
      <c r="SVB30" s="1074"/>
      <c r="SVC30" s="1074"/>
      <c r="SVD30" s="1074"/>
      <c r="SVE30" s="1074"/>
      <c r="SVF30" s="1074"/>
      <c r="SVG30" s="1074"/>
      <c r="SVH30" s="1074"/>
      <c r="SVI30" s="1074"/>
      <c r="SVJ30" s="1074"/>
      <c r="SVK30" s="1074"/>
      <c r="SVL30" s="1074"/>
      <c r="SVM30" s="1074"/>
      <c r="SVN30" s="1074"/>
      <c r="SVO30" s="1074"/>
      <c r="SVP30" s="1074"/>
      <c r="SVQ30" s="1074"/>
      <c r="SVR30" s="1074"/>
      <c r="SVS30" s="1074"/>
      <c r="SVT30" s="1074"/>
      <c r="SVU30" s="1074"/>
      <c r="SVV30" s="1074"/>
      <c r="SVW30" s="1074"/>
      <c r="SVX30" s="1074"/>
      <c r="SVY30" s="1074"/>
      <c r="SVZ30" s="1074"/>
      <c r="SWA30" s="1074"/>
      <c r="SWB30" s="1074"/>
      <c r="SWC30" s="1074"/>
      <c r="SWD30" s="1074"/>
      <c r="SWE30" s="1074"/>
      <c r="SWF30" s="1074"/>
      <c r="SWG30" s="1074"/>
      <c r="SWH30" s="1074"/>
      <c r="SWI30" s="1074"/>
      <c r="SWJ30" s="1074"/>
      <c r="SWK30" s="1074"/>
      <c r="SWL30" s="1074"/>
      <c r="SWM30" s="1074"/>
      <c r="SWN30" s="1074"/>
      <c r="SWO30" s="1074"/>
      <c r="SWP30" s="1074"/>
      <c r="SWQ30" s="1074"/>
      <c r="SWR30" s="1074"/>
      <c r="SWS30" s="1074"/>
      <c r="SWT30" s="1074"/>
      <c r="SWU30" s="1074"/>
      <c r="SWV30" s="1074"/>
      <c r="SWW30" s="1074"/>
      <c r="SWX30" s="1074"/>
      <c r="SWY30" s="1074"/>
      <c r="SWZ30" s="1074"/>
      <c r="SXA30" s="1074"/>
      <c r="SXB30" s="1074"/>
      <c r="SXC30" s="1074"/>
      <c r="SXD30" s="1074"/>
      <c r="SXE30" s="1074"/>
      <c r="SXF30" s="1074"/>
      <c r="SXG30" s="1074"/>
      <c r="SXH30" s="1074"/>
      <c r="SXI30" s="1074"/>
      <c r="SXJ30" s="1074"/>
      <c r="SXK30" s="1074"/>
      <c r="SXL30" s="1074"/>
      <c r="SXM30" s="1074"/>
      <c r="SXN30" s="1074"/>
      <c r="SXO30" s="1074"/>
      <c r="SXP30" s="1074"/>
      <c r="SXQ30" s="1074"/>
      <c r="SXR30" s="1074"/>
      <c r="SXS30" s="1074"/>
      <c r="SXT30" s="1074"/>
      <c r="SXU30" s="1074"/>
      <c r="SXV30" s="1074"/>
      <c r="SXW30" s="1074"/>
      <c r="SXX30" s="1074"/>
      <c r="SXY30" s="1074"/>
      <c r="SXZ30" s="1074"/>
      <c r="SYA30" s="1074"/>
      <c r="SYB30" s="1074"/>
      <c r="SYC30" s="1074"/>
      <c r="SYD30" s="1074"/>
      <c r="SYE30" s="1074"/>
      <c r="SYF30" s="1074"/>
      <c r="SYG30" s="1074"/>
      <c r="SYH30" s="1074"/>
      <c r="SYI30" s="1074"/>
      <c r="SYJ30" s="1074"/>
      <c r="SYK30" s="1074"/>
      <c r="SYL30" s="1074"/>
      <c r="SYM30" s="1074"/>
      <c r="SYN30" s="1074"/>
      <c r="SYO30" s="1074"/>
      <c r="SYP30" s="1074"/>
      <c r="SYQ30" s="1074"/>
      <c r="SYR30" s="1074"/>
      <c r="SYS30" s="1074"/>
      <c r="SYT30" s="1074"/>
      <c r="SYU30" s="1074"/>
      <c r="SYV30" s="1074"/>
      <c r="SYW30" s="1074"/>
      <c r="SYX30" s="1074"/>
      <c r="SYY30" s="1074"/>
      <c r="SYZ30" s="1074"/>
      <c r="SZA30" s="1074"/>
      <c r="SZB30" s="1074"/>
      <c r="SZC30" s="1074"/>
      <c r="SZD30" s="1074"/>
      <c r="SZE30" s="1074"/>
      <c r="SZF30" s="1074"/>
      <c r="SZG30" s="1074"/>
      <c r="SZH30" s="1074"/>
      <c r="SZI30" s="1074"/>
      <c r="SZJ30" s="1074"/>
      <c r="SZK30" s="1074"/>
      <c r="SZL30" s="1074"/>
      <c r="SZM30" s="1074"/>
      <c r="SZN30" s="1074"/>
      <c r="SZO30" s="1074"/>
      <c r="SZP30" s="1074"/>
      <c r="SZQ30" s="1074"/>
      <c r="SZR30" s="1074"/>
      <c r="SZS30" s="1074"/>
      <c r="SZT30" s="1074"/>
      <c r="SZU30" s="1074"/>
      <c r="SZV30" s="1074"/>
      <c r="SZW30" s="1074"/>
      <c r="SZX30" s="1074"/>
      <c r="SZY30" s="1074"/>
      <c r="SZZ30" s="1074"/>
      <c r="TAA30" s="1074"/>
      <c r="TAB30" s="1074"/>
      <c r="TAC30" s="1074"/>
      <c r="TAD30" s="1074"/>
      <c r="TAE30" s="1074"/>
      <c r="TAF30" s="1074"/>
      <c r="TAG30" s="1074"/>
      <c r="TAH30" s="1074"/>
      <c r="TAI30" s="1074"/>
      <c r="TAJ30" s="1074"/>
      <c r="TAK30" s="1074"/>
      <c r="TAL30" s="1074"/>
      <c r="TAM30" s="1074"/>
      <c r="TAN30" s="1074"/>
      <c r="TAO30" s="1074"/>
      <c r="TAP30" s="1074"/>
      <c r="TAQ30" s="1074"/>
      <c r="TAR30" s="1074"/>
      <c r="TAS30" s="1074"/>
      <c r="TAT30" s="1074"/>
      <c r="TAU30" s="1074"/>
      <c r="TAV30" s="1074"/>
      <c r="TAW30" s="1074"/>
      <c r="TAX30" s="1074"/>
      <c r="TAY30" s="1074"/>
      <c r="TAZ30" s="1074"/>
      <c r="TBA30" s="1074"/>
      <c r="TBB30" s="1074"/>
      <c r="TBC30" s="1074"/>
      <c r="TBD30" s="1074"/>
      <c r="TBE30" s="1074"/>
      <c r="TBF30" s="1074"/>
      <c r="TBG30" s="1074"/>
      <c r="TBH30" s="1074"/>
      <c r="TBI30" s="1074"/>
      <c r="TBJ30" s="1074"/>
      <c r="TBK30" s="1074"/>
      <c r="TBL30" s="1074"/>
      <c r="TBM30" s="1074"/>
      <c r="TBN30" s="1074"/>
      <c r="TBO30" s="1074"/>
      <c r="TBP30" s="1074"/>
      <c r="TBQ30" s="1074"/>
      <c r="TBR30" s="1074"/>
      <c r="TBS30" s="1074"/>
      <c r="TBT30" s="1074"/>
      <c r="TBU30" s="1074"/>
      <c r="TBV30" s="1074"/>
      <c r="TBW30" s="1074"/>
      <c r="TBX30" s="1074"/>
      <c r="TBY30" s="1074"/>
      <c r="TBZ30" s="1074"/>
      <c r="TCA30" s="1074"/>
      <c r="TCB30" s="1074"/>
      <c r="TCC30" s="1074"/>
      <c r="TCD30" s="1074"/>
      <c r="TCE30" s="1074"/>
      <c r="TCF30" s="1074"/>
      <c r="TCG30" s="1074"/>
      <c r="TCH30" s="1074"/>
      <c r="TCI30" s="1074"/>
      <c r="TCJ30" s="1074"/>
      <c r="TCK30" s="1074"/>
      <c r="TCL30" s="1074"/>
      <c r="TCM30" s="1074"/>
      <c r="TCN30" s="1074"/>
      <c r="TCO30" s="1074"/>
      <c r="TCP30" s="1074"/>
      <c r="TCQ30" s="1074"/>
      <c r="TCR30" s="1074"/>
      <c r="TCS30" s="1074"/>
      <c r="TCT30" s="1074"/>
      <c r="TCU30" s="1074"/>
      <c r="TCV30" s="1074"/>
      <c r="TCW30" s="1074"/>
      <c r="TCX30" s="1074"/>
      <c r="TCY30" s="1074"/>
      <c r="TCZ30" s="1074"/>
      <c r="TDA30" s="1074"/>
      <c r="TDB30" s="1074"/>
      <c r="TDC30" s="1074"/>
      <c r="TDD30" s="1074"/>
      <c r="TDE30" s="1074"/>
      <c r="TDF30" s="1074"/>
      <c r="TDG30" s="1074"/>
      <c r="TDH30" s="1074"/>
      <c r="TDI30" s="1074"/>
      <c r="TDJ30" s="1074"/>
      <c r="TDK30" s="1074"/>
      <c r="TDL30" s="1074"/>
      <c r="TDM30" s="1074"/>
      <c r="TDN30" s="1074"/>
      <c r="TDO30" s="1074"/>
      <c r="TDP30" s="1074"/>
      <c r="TDQ30" s="1074"/>
      <c r="TDR30" s="1074"/>
      <c r="TDS30" s="1074"/>
      <c r="TDT30" s="1074"/>
      <c r="TDU30" s="1074"/>
      <c r="TDV30" s="1074"/>
      <c r="TDW30" s="1074"/>
      <c r="TDX30" s="1074"/>
      <c r="TDY30" s="1074"/>
      <c r="TDZ30" s="1074"/>
      <c r="TEA30" s="1074"/>
      <c r="TEB30" s="1074"/>
      <c r="TEC30" s="1074"/>
      <c r="TED30" s="1074"/>
      <c r="TEE30" s="1074"/>
      <c r="TEF30" s="1074"/>
      <c r="TEG30" s="1074"/>
      <c r="TEH30" s="1074"/>
      <c r="TEI30" s="1074"/>
      <c r="TEJ30" s="1074"/>
      <c r="TEK30" s="1074"/>
      <c r="TEL30" s="1074"/>
      <c r="TEM30" s="1074"/>
      <c r="TEN30" s="1074"/>
      <c r="TEO30" s="1074"/>
      <c r="TEP30" s="1074"/>
      <c r="TEQ30" s="1074"/>
      <c r="TER30" s="1074"/>
      <c r="TES30" s="1074"/>
      <c r="TET30" s="1074"/>
      <c r="TEU30" s="1074"/>
      <c r="TEV30" s="1074"/>
      <c r="TEW30" s="1074"/>
      <c r="TEX30" s="1074"/>
      <c r="TEY30" s="1074"/>
      <c r="TEZ30" s="1074"/>
      <c r="TFA30" s="1074"/>
      <c r="TFB30" s="1074"/>
      <c r="TFC30" s="1074"/>
      <c r="TFD30" s="1074"/>
      <c r="TFE30" s="1074"/>
      <c r="TFF30" s="1074"/>
      <c r="TFG30" s="1074"/>
      <c r="TFH30" s="1074"/>
      <c r="TFI30" s="1074"/>
      <c r="TFJ30" s="1074"/>
      <c r="TFK30" s="1074"/>
      <c r="TFL30" s="1074"/>
      <c r="TFM30" s="1074"/>
      <c r="TFN30" s="1074"/>
      <c r="TFO30" s="1074"/>
      <c r="TFP30" s="1074"/>
      <c r="TFQ30" s="1074"/>
      <c r="TFR30" s="1074"/>
      <c r="TFS30" s="1074"/>
      <c r="TFT30" s="1074"/>
      <c r="TFU30" s="1074"/>
      <c r="TFV30" s="1074"/>
      <c r="TFW30" s="1074"/>
      <c r="TFX30" s="1074"/>
      <c r="TFY30" s="1074"/>
      <c r="TFZ30" s="1074"/>
      <c r="TGA30" s="1074"/>
      <c r="TGB30" s="1074"/>
      <c r="TGC30" s="1074"/>
      <c r="TGD30" s="1074"/>
      <c r="TGE30" s="1074"/>
      <c r="TGF30" s="1074"/>
      <c r="TGG30" s="1074"/>
      <c r="TGH30" s="1074"/>
      <c r="TGI30" s="1074"/>
      <c r="TGJ30" s="1074"/>
      <c r="TGK30" s="1074"/>
      <c r="TGL30" s="1074"/>
      <c r="TGM30" s="1074"/>
      <c r="TGN30" s="1074"/>
      <c r="TGO30" s="1074"/>
      <c r="TGP30" s="1074"/>
      <c r="TGQ30" s="1074"/>
      <c r="TGR30" s="1074"/>
      <c r="TGS30" s="1074"/>
      <c r="TGT30" s="1074"/>
      <c r="TGU30" s="1074"/>
      <c r="TGV30" s="1074"/>
      <c r="TGW30" s="1074"/>
      <c r="TGX30" s="1074"/>
      <c r="TGY30" s="1074"/>
      <c r="TGZ30" s="1074"/>
      <c r="THA30" s="1074"/>
      <c r="THB30" s="1074"/>
      <c r="THC30" s="1074"/>
      <c r="THD30" s="1074"/>
      <c r="THE30" s="1074"/>
      <c r="THF30" s="1074"/>
      <c r="THG30" s="1074"/>
      <c r="THH30" s="1074"/>
      <c r="THI30" s="1074"/>
      <c r="THJ30" s="1074"/>
      <c r="THK30" s="1074"/>
      <c r="THL30" s="1074"/>
      <c r="THM30" s="1074"/>
      <c r="THN30" s="1074"/>
      <c r="THO30" s="1074"/>
      <c r="THP30" s="1074"/>
      <c r="THQ30" s="1074"/>
      <c r="THR30" s="1074"/>
      <c r="THS30" s="1074"/>
      <c r="THT30" s="1074"/>
      <c r="THU30" s="1074"/>
      <c r="THV30" s="1074"/>
      <c r="THW30" s="1074"/>
      <c r="THX30" s="1074"/>
      <c r="THY30" s="1074"/>
      <c r="THZ30" s="1074"/>
      <c r="TIA30" s="1074"/>
      <c r="TIB30" s="1074"/>
      <c r="TIC30" s="1074"/>
      <c r="TID30" s="1074"/>
      <c r="TIE30" s="1074"/>
      <c r="TIF30" s="1074"/>
      <c r="TIG30" s="1074"/>
      <c r="TIH30" s="1074"/>
      <c r="TII30" s="1074"/>
      <c r="TIJ30" s="1074"/>
      <c r="TIK30" s="1074"/>
      <c r="TIL30" s="1074"/>
      <c r="TIM30" s="1074"/>
      <c r="TIN30" s="1074"/>
      <c r="TIO30" s="1074"/>
      <c r="TIP30" s="1074"/>
      <c r="TIQ30" s="1074"/>
      <c r="TIR30" s="1074"/>
      <c r="TIS30" s="1074"/>
      <c r="TIT30" s="1074"/>
      <c r="TIU30" s="1074"/>
      <c r="TIV30" s="1074"/>
      <c r="TIW30" s="1074"/>
      <c r="TIX30" s="1074"/>
      <c r="TIY30" s="1074"/>
      <c r="TIZ30" s="1074"/>
      <c r="TJA30" s="1074"/>
      <c r="TJB30" s="1074"/>
      <c r="TJC30" s="1074"/>
      <c r="TJD30" s="1074"/>
      <c r="TJE30" s="1074"/>
      <c r="TJF30" s="1074"/>
      <c r="TJG30" s="1074"/>
      <c r="TJH30" s="1074"/>
      <c r="TJI30" s="1074"/>
      <c r="TJJ30" s="1074"/>
      <c r="TJK30" s="1074"/>
      <c r="TJL30" s="1074"/>
      <c r="TJM30" s="1074"/>
      <c r="TJN30" s="1074"/>
      <c r="TJO30" s="1074"/>
      <c r="TJP30" s="1074"/>
      <c r="TJQ30" s="1074"/>
      <c r="TJR30" s="1074"/>
      <c r="TJS30" s="1074"/>
      <c r="TJT30" s="1074"/>
      <c r="TJU30" s="1074"/>
      <c r="TJV30" s="1074"/>
      <c r="TJW30" s="1074"/>
      <c r="TJX30" s="1074"/>
      <c r="TJY30" s="1074"/>
      <c r="TJZ30" s="1074"/>
      <c r="TKA30" s="1074"/>
      <c r="TKB30" s="1074"/>
      <c r="TKC30" s="1074"/>
      <c r="TKD30" s="1074"/>
      <c r="TKE30" s="1074"/>
      <c r="TKF30" s="1074"/>
      <c r="TKG30" s="1074"/>
      <c r="TKH30" s="1074"/>
      <c r="TKI30" s="1074"/>
      <c r="TKJ30" s="1074"/>
      <c r="TKK30" s="1074"/>
      <c r="TKL30" s="1074"/>
      <c r="TKM30" s="1074"/>
      <c r="TKN30" s="1074"/>
      <c r="TKO30" s="1074"/>
      <c r="TKP30" s="1074"/>
      <c r="TKQ30" s="1074"/>
      <c r="TKR30" s="1074"/>
      <c r="TKS30" s="1074"/>
      <c r="TKT30" s="1074"/>
      <c r="TKU30" s="1074"/>
      <c r="TKV30" s="1074"/>
      <c r="TKW30" s="1074"/>
      <c r="TKX30" s="1074"/>
      <c r="TKY30" s="1074"/>
      <c r="TKZ30" s="1074"/>
      <c r="TLA30" s="1074"/>
      <c r="TLB30" s="1074"/>
      <c r="TLC30" s="1074"/>
      <c r="TLD30" s="1074"/>
      <c r="TLE30" s="1074"/>
      <c r="TLF30" s="1074"/>
      <c r="TLG30" s="1074"/>
      <c r="TLH30" s="1074"/>
      <c r="TLI30" s="1074"/>
      <c r="TLJ30" s="1074"/>
      <c r="TLK30" s="1074"/>
      <c r="TLL30" s="1074"/>
      <c r="TLM30" s="1074"/>
      <c r="TLN30" s="1074"/>
      <c r="TLO30" s="1074"/>
      <c r="TLP30" s="1074"/>
      <c r="TLQ30" s="1074"/>
      <c r="TLR30" s="1074"/>
      <c r="TLS30" s="1074"/>
      <c r="TLT30" s="1074"/>
      <c r="TLU30" s="1074"/>
      <c r="TLV30" s="1074"/>
      <c r="TLW30" s="1074"/>
      <c r="TLX30" s="1074"/>
      <c r="TLY30" s="1074"/>
      <c r="TLZ30" s="1074"/>
      <c r="TMA30" s="1074"/>
      <c r="TMB30" s="1074"/>
      <c r="TMC30" s="1074"/>
      <c r="TMD30" s="1074"/>
      <c r="TME30" s="1074"/>
      <c r="TMF30" s="1074"/>
      <c r="TMG30" s="1074"/>
      <c r="TMH30" s="1074"/>
      <c r="TMI30" s="1074"/>
      <c r="TMJ30" s="1074"/>
      <c r="TMK30" s="1074"/>
      <c r="TML30" s="1074"/>
      <c r="TMM30" s="1074"/>
      <c r="TMN30" s="1074"/>
      <c r="TMO30" s="1074"/>
      <c r="TMP30" s="1074"/>
      <c r="TMQ30" s="1074"/>
      <c r="TMR30" s="1074"/>
      <c r="TMS30" s="1074"/>
      <c r="TMT30" s="1074"/>
      <c r="TMU30" s="1074"/>
      <c r="TMV30" s="1074"/>
      <c r="TMW30" s="1074"/>
      <c r="TMX30" s="1074"/>
      <c r="TMY30" s="1074"/>
      <c r="TMZ30" s="1074"/>
      <c r="TNA30" s="1074"/>
      <c r="TNB30" s="1074"/>
      <c r="TNC30" s="1074"/>
      <c r="TND30" s="1074"/>
      <c r="TNE30" s="1074"/>
      <c r="TNF30" s="1074"/>
      <c r="TNG30" s="1074"/>
      <c r="TNH30" s="1074"/>
      <c r="TNI30" s="1074"/>
      <c r="TNJ30" s="1074"/>
      <c r="TNK30" s="1074"/>
      <c r="TNL30" s="1074"/>
      <c r="TNM30" s="1074"/>
      <c r="TNN30" s="1074"/>
      <c r="TNO30" s="1074"/>
      <c r="TNP30" s="1074"/>
      <c r="TNQ30" s="1074"/>
      <c r="TNR30" s="1074"/>
      <c r="TNS30" s="1074"/>
      <c r="TNT30" s="1074"/>
      <c r="TNU30" s="1074"/>
      <c r="TNV30" s="1074"/>
      <c r="TNW30" s="1074"/>
      <c r="TNX30" s="1074"/>
      <c r="TNY30" s="1074"/>
      <c r="TNZ30" s="1074"/>
      <c r="TOA30" s="1074"/>
      <c r="TOB30" s="1074"/>
      <c r="TOC30" s="1074"/>
      <c r="TOD30" s="1074"/>
      <c r="TOE30" s="1074"/>
      <c r="TOF30" s="1074"/>
      <c r="TOG30" s="1074"/>
      <c r="TOH30" s="1074"/>
      <c r="TOI30" s="1074"/>
      <c r="TOJ30" s="1074"/>
      <c r="TOK30" s="1074"/>
      <c r="TOL30" s="1074"/>
      <c r="TOM30" s="1074"/>
      <c r="TON30" s="1074"/>
      <c r="TOO30" s="1074"/>
      <c r="TOP30" s="1074"/>
      <c r="TOQ30" s="1074"/>
      <c r="TOR30" s="1074"/>
      <c r="TOS30" s="1074"/>
      <c r="TOT30" s="1074"/>
      <c r="TOU30" s="1074"/>
      <c r="TOV30" s="1074"/>
      <c r="TOW30" s="1074"/>
      <c r="TOX30" s="1074"/>
      <c r="TOY30" s="1074"/>
      <c r="TOZ30" s="1074"/>
      <c r="TPA30" s="1074"/>
      <c r="TPB30" s="1074"/>
      <c r="TPC30" s="1074"/>
      <c r="TPD30" s="1074"/>
      <c r="TPE30" s="1074"/>
      <c r="TPF30" s="1074"/>
      <c r="TPG30" s="1074"/>
      <c r="TPH30" s="1074"/>
      <c r="TPI30" s="1074"/>
      <c r="TPJ30" s="1074"/>
      <c r="TPK30" s="1074"/>
      <c r="TPL30" s="1074"/>
      <c r="TPM30" s="1074"/>
      <c r="TPN30" s="1074"/>
      <c r="TPO30" s="1074"/>
      <c r="TPP30" s="1074"/>
      <c r="TPQ30" s="1074"/>
      <c r="TPR30" s="1074"/>
      <c r="TPS30" s="1074"/>
      <c r="TPT30" s="1074"/>
      <c r="TPU30" s="1074"/>
      <c r="TPV30" s="1074"/>
      <c r="TPW30" s="1074"/>
      <c r="TPX30" s="1074"/>
      <c r="TPY30" s="1074"/>
      <c r="TPZ30" s="1074"/>
      <c r="TQA30" s="1074"/>
      <c r="TQB30" s="1074"/>
      <c r="TQC30" s="1074"/>
      <c r="TQD30" s="1074"/>
      <c r="TQE30" s="1074"/>
      <c r="TQF30" s="1074"/>
      <c r="TQG30" s="1074"/>
      <c r="TQH30" s="1074"/>
      <c r="TQI30" s="1074"/>
      <c r="TQJ30" s="1074"/>
      <c r="TQK30" s="1074"/>
      <c r="TQL30" s="1074"/>
      <c r="TQM30" s="1074"/>
      <c r="TQN30" s="1074"/>
      <c r="TQO30" s="1074"/>
      <c r="TQP30" s="1074"/>
      <c r="TQQ30" s="1074"/>
      <c r="TQR30" s="1074"/>
      <c r="TQS30" s="1074"/>
      <c r="TQT30" s="1074"/>
      <c r="TQU30" s="1074"/>
      <c r="TQV30" s="1074"/>
      <c r="TQW30" s="1074"/>
      <c r="TQX30" s="1074"/>
      <c r="TQY30" s="1074"/>
      <c r="TQZ30" s="1074"/>
      <c r="TRA30" s="1074"/>
      <c r="TRB30" s="1074"/>
      <c r="TRC30" s="1074"/>
      <c r="TRD30" s="1074"/>
      <c r="TRE30" s="1074"/>
      <c r="TRF30" s="1074"/>
      <c r="TRG30" s="1074"/>
      <c r="TRH30" s="1074"/>
      <c r="TRI30" s="1074"/>
      <c r="TRJ30" s="1074"/>
      <c r="TRK30" s="1074"/>
      <c r="TRL30" s="1074"/>
      <c r="TRM30" s="1074"/>
      <c r="TRN30" s="1074"/>
      <c r="TRO30" s="1074"/>
      <c r="TRP30" s="1074"/>
      <c r="TRQ30" s="1074"/>
      <c r="TRR30" s="1074"/>
      <c r="TRS30" s="1074"/>
      <c r="TRT30" s="1074"/>
      <c r="TRU30" s="1074"/>
      <c r="TRV30" s="1074"/>
      <c r="TRW30" s="1074"/>
      <c r="TRX30" s="1074"/>
      <c r="TRY30" s="1074"/>
      <c r="TRZ30" s="1074"/>
      <c r="TSA30" s="1074"/>
      <c r="TSB30" s="1074"/>
      <c r="TSC30" s="1074"/>
      <c r="TSD30" s="1074"/>
      <c r="TSE30" s="1074"/>
      <c r="TSF30" s="1074"/>
      <c r="TSG30" s="1074"/>
      <c r="TSH30" s="1074"/>
      <c r="TSI30" s="1074"/>
      <c r="TSJ30" s="1074"/>
      <c r="TSK30" s="1074"/>
      <c r="TSL30" s="1074"/>
      <c r="TSM30" s="1074"/>
      <c r="TSN30" s="1074"/>
      <c r="TSO30" s="1074"/>
      <c r="TSP30" s="1074"/>
      <c r="TSQ30" s="1074"/>
      <c r="TSR30" s="1074"/>
      <c r="TSS30" s="1074"/>
      <c r="TST30" s="1074"/>
      <c r="TSU30" s="1074"/>
      <c r="TSV30" s="1074"/>
      <c r="TSW30" s="1074"/>
      <c r="TSX30" s="1074"/>
      <c r="TSY30" s="1074"/>
      <c r="TSZ30" s="1074"/>
      <c r="TTA30" s="1074"/>
      <c r="TTB30" s="1074"/>
      <c r="TTC30" s="1074"/>
      <c r="TTD30" s="1074"/>
      <c r="TTE30" s="1074"/>
      <c r="TTF30" s="1074"/>
      <c r="TTG30" s="1074"/>
      <c r="TTH30" s="1074"/>
      <c r="TTI30" s="1074"/>
      <c r="TTJ30" s="1074"/>
      <c r="TTK30" s="1074"/>
      <c r="TTL30" s="1074"/>
      <c r="TTM30" s="1074"/>
      <c r="TTN30" s="1074"/>
      <c r="TTO30" s="1074"/>
      <c r="TTP30" s="1074"/>
      <c r="TTQ30" s="1074"/>
      <c r="TTR30" s="1074"/>
      <c r="TTS30" s="1074"/>
      <c r="TTT30" s="1074"/>
      <c r="TTU30" s="1074"/>
      <c r="TTV30" s="1074"/>
      <c r="TTW30" s="1074"/>
      <c r="TTX30" s="1074"/>
      <c r="TTY30" s="1074"/>
      <c r="TTZ30" s="1074"/>
      <c r="TUA30" s="1074"/>
      <c r="TUB30" s="1074"/>
      <c r="TUC30" s="1074"/>
      <c r="TUD30" s="1074"/>
      <c r="TUE30" s="1074"/>
      <c r="TUF30" s="1074"/>
      <c r="TUG30" s="1074"/>
      <c r="TUH30" s="1074"/>
      <c r="TUI30" s="1074"/>
      <c r="TUJ30" s="1074"/>
      <c r="TUK30" s="1074"/>
      <c r="TUL30" s="1074"/>
      <c r="TUM30" s="1074"/>
      <c r="TUN30" s="1074"/>
      <c r="TUO30" s="1074"/>
      <c r="TUP30" s="1074"/>
      <c r="TUQ30" s="1074"/>
      <c r="TUR30" s="1074"/>
      <c r="TUS30" s="1074"/>
      <c r="TUT30" s="1074"/>
      <c r="TUU30" s="1074"/>
      <c r="TUV30" s="1074"/>
      <c r="TUW30" s="1074"/>
      <c r="TUX30" s="1074"/>
      <c r="TUY30" s="1074"/>
      <c r="TUZ30" s="1074"/>
      <c r="TVA30" s="1074"/>
      <c r="TVB30" s="1074"/>
      <c r="TVC30" s="1074"/>
      <c r="TVD30" s="1074"/>
      <c r="TVE30" s="1074"/>
      <c r="TVF30" s="1074"/>
      <c r="TVG30" s="1074"/>
      <c r="TVH30" s="1074"/>
      <c r="TVI30" s="1074"/>
      <c r="TVJ30" s="1074"/>
      <c r="TVK30" s="1074"/>
      <c r="TVL30" s="1074"/>
      <c r="TVM30" s="1074"/>
      <c r="TVN30" s="1074"/>
      <c r="TVO30" s="1074"/>
      <c r="TVP30" s="1074"/>
      <c r="TVQ30" s="1074"/>
      <c r="TVR30" s="1074"/>
      <c r="TVS30" s="1074"/>
      <c r="TVT30" s="1074"/>
      <c r="TVU30" s="1074"/>
      <c r="TVV30" s="1074"/>
      <c r="TVW30" s="1074"/>
      <c r="TVX30" s="1074"/>
      <c r="TVY30" s="1074"/>
      <c r="TVZ30" s="1074"/>
      <c r="TWA30" s="1074"/>
      <c r="TWB30" s="1074"/>
      <c r="TWC30" s="1074"/>
      <c r="TWD30" s="1074"/>
      <c r="TWE30" s="1074"/>
      <c r="TWF30" s="1074"/>
      <c r="TWG30" s="1074"/>
      <c r="TWH30" s="1074"/>
      <c r="TWI30" s="1074"/>
      <c r="TWJ30" s="1074"/>
      <c r="TWK30" s="1074"/>
      <c r="TWL30" s="1074"/>
      <c r="TWM30" s="1074"/>
      <c r="TWN30" s="1074"/>
      <c r="TWO30" s="1074"/>
      <c r="TWP30" s="1074"/>
      <c r="TWQ30" s="1074"/>
      <c r="TWR30" s="1074"/>
      <c r="TWS30" s="1074"/>
      <c r="TWT30" s="1074"/>
      <c r="TWU30" s="1074"/>
      <c r="TWV30" s="1074"/>
      <c r="TWW30" s="1074"/>
      <c r="TWX30" s="1074"/>
      <c r="TWY30" s="1074"/>
      <c r="TWZ30" s="1074"/>
      <c r="TXA30" s="1074"/>
      <c r="TXB30" s="1074"/>
      <c r="TXC30" s="1074"/>
      <c r="TXD30" s="1074"/>
      <c r="TXE30" s="1074"/>
      <c r="TXF30" s="1074"/>
      <c r="TXG30" s="1074"/>
      <c r="TXH30" s="1074"/>
      <c r="TXI30" s="1074"/>
      <c r="TXJ30" s="1074"/>
      <c r="TXK30" s="1074"/>
      <c r="TXL30" s="1074"/>
      <c r="TXM30" s="1074"/>
      <c r="TXN30" s="1074"/>
      <c r="TXO30" s="1074"/>
      <c r="TXP30" s="1074"/>
      <c r="TXQ30" s="1074"/>
      <c r="TXR30" s="1074"/>
      <c r="TXS30" s="1074"/>
      <c r="TXT30" s="1074"/>
      <c r="TXU30" s="1074"/>
      <c r="TXV30" s="1074"/>
      <c r="TXW30" s="1074"/>
      <c r="TXX30" s="1074"/>
      <c r="TXY30" s="1074"/>
      <c r="TXZ30" s="1074"/>
      <c r="TYA30" s="1074"/>
      <c r="TYB30" s="1074"/>
      <c r="TYC30" s="1074"/>
      <c r="TYD30" s="1074"/>
      <c r="TYE30" s="1074"/>
      <c r="TYF30" s="1074"/>
      <c r="TYG30" s="1074"/>
      <c r="TYH30" s="1074"/>
      <c r="TYI30" s="1074"/>
      <c r="TYJ30" s="1074"/>
      <c r="TYK30" s="1074"/>
      <c r="TYL30" s="1074"/>
      <c r="TYM30" s="1074"/>
      <c r="TYN30" s="1074"/>
      <c r="TYO30" s="1074"/>
      <c r="TYP30" s="1074"/>
      <c r="TYQ30" s="1074"/>
      <c r="TYR30" s="1074"/>
      <c r="TYS30" s="1074"/>
      <c r="TYT30" s="1074"/>
      <c r="TYU30" s="1074"/>
      <c r="TYV30" s="1074"/>
      <c r="TYW30" s="1074"/>
      <c r="TYX30" s="1074"/>
      <c r="TYY30" s="1074"/>
      <c r="TYZ30" s="1074"/>
      <c r="TZA30" s="1074"/>
      <c r="TZB30" s="1074"/>
      <c r="TZC30" s="1074"/>
      <c r="TZD30" s="1074"/>
      <c r="TZE30" s="1074"/>
      <c r="TZF30" s="1074"/>
      <c r="TZG30" s="1074"/>
      <c r="TZH30" s="1074"/>
      <c r="TZI30" s="1074"/>
      <c r="TZJ30" s="1074"/>
      <c r="TZK30" s="1074"/>
      <c r="TZL30" s="1074"/>
      <c r="TZM30" s="1074"/>
      <c r="TZN30" s="1074"/>
      <c r="TZO30" s="1074"/>
      <c r="TZP30" s="1074"/>
      <c r="TZQ30" s="1074"/>
      <c r="TZR30" s="1074"/>
      <c r="TZS30" s="1074"/>
      <c r="TZT30" s="1074"/>
      <c r="TZU30" s="1074"/>
      <c r="TZV30" s="1074"/>
      <c r="TZW30" s="1074"/>
      <c r="TZX30" s="1074"/>
      <c r="TZY30" s="1074"/>
      <c r="TZZ30" s="1074"/>
      <c r="UAA30" s="1074"/>
      <c r="UAB30" s="1074"/>
      <c r="UAC30" s="1074"/>
      <c r="UAD30" s="1074"/>
      <c r="UAE30" s="1074"/>
      <c r="UAF30" s="1074"/>
      <c r="UAG30" s="1074"/>
      <c r="UAH30" s="1074"/>
      <c r="UAI30" s="1074"/>
      <c r="UAJ30" s="1074"/>
      <c r="UAK30" s="1074"/>
      <c r="UAL30" s="1074"/>
      <c r="UAM30" s="1074"/>
      <c r="UAN30" s="1074"/>
      <c r="UAO30" s="1074"/>
      <c r="UAP30" s="1074"/>
      <c r="UAQ30" s="1074"/>
      <c r="UAR30" s="1074"/>
      <c r="UAS30" s="1074"/>
      <c r="UAT30" s="1074"/>
      <c r="UAU30" s="1074"/>
      <c r="UAV30" s="1074"/>
      <c r="UAW30" s="1074"/>
      <c r="UAX30" s="1074"/>
      <c r="UAY30" s="1074"/>
      <c r="UAZ30" s="1074"/>
      <c r="UBA30" s="1074"/>
      <c r="UBB30" s="1074"/>
      <c r="UBC30" s="1074"/>
      <c r="UBD30" s="1074"/>
      <c r="UBE30" s="1074"/>
      <c r="UBF30" s="1074"/>
      <c r="UBG30" s="1074"/>
      <c r="UBH30" s="1074"/>
      <c r="UBI30" s="1074"/>
      <c r="UBJ30" s="1074"/>
      <c r="UBK30" s="1074"/>
      <c r="UBL30" s="1074"/>
      <c r="UBM30" s="1074"/>
      <c r="UBN30" s="1074"/>
      <c r="UBO30" s="1074"/>
      <c r="UBP30" s="1074"/>
      <c r="UBQ30" s="1074"/>
      <c r="UBR30" s="1074"/>
      <c r="UBS30" s="1074"/>
      <c r="UBT30" s="1074"/>
      <c r="UBU30" s="1074"/>
      <c r="UBV30" s="1074"/>
      <c r="UBW30" s="1074"/>
      <c r="UBX30" s="1074"/>
      <c r="UBY30" s="1074"/>
      <c r="UBZ30" s="1074"/>
      <c r="UCA30" s="1074"/>
      <c r="UCB30" s="1074"/>
      <c r="UCC30" s="1074"/>
      <c r="UCD30" s="1074"/>
      <c r="UCE30" s="1074"/>
      <c r="UCF30" s="1074"/>
      <c r="UCG30" s="1074"/>
      <c r="UCH30" s="1074"/>
      <c r="UCI30" s="1074"/>
      <c r="UCJ30" s="1074"/>
      <c r="UCK30" s="1074"/>
      <c r="UCL30" s="1074"/>
      <c r="UCM30" s="1074"/>
      <c r="UCN30" s="1074"/>
      <c r="UCO30" s="1074"/>
      <c r="UCP30" s="1074"/>
      <c r="UCQ30" s="1074"/>
      <c r="UCR30" s="1074"/>
      <c r="UCS30" s="1074"/>
      <c r="UCT30" s="1074"/>
      <c r="UCU30" s="1074"/>
      <c r="UCV30" s="1074"/>
      <c r="UCW30" s="1074"/>
      <c r="UCX30" s="1074"/>
      <c r="UCY30" s="1074"/>
      <c r="UCZ30" s="1074"/>
      <c r="UDA30" s="1074"/>
      <c r="UDB30" s="1074"/>
      <c r="UDC30" s="1074"/>
      <c r="UDD30" s="1074"/>
      <c r="UDE30" s="1074"/>
      <c r="UDF30" s="1074"/>
      <c r="UDG30" s="1074"/>
      <c r="UDH30" s="1074"/>
      <c r="UDI30" s="1074"/>
      <c r="UDJ30" s="1074"/>
      <c r="UDK30" s="1074"/>
      <c r="UDL30" s="1074"/>
      <c r="UDM30" s="1074"/>
      <c r="UDN30" s="1074"/>
      <c r="UDO30" s="1074"/>
      <c r="UDP30" s="1074"/>
      <c r="UDQ30" s="1074"/>
      <c r="UDR30" s="1074"/>
      <c r="UDS30" s="1074"/>
      <c r="UDT30" s="1074"/>
      <c r="UDU30" s="1074"/>
      <c r="UDV30" s="1074"/>
      <c r="UDW30" s="1074"/>
      <c r="UDX30" s="1074"/>
      <c r="UDY30" s="1074"/>
      <c r="UDZ30" s="1074"/>
      <c r="UEA30" s="1074"/>
      <c r="UEB30" s="1074"/>
      <c r="UEC30" s="1074"/>
      <c r="UED30" s="1074"/>
      <c r="UEE30" s="1074"/>
      <c r="UEF30" s="1074"/>
      <c r="UEG30" s="1074"/>
      <c r="UEH30" s="1074"/>
      <c r="UEI30" s="1074"/>
      <c r="UEJ30" s="1074"/>
      <c r="UEK30" s="1074"/>
      <c r="UEL30" s="1074"/>
      <c r="UEM30" s="1074"/>
      <c r="UEN30" s="1074"/>
      <c r="UEO30" s="1074"/>
      <c r="UEP30" s="1074"/>
      <c r="UEQ30" s="1074"/>
      <c r="UER30" s="1074"/>
      <c r="UES30" s="1074"/>
      <c r="UET30" s="1074"/>
      <c r="UEU30" s="1074"/>
      <c r="UEV30" s="1074"/>
      <c r="UEW30" s="1074"/>
      <c r="UEX30" s="1074"/>
      <c r="UEY30" s="1074"/>
      <c r="UEZ30" s="1074"/>
      <c r="UFA30" s="1074"/>
      <c r="UFB30" s="1074"/>
      <c r="UFC30" s="1074"/>
      <c r="UFD30" s="1074"/>
      <c r="UFE30" s="1074"/>
      <c r="UFF30" s="1074"/>
      <c r="UFG30" s="1074"/>
      <c r="UFH30" s="1074"/>
      <c r="UFI30" s="1074"/>
      <c r="UFJ30" s="1074"/>
      <c r="UFK30" s="1074"/>
      <c r="UFL30" s="1074"/>
      <c r="UFM30" s="1074"/>
      <c r="UFN30" s="1074"/>
      <c r="UFO30" s="1074"/>
      <c r="UFP30" s="1074"/>
      <c r="UFQ30" s="1074"/>
      <c r="UFR30" s="1074"/>
      <c r="UFS30" s="1074"/>
      <c r="UFT30" s="1074"/>
      <c r="UFU30" s="1074"/>
      <c r="UFV30" s="1074"/>
      <c r="UFW30" s="1074"/>
      <c r="UFX30" s="1074"/>
      <c r="UFY30" s="1074"/>
      <c r="UFZ30" s="1074"/>
      <c r="UGA30" s="1074"/>
      <c r="UGB30" s="1074"/>
      <c r="UGC30" s="1074"/>
      <c r="UGD30" s="1074"/>
      <c r="UGE30" s="1074"/>
      <c r="UGF30" s="1074"/>
      <c r="UGG30" s="1074"/>
      <c r="UGH30" s="1074"/>
      <c r="UGI30" s="1074"/>
      <c r="UGJ30" s="1074"/>
      <c r="UGK30" s="1074"/>
      <c r="UGL30" s="1074"/>
      <c r="UGM30" s="1074"/>
      <c r="UGN30" s="1074"/>
      <c r="UGO30" s="1074"/>
      <c r="UGP30" s="1074"/>
      <c r="UGQ30" s="1074"/>
      <c r="UGR30" s="1074"/>
      <c r="UGS30" s="1074"/>
      <c r="UGT30" s="1074"/>
      <c r="UGU30" s="1074"/>
      <c r="UGV30" s="1074"/>
      <c r="UGW30" s="1074"/>
      <c r="UGX30" s="1074"/>
      <c r="UGY30" s="1074"/>
      <c r="UGZ30" s="1074"/>
      <c r="UHA30" s="1074"/>
      <c r="UHB30" s="1074"/>
      <c r="UHC30" s="1074"/>
      <c r="UHD30" s="1074"/>
      <c r="UHE30" s="1074"/>
      <c r="UHF30" s="1074"/>
      <c r="UHG30" s="1074"/>
      <c r="UHH30" s="1074"/>
      <c r="UHI30" s="1074"/>
      <c r="UHJ30" s="1074"/>
      <c r="UHK30" s="1074"/>
      <c r="UHL30" s="1074"/>
      <c r="UHM30" s="1074"/>
      <c r="UHN30" s="1074"/>
      <c r="UHO30" s="1074"/>
      <c r="UHP30" s="1074"/>
      <c r="UHQ30" s="1074"/>
      <c r="UHR30" s="1074"/>
      <c r="UHS30" s="1074"/>
      <c r="UHT30" s="1074"/>
      <c r="UHU30" s="1074"/>
      <c r="UHV30" s="1074"/>
      <c r="UHW30" s="1074"/>
      <c r="UHX30" s="1074"/>
      <c r="UHY30" s="1074"/>
      <c r="UHZ30" s="1074"/>
      <c r="UIA30" s="1074"/>
      <c r="UIB30" s="1074"/>
      <c r="UIC30" s="1074"/>
      <c r="UID30" s="1074"/>
      <c r="UIE30" s="1074"/>
      <c r="UIF30" s="1074"/>
      <c r="UIG30" s="1074"/>
      <c r="UIH30" s="1074"/>
      <c r="UII30" s="1074"/>
      <c r="UIJ30" s="1074"/>
      <c r="UIK30" s="1074"/>
      <c r="UIL30" s="1074"/>
      <c r="UIM30" s="1074"/>
      <c r="UIN30" s="1074"/>
      <c r="UIO30" s="1074"/>
      <c r="UIP30" s="1074"/>
      <c r="UIQ30" s="1074"/>
      <c r="UIR30" s="1074"/>
      <c r="UIS30" s="1074"/>
      <c r="UIT30" s="1074"/>
      <c r="UIU30" s="1074"/>
      <c r="UIV30" s="1074"/>
      <c r="UIW30" s="1074"/>
      <c r="UIX30" s="1074"/>
      <c r="UIY30" s="1074"/>
      <c r="UIZ30" s="1074"/>
      <c r="UJA30" s="1074"/>
      <c r="UJB30" s="1074"/>
      <c r="UJC30" s="1074"/>
      <c r="UJD30" s="1074"/>
      <c r="UJE30" s="1074"/>
      <c r="UJF30" s="1074"/>
      <c r="UJG30" s="1074"/>
      <c r="UJH30" s="1074"/>
      <c r="UJI30" s="1074"/>
      <c r="UJJ30" s="1074"/>
      <c r="UJK30" s="1074"/>
      <c r="UJL30" s="1074"/>
      <c r="UJM30" s="1074"/>
      <c r="UJN30" s="1074"/>
      <c r="UJO30" s="1074"/>
      <c r="UJP30" s="1074"/>
      <c r="UJQ30" s="1074"/>
      <c r="UJR30" s="1074"/>
      <c r="UJS30" s="1074"/>
      <c r="UJT30" s="1074"/>
      <c r="UJU30" s="1074"/>
      <c r="UJV30" s="1074"/>
      <c r="UJW30" s="1074"/>
      <c r="UJX30" s="1074"/>
      <c r="UJY30" s="1074"/>
      <c r="UJZ30" s="1074"/>
      <c r="UKA30" s="1074"/>
      <c r="UKB30" s="1074"/>
      <c r="UKC30" s="1074"/>
      <c r="UKD30" s="1074"/>
      <c r="UKE30" s="1074"/>
      <c r="UKF30" s="1074"/>
      <c r="UKG30" s="1074"/>
      <c r="UKH30" s="1074"/>
      <c r="UKI30" s="1074"/>
      <c r="UKJ30" s="1074"/>
      <c r="UKK30" s="1074"/>
      <c r="UKL30" s="1074"/>
      <c r="UKM30" s="1074"/>
      <c r="UKN30" s="1074"/>
      <c r="UKO30" s="1074"/>
      <c r="UKP30" s="1074"/>
      <c r="UKQ30" s="1074"/>
      <c r="UKR30" s="1074"/>
      <c r="UKS30" s="1074"/>
      <c r="UKT30" s="1074"/>
      <c r="UKU30" s="1074"/>
      <c r="UKV30" s="1074"/>
      <c r="UKW30" s="1074"/>
      <c r="UKX30" s="1074"/>
      <c r="UKY30" s="1074"/>
      <c r="UKZ30" s="1074"/>
      <c r="ULA30" s="1074"/>
      <c r="ULB30" s="1074"/>
      <c r="ULC30" s="1074"/>
      <c r="ULD30" s="1074"/>
      <c r="ULE30" s="1074"/>
      <c r="ULF30" s="1074"/>
      <c r="ULG30" s="1074"/>
      <c r="ULH30" s="1074"/>
      <c r="ULI30" s="1074"/>
      <c r="ULJ30" s="1074"/>
      <c r="ULK30" s="1074"/>
      <c r="ULL30" s="1074"/>
      <c r="ULM30" s="1074"/>
      <c r="ULN30" s="1074"/>
      <c r="ULO30" s="1074"/>
      <c r="ULP30" s="1074"/>
      <c r="ULQ30" s="1074"/>
      <c r="ULR30" s="1074"/>
      <c r="ULS30" s="1074"/>
      <c r="ULT30" s="1074"/>
      <c r="ULU30" s="1074"/>
      <c r="ULV30" s="1074"/>
      <c r="ULW30" s="1074"/>
      <c r="ULX30" s="1074"/>
      <c r="ULY30" s="1074"/>
      <c r="ULZ30" s="1074"/>
      <c r="UMA30" s="1074"/>
      <c r="UMB30" s="1074"/>
      <c r="UMC30" s="1074"/>
      <c r="UMD30" s="1074"/>
      <c r="UME30" s="1074"/>
      <c r="UMF30" s="1074"/>
      <c r="UMG30" s="1074"/>
      <c r="UMH30" s="1074"/>
      <c r="UMI30" s="1074"/>
      <c r="UMJ30" s="1074"/>
      <c r="UMK30" s="1074"/>
      <c r="UML30" s="1074"/>
      <c r="UMM30" s="1074"/>
      <c r="UMN30" s="1074"/>
      <c r="UMO30" s="1074"/>
      <c r="UMP30" s="1074"/>
      <c r="UMQ30" s="1074"/>
      <c r="UMR30" s="1074"/>
      <c r="UMS30" s="1074"/>
      <c r="UMT30" s="1074"/>
      <c r="UMU30" s="1074"/>
      <c r="UMV30" s="1074"/>
      <c r="UMW30" s="1074"/>
      <c r="UMX30" s="1074"/>
      <c r="UMY30" s="1074"/>
      <c r="UMZ30" s="1074"/>
      <c r="UNA30" s="1074"/>
      <c r="UNB30" s="1074"/>
      <c r="UNC30" s="1074"/>
      <c r="UND30" s="1074"/>
      <c r="UNE30" s="1074"/>
      <c r="UNF30" s="1074"/>
      <c r="UNG30" s="1074"/>
      <c r="UNH30" s="1074"/>
      <c r="UNI30" s="1074"/>
      <c r="UNJ30" s="1074"/>
      <c r="UNK30" s="1074"/>
      <c r="UNL30" s="1074"/>
      <c r="UNM30" s="1074"/>
      <c r="UNN30" s="1074"/>
      <c r="UNO30" s="1074"/>
      <c r="UNP30" s="1074"/>
      <c r="UNQ30" s="1074"/>
      <c r="UNR30" s="1074"/>
      <c r="UNS30" s="1074"/>
      <c r="UNT30" s="1074"/>
      <c r="UNU30" s="1074"/>
      <c r="UNV30" s="1074"/>
      <c r="UNW30" s="1074"/>
      <c r="UNX30" s="1074"/>
      <c r="UNY30" s="1074"/>
      <c r="UNZ30" s="1074"/>
      <c r="UOA30" s="1074"/>
      <c r="UOB30" s="1074"/>
      <c r="UOC30" s="1074"/>
      <c r="UOD30" s="1074"/>
      <c r="UOE30" s="1074"/>
      <c r="UOF30" s="1074"/>
      <c r="UOG30" s="1074"/>
      <c r="UOH30" s="1074"/>
      <c r="UOI30" s="1074"/>
      <c r="UOJ30" s="1074"/>
      <c r="UOK30" s="1074"/>
      <c r="UOL30" s="1074"/>
      <c r="UOM30" s="1074"/>
      <c r="UON30" s="1074"/>
      <c r="UOO30" s="1074"/>
      <c r="UOP30" s="1074"/>
      <c r="UOQ30" s="1074"/>
      <c r="UOR30" s="1074"/>
      <c r="UOS30" s="1074"/>
      <c r="UOT30" s="1074"/>
      <c r="UOU30" s="1074"/>
      <c r="UOV30" s="1074"/>
      <c r="UOW30" s="1074"/>
      <c r="UOX30" s="1074"/>
      <c r="UOY30" s="1074"/>
      <c r="UOZ30" s="1074"/>
      <c r="UPA30" s="1074"/>
      <c r="UPB30" s="1074"/>
      <c r="UPC30" s="1074"/>
      <c r="UPD30" s="1074"/>
      <c r="UPE30" s="1074"/>
      <c r="UPF30" s="1074"/>
      <c r="UPG30" s="1074"/>
      <c r="UPH30" s="1074"/>
      <c r="UPI30" s="1074"/>
      <c r="UPJ30" s="1074"/>
      <c r="UPK30" s="1074"/>
      <c r="UPL30" s="1074"/>
      <c r="UPM30" s="1074"/>
      <c r="UPN30" s="1074"/>
      <c r="UPO30" s="1074"/>
      <c r="UPP30" s="1074"/>
      <c r="UPQ30" s="1074"/>
      <c r="UPR30" s="1074"/>
      <c r="UPS30" s="1074"/>
      <c r="UPT30" s="1074"/>
      <c r="UPU30" s="1074"/>
      <c r="UPV30" s="1074"/>
      <c r="UPW30" s="1074"/>
      <c r="UPX30" s="1074"/>
      <c r="UPY30" s="1074"/>
      <c r="UPZ30" s="1074"/>
      <c r="UQA30" s="1074"/>
      <c r="UQB30" s="1074"/>
      <c r="UQC30" s="1074"/>
      <c r="UQD30" s="1074"/>
      <c r="UQE30" s="1074"/>
      <c r="UQF30" s="1074"/>
      <c r="UQG30" s="1074"/>
      <c r="UQH30" s="1074"/>
      <c r="UQI30" s="1074"/>
      <c r="UQJ30" s="1074"/>
      <c r="UQK30" s="1074"/>
      <c r="UQL30" s="1074"/>
      <c r="UQM30" s="1074"/>
      <c r="UQN30" s="1074"/>
      <c r="UQO30" s="1074"/>
      <c r="UQP30" s="1074"/>
      <c r="UQQ30" s="1074"/>
      <c r="UQR30" s="1074"/>
      <c r="UQS30" s="1074"/>
      <c r="UQT30" s="1074"/>
      <c r="UQU30" s="1074"/>
      <c r="UQV30" s="1074"/>
      <c r="UQW30" s="1074"/>
      <c r="UQX30" s="1074"/>
      <c r="UQY30" s="1074"/>
      <c r="UQZ30" s="1074"/>
      <c r="URA30" s="1074"/>
      <c r="URB30" s="1074"/>
      <c r="URC30" s="1074"/>
      <c r="URD30" s="1074"/>
      <c r="URE30" s="1074"/>
      <c r="URF30" s="1074"/>
      <c r="URG30" s="1074"/>
      <c r="URH30" s="1074"/>
      <c r="URI30" s="1074"/>
      <c r="URJ30" s="1074"/>
      <c r="URK30" s="1074"/>
      <c r="URL30" s="1074"/>
      <c r="URM30" s="1074"/>
      <c r="URN30" s="1074"/>
      <c r="URO30" s="1074"/>
      <c r="URP30" s="1074"/>
      <c r="URQ30" s="1074"/>
      <c r="URR30" s="1074"/>
      <c r="URS30" s="1074"/>
      <c r="URT30" s="1074"/>
      <c r="URU30" s="1074"/>
      <c r="URV30" s="1074"/>
      <c r="URW30" s="1074"/>
      <c r="URX30" s="1074"/>
      <c r="URY30" s="1074"/>
      <c r="URZ30" s="1074"/>
      <c r="USA30" s="1074"/>
      <c r="USB30" s="1074"/>
      <c r="USC30" s="1074"/>
      <c r="USD30" s="1074"/>
      <c r="USE30" s="1074"/>
      <c r="USF30" s="1074"/>
      <c r="USG30" s="1074"/>
      <c r="USH30" s="1074"/>
      <c r="USI30" s="1074"/>
      <c r="USJ30" s="1074"/>
      <c r="USK30" s="1074"/>
      <c r="USL30" s="1074"/>
      <c r="USM30" s="1074"/>
      <c r="USN30" s="1074"/>
      <c r="USO30" s="1074"/>
      <c r="USP30" s="1074"/>
      <c r="USQ30" s="1074"/>
      <c r="USR30" s="1074"/>
      <c r="USS30" s="1074"/>
      <c r="UST30" s="1074"/>
      <c r="USU30" s="1074"/>
      <c r="USV30" s="1074"/>
      <c r="USW30" s="1074"/>
      <c r="USX30" s="1074"/>
      <c r="USY30" s="1074"/>
      <c r="USZ30" s="1074"/>
      <c r="UTA30" s="1074"/>
      <c r="UTB30" s="1074"/>
      <c r="UTC30" s="1074"/>
      <c r="UTD30" s="1074"/>
      <c r="UTE30" s="1074"/>
      <c r="UTF30" s="1074"/>
      <c r="UTG30" s="1074"/>
      <c r="UTH30" s="1074"/>
      <c r="UTI30" s="1074"/>
      <c r="UTJ30" s="1074"/>
      <c r="UTK30" s="1074"/>
      <c r="UTL30" s="1074"/>
      <c r="UTM30" s="1074"/>
      <c r="UTN30" s="1074"/>
      <c r="UTO30" s="1074"/>
      <c r="UTP30" s="1074"/>
      <c r="UTQ30" s="1074"/>
      <c r="UTR30" s="1074"/>
      <c r="UTS30" s="1074"/>
      <c r="UTT30" s="1074"/>
      <c r="UTU30" s="1074"/>
      <c r="UTV30" s="1074"/>
      <c r="UTW30" s="1074"/>
      <c r="UTX30" s="1074"/>
      <c r="UTY30" s="1074"/>
      <c r="UTZ30" s="1074"/>
      <c r="UUA30" s="1074"/>
      <c r="UUB30" s="1074"/>
      <c r="UUC30" s="1074"/>
      <c r="UUD30" s="1074"/>
      <c r="UUE30" s="1074"/>
      <c r="UUF30" s="1074"/>
      <c r="UUG30" s="1074"/>
      <c r="UUH30" s="1074"/>
      <c r="UUI30" s="1074"/>
      <c r="UUJ30" s="1074"/>
      <c r="UUK30" s="1074"/>
      <c r="UUL30" s="1074"/>
      <c r="UUM30" s="1074"/>
      <c r="UUN30" s="1074"/>
      <c r="UUO30" s="1074"/>
      <c r="UUP30" s="1074"/>
      <c r="UUQ30" s="1074"/>
      <c r="UUR30" s="1074"/>
      <c r="UUS30" s="1074"/>
      <c r="UUT30" s="1074"/>
      <c r="UUU30" s="1074"/>
      <c r="UUV30" s="1074"/>
      <c r="UUW30" s="1074"/>
      <c r="UUX30" s="1074"/>
      <c r="UUY30" s="1074"/>
      <c r="UUZ30" s="1074"/>
      <c r="UVA30" s="1074"/>
      <c r="UVB30" s="1074"/>
      <c r="UVC30" s="1074"/>
      <c r="UVD30" s="1074"/>
      <c r="UVE30" s="1074"/>
      <c r="UVF30" s="1074"/>
      <c r="UVG30" s="1074"/>
      <c r="UVH30" s="1074"/>
      <c r="UVI30" s="1074"/>
      <c r="UVJ30" s="1074"/>
      <c r="UVK30" s="1074"/>
      <c r="UVL30" s="1074"/>
      <c r="UVM30" s="1074"/>
      <c r="UVN30" s="1074"/>
      <c r="UVO30" s="1074"/>
      <c r="UVP30" s="1074"/>
      <c r="UVQ30" s="1074"/>
      <c r="UVR30" s="1074"/>
      <c r="UVS30" s="1074"/>
      <c r="UVT30" s="1074"/>
      <c r="UVU30" s="1074"/>
      <c r="UVV30" s="1074"/>
      <c r="UVW30" s="1074"/>
      <c r="UVX30" s="1074"/>
      <c r="UVY30" s="1074"/>
      <c r="UVZ30" s="1074"/>
      <c r="UWA30" s="1074"/>
      <c r="UWB30" s="1074"/>
      <c r="UWC30" s="1074"/>
      <c r="UWD30" s="1074"/>
      <c r="UWE30" s="1074"/>
      <c r="UWF30" s="1074"/>
      <c r="UWG30" s="1074"/>
      <c r="UWH30" s="1074"/>
      <c r="UWI30" s="1074"/>
      <c r="UWJ30" s="1074"/>
      <c r="UWK30" s="1074"/>
      <c r="UWL30" s="1074"/>
      <c r="UWM30" s="1074"/>
      <c r="UWN30" s="1074"/>
      <c r="UWO30" s="1074"/>
      <c r="UWP30" s="1074"/>
      <c r="UWQ30" s="1074"/>
      <c r="UWR30" s="1074"/>
      <c r="UWS30" s="1074"/>
      <c r="UWT30" s="1074"/>
      <c r="UWU30" s="1074"/>
      <c r="UWV30" s="1074"/>
      <c r="UWW30" s="1074"/>
      <c r="UWX30" s="1074"/>
      <c r="UWY30" s="1074"/>
      <c r="UWZ30" s="1074"/>
      <c r="UXA30" s="1074"/>
      <c r="UXB30" s="1074"/>
      <c r="UXC30" s="1074"/>
      <c r="UXD30" s="1074"/>
      <c r="UXE30" s="1074"/>
      <c r="UXF30" s="1074"/>
      <c r="UXG30" s="1074"/>
      <c r="UXH30" s="1074"/>
      <c r="UXI30" s="1074"/>
      <c r="UXJ30" s="1074"/>
      <c r="UXK30" s="1074"/>
      <c r="UXL30" s="1074"/>
      <c r="UXM30" s="1074"/>
      <c r="UXN30" s="1074"/>
      <c r="UXO30" s="1074"/>
      <c r="UXP30" s="1074"/>
      <c r="UXQ30" s="1074"/>
      <c r="UXR30" s="1074"/>
      <c r="UXS30" s="1074"/>
      <c r="UXT30" s="1074"/>
      <c r="UXU30" s="1074"/>
      <c r="UXV30" s="1074"/>
      <c r="UXW30" s="1074"/>
      <c r="UXX30" s="1074"/>
      <c r="UXY30" s="1074"/>
      <c r="UXZ30" s="1074"/>
      <c r="UYA30" s="1074"/>
      <c r="UYB30" s="1074"/>
      <c r="UYC30" s="1074"/>
      <c r="UYD30" s="1074"/>
      <c r="UYE30" s="1074"/>
      <c r="UYF30" s="1074"/>
      <c r="UYG30" s="1074"/>
      <c r="UYH30" s="1074"/>
      <c r="UYI30" s="1074"/>
      <c r="UYJ30" s="1074"/>
      <c r="UYK30" s="1074"/>
      <c r="UYL30" s="1074"/>
      <c r="UYM30" s="1074"/>
      <c r="UYN30" s="1074"/>
      <c r="UYO30" s="1074"/>
      <c r="UYP30" s="1074"/>
      <c r="UYQ30" s="1074"/>
      <c r="UYR30" s="1074"/>
      <c r="UYS30" s="1074"/>
      <c r="UYT30" s="1074"/>
      <c r="UYU30" s="1074"/>
      <c r="UYV30" s="1074"/>
      <c r="UYW30" s="1074"/>
      <c r="UYX30" s="1074"/>
      <c r="UYY30" s="1074"/>
      <c r="UYZ30" s="1074"/>
      <c r="UZA30" s="1074"/>
      <c r="UZB30" s="1074"/>
      <c r="UZC30" s="1074"/>
      <c r="UZD30" s="1074"/>
      <c r="UZE30" s="1074"/>
      <c r="UZF30" s="1074"/>
      <c r="UZG30" s="1074"/>
      <c r="UZH30" s="1074"/>
      <c r="UZI30" s="1074"/>
      <c r="UZJ30" s="1074"/>
      <c r="UZK30" s="1074"/>
      <c r="UZL30" s="1074"/>
      <c r="UZM30" s="1074"/>
      <c r="UZN30" s="1074"/>
      <c r="UZO30" s="1074"/>
      <c r="UZP30" s="1074"/>
      <c r="UZQ30" s="1074"/>
      <c r="UZR30" s="1074"/>
      <c r="UZS30" s="1074"/>
      <c r="UZT30" s="1074"/>
      <c r="UZU30" s="1074"/>
      <c r="UZV30" s="1074"/>
      <c r="UZW30" s="1074"/>
      <c r="UZX30" s="1074"/>
      <c r="UZY30" s="1074"/>
      <c r="UZZ30" s="1074"/>
      <c r="VAA30" s="1074"/>
      <c r="VAB30" s="1074"/>
      <c r="VAC30" s="1074"/>
      <c r="VAD30" s="1074"/>
      <c r="VAE30" s="1074"/>
      <c r="VAF30" s="1074"/>
      <c r="VAG30" s="1074"/>
      <c r="VAH30" s="1074"/>
      <c r="VAI30" s="1074"/>
      <c r="VAJ30" s="1074"/>
      <c r="VAK30" s="1074"/>
      <c r="VAL30" s="1074"/>
      <c r="VAM30" s="1074"/>
      <c r="VAN30" s="1074"/>
      <c r="VAO30" s="1074"/>
      <c r="VAP30" s="1074"/>
      <c r="VAQ30" s="1074"/>
      <c r="VAR30" s="1074"/>
      <c r="VAS30" s="1074"/>
      <c r="VAT30" s="1074"/>
      <c r="VAU30" s="1074"/>
      <c r="VAV30" s="1074"/>
      <c r="VAW30" s="1074"/>
      <c r="VAX30" s="1074"/>
      <c r="VAY30" s="1074"/>
      <c r="VAZ30" s="1074"/>
      <c r="VBA30" s="1074"/>
      <c r="VBB30" s="1074"/>
      <c r="VBC30" s="1074"/>
      <c r="VBD30" s="1074"/>
      <c r="VBE30" s="1074"/>
      <c r="VBF30" s="1074"/>
      <c r="VBG30" s="1074"/>
      <c r="VBH30" s="1074"/>
      <c r="VBI30" s="1074"/>
      <c r="VBJ30" s="1074"/>
      <c r="VBK30" s="1074"/>
      <c r="VBL30" s="1074"/>
      <c r="VBM30" s="1074"/>
      <c r="VBN30" s="1074"/>
      <c r="VBO30" s="1074"/>
      <c r="VBP30" s="1074"/>
      <c r="VBQ30" s="1074"/>
      <c r="VBR30" s="1074"/>
      <c r="VBS30" s="1074"/>
      <c r="VBT30" s="1074"/>
      <c r="VBU30" s="1074"/>
      <c r="VBV30" s="1074"/>
      <c r="VBW30" s="1074"/>
      <c r="VBX30" s="1074"/>
      <c r="VBY30" s="1074"/>
      <c r="VBZ30" s="1074"/>
      <c r="VCA30" s="1074"/>
      <c r="VCB30" s="1074"/>
      <c r="VCC30" s="1074"/>
      <c r="VCD30" s="1074"/>
      <c r="VCE30" s="1074"/>
      <c r="VCF30" s="1074"/>
      <c r="VCG30" s="1074"/>
      <c r="VCH30" s="1074"/>
      <c r="VCI30" s="1074"/>
      <c r="VCJ30" s="1074"/>
      <c r="VCK30" s="1074"/>
      <c r="VCL30" s="1074"/>
      <c r="VCM30" s="1074"/>
      <c r="VCN30" s="1074"/>
      <c r="VCO30" s="1074"/>
      <c r="VCP30" s="1074"/>
      <c r="VCQ30" s="1074"/>
      <c r="VCR30" s="1074"/>
      <c r="VCS30" s="1074"/>
      <c r="VCT30" s="1074"/>
      <c r="VCU30" s="1074"/>
      <c r="VCV30" s="1074"/>
      <c r="VCW30" s="1074"/>
      <c r="VCX30" s="1074"/>
      <c r="VCY30" s="1074"/>
      <c r="VCZ30" s="1074"/>
      <c r="VDA30" s="1074"/>
      <c r="VDB30" s="1074"/>
      <c r="VDC30" s="1074"/>
      <c r="VDD30" s="1074"/>
      <c r="VDE30" s="1074"/>
      <c r="VDF30" s="1074"/>
      <c r="VDG30" s="1074"/>
      <c r="VDH30" s="1074"/>
      <c r="VDI30" s="1074"/>
      <c r="VDJ30" s="1074"/>
      <c r="VDK30" s="1074"/>
      <c r="VDL30" s="1074"/>
      <c r="VDM30" s="1074"/>
      <c r="VDN30" s="1074"/>
      <c r="VDO30" s="1074"/>
      <c r="VDP30" s="1074"/>
      <c r="VDQ30" s="1074"/>
      <c r="VDR30" s="1074"/>
      <c r="VDS30" s="1074"/>
      <c r="VDT30" s="1074"/>
      <c r="VDU30" s="1074"/>
      <c r="VDV30" s="1074"/>
      <c r="VDW30" s="1074"/>
      <c r="VDX30" s="1074"/>
      <c r="VDY30" s="1074"/>
      <c r="VDZ30" s="1074"/>
      <c r="VEA30" s="1074"/>
      <c r="VEB30" s="1074"/>
      <c r="VEC30" s="1074"/>
      <c r="VED30" s="1074"/>
      <c r="VEE30" s="1074"/>
      <c r="VEF30" s="1074"/>
      <c r="VEG30" s="1074"/>
      <c r="VEH30" s="1074"/>
      <c r="VEI30" s="1074"/>
      <c r="VEJ30" s="1074"/>
      <c r="VEK30" s="1074"/>
      <c r="VEL30" s="1074"/>
      <c r="VEM30" s="1074"/>
      <c r="VEN30" s="1074"/>
      <c r="VEO30" s="1074"/>
      <c r="VEP30" s="1074"/>
      <c r="VEQ30" s="1074"/>
      <c r="VER30" s="1074"/>
      <c r="VES30" s="1074"/>
      <c r="VET30" s="1074"/>
      <c r="VEU30" s="1074"/>
      <c r="VEV30" s="1074"/>
      <c r="VEW30" s="1074"/>
      <c r="VEX30" s="1074"/>
      <c r="VEY30" s="1074"/>
      <c r="VEZ30" s="1074"/>
      <c r="VFA30" s="1074"/>
      <c r="VFB30" s="1074"/>
      <c r="VFC30" s="1074"/>
      <c r="VFD30" s="1074"/>
      <c r="VFE30" s="1074"/>
      <c r="VFF30" s="1074"/>
      <c r="VFG30" s="1074"/>
      <c r="VFH30" s="1074"/>
      <c r="VFI30" s="1074"/>
      <c r="VFJ30" s="1074"/>
      <c r="VFK30" s="1074"/>
      <c r="VFL30" s="1074"/>
      <c r="VFM30" s="1074"/>
      <c r="VFN30" s="1074"/>
      <c r="VFO30" s="1074"/>
      <c r="VFP30" s="1074"/>
      <c r="VFQ30" s="1074"/>
      <c r="VFR30" s="1074"/>
      <c r="VFS30" s="1074"/>
      <c r="VFT30" s="1074"/>
      <c r="VFU30" s="1074"/>
      <c r="VFV30" s="1074"/>
      <c r="VFW30" s="1074"/>
      <c r="VFX30" s="1074"/>
      <c r="VFY30" s="1074"/>
      <c r="VFZ30" s="1074"/>
      <c r="VGA30" s="1074"/>
      <c r="VGB30" s="1074"/>
      <c r="VGC30" s="1074"/>
      <c r="VGD30" s="1074"/>
      <c r="VGE30" s="1074"/>
      <c r="VGF30" s="1074"/>
      <c r="VGG30" s="1074"/>
      <c r="VGH30" s="1074"/>
      <c r="VGI30" s="1074"/>
      <c r="VGJ30" s="1074"/>
      <c r="VGK30" s="1074"/>
      <c r="VGL30" s="1074"/>
      <c r="VGM30" s="1074"/>
      <c r="VGN30" s="1074"/>
      <c r="VGO30" s="1074"/>
      <c r="VGP30" s="1074"/>
      <c r="VGQ30" s="1074"/>
      <c r="VGR30" s="1074"/>
      <c r="VGS30" s="1074"/>
      <c r="VGT30" s="1074"/>
      <c r="VGU30" s="1074"/>
      <c r="VGV30" s="1074"/>
      <c r="VGW30" s="1074"/>
      <c r="VGX30" s="1074"/>
      <c r="VGY30" s="1074"/>
      <c r="VGZ30" s="1074"/>
      <c r="VHA30" s="1074"/>
      <c r="VHB30" s="1074"/>
      <c r="VHC30" s="1074"/>
      <c r="VHD30" s="1074"/>
      <c r="VHE30" s="1074"/>
      <c r="VHF30" s="1074"/>
      <c r="VHG30" s="1074"/>
      <c r="VHH30" s="1074"/>
      <c r="VHI30" s="1074"/>
      <c r="VHJ30" s="1074"/>
      <c r="VHK30" s="1074"/>
      <c r="VHL30" s="1074"/>
      <c r="VHM30" s="1074"/>
      <c r="VHN30" s="1074"/>
      <c r="VHO30" s="1074"/>
      <c r="VHP30" s="1074"/>
      <c r="VHQ30" s="1074"/>
      <c r="VHR30" s="1074"/>
      <c r="VHS30" s="1074"/>
      <c r="VHT30" s="1074"/>
      <c r="VHU30" s="1074"/>
      <c r="VHV30" s="1074"/>
      <c r="VHW30" s="1074"/>
      <c r="VHX30" s="1074"/>
      <c r="VHY30" s="1074"/>
      <c r="VHZ30" s="1074"/>
      <c r="VIA30" s="1074"/>
      <c r="VIB30" s="1074"/>
      <c r="VIC30" s="1074"/>
      <c r="VID30" s="1074"/>
      <c r="VIE30" s="1074"/>
      <c r="VIF30" s="1074"/>
      <c r="VIG30" s="1074"/>
      <c r="VIH30" s="1074"/>
      <c r="VII30" s="1074"/>
      <c r="VIJ30" s="1074"/>
      <c r="VIK30" s="1074"/>
      <c r="VIL30" s="1074"/>
      <c r="VIM30" s="1074"/>
      <c r="VIN30" s="1074"/>
      <c r="VIO30" s="1074"/>
      <c r="VIP30" s="1074"/>
      <c r="VIQ30" s="1074"/>
      <c r="VIR30" s="1074"/>
      <c r="VIS30" s="1074"/>
      <c r="VIT30" s="1074"/>
      <c r="VIU30" s="1074"/>
      <c r="VIV30" s="1074"/>
      <c r="VIW30" s="1074"/>
      <c r="VIX30" s="1074"/>
      <c r="VIY30" s="1074"/>
      <c r="VIZ30" s="1074"/>
      <c r="VJA30" s="1074"/>
      <c r="VJB30" s="1074"/>
      <c r="VJC30" s="1074"/>
      <c r="VJD30" s="1074"/>
      <c r="VJE30" s="1074"/>
      <c r="VJF30" s="1074"/>
      <c r="VJG30" s="1074"/>
      <c r="VJH30" s="1074"/>
      <c r="VJI30" s="1074"/>
      <c r="VJJ30" s="1074"/>
      <c r="VJK30" s="1074"/>
      <c r="VJL30" s="1074"/>
      <c r="VJM30" s="1074"/>
      <c r="VJN30" s="1074"/>
      <c r="VJO30" s="1074"/>
      <c r="VJP30" s="1074"/>
      <c r="VJQ30" s="1074"/>
      <c r="VJR30" s="1074"/>
      <c r="VJS30" s="1074"/>
      <c r="VJT30" s="1074"/>
      <c r="VJU30" s="1074"/>
      <c r="VJV30" s="1074"/>
      <c r="VJW30" s="1074"/>
      <c r="VJX30" s="1074"/>
      <c r="VJY30" s="1074"/>
      <c r="VJZ30" s="1074"/>
      <c r="VKA30" s="1074"/>
      <c r="VKB30" s="1074"/>
      <c r="VKC30" s="1074"/>
      <c r="VKD30" s="1074"/>
      <c r="VKE30" s="1074"/>
      <c r="VKF30" s="1074"/>
      <c r="VKG30" s="1074"/>
      <c r="VKH30" s="1074"/>
      <c r="VKI30" s="1074"/>
      <c r="VKJ30" s="1074"/>
      <c r="VKK30" s="1074"/>
      <c r="VKL30" s="1074"/>
      <c r="VKM30" s="1074"/>
      <c r="VKN30" s="1074"/>
      <c r="VKO30" s="1074"/>
      <c r="VKP30" s="1074"/>
      <c r="VKQ30" s="1074"/>
      <c r="VKR30" s="1074"/>
      <c r="VKS30" s="1074"/>
      <c r="VKT30" s="1074"/>
      <c r="VKU30" s="1074"/>
      <c r="VKV30" s="1074"/>
      <c r="VKW30" s="1074"/>
      <c r="VKX30" s="1074"/>
      <c r="VKY30" s="1074"/>
      <c r="VKZ30" s="1074"/>
      <c r="VLA30" s="1074"/>
      <c r="VLB30" s="1074"/>
      <c r="VLC30" s="1074"/>
      <c r="VLD30" s="1074"/>
      <c r="VLE30" s="1074"/>
      <c r="VLF30" s="1074"/>
      <c r="VLG30" s="1074"/>
      <c r="VLH30" s="1074"/>
      <c r="VLI30" s="1074"/>
      <c r="VLJ30" s="1074"/>
      <c r="VLK30" s="1074"/>
      <c r="VLL30" s="1074"/>
      <c r="VLM30" s="1074"/>
      <c r="VLN30" s="1074"/>
      <c r="VLO30" s="1074"/>
      <c r="VLP30" s="1074"/>
      <c r="VLQ30" s="1074"/>
      <c r="VLR30" s="1074"/>
      <c r="VLS30" s="1074"/>
      <c r="VLT30" s="1074"/>
      <c r="VLU30" s="1074"/>
      <c r="VLV30" s="1074"/>
      <c r="VLW30" s="1074"/>
      <c r="VLX30" s="1074"/>
      <c r="VLY30" s="1074"/>
      <c r="VLZ30" s="1074"/>
      <c r="VMA30" s="1074"/>
      <c r="VMB30" s="1074"/>
      <c r="VMC30" s="1074"/>
      <c r="VMD30" s="1074"/>
      <c r="VME30" s="1074"/>
      <c r="VMF30" s="1074"/>
      <c r="VMG30" s="1074"/>
      <c r="VMH30" s="1074"/>
      <c r="VMI30" s="1074"/>
      <c r="VMJ30" s="1074"/>
      <c r="VMK30" s="1074"/>
      <c r="VML30" s="1074"/>
      <c r="VMM30" s="1074"/>
      <c r="VMN30" s="1074"/>
      <c r="VMO30" s="1074"/>
      <c r="VMP30" s="1074"/>
      <c r="VMQ30" s="1074"/>
      <c r="VMR30" s="1074"/>
      <c r="VMS30" s="1074"/>
      <c r="VMT30" s="1074"/>
      <c r="VMU30" s="1074"/>
      <c r="VMV30" s="1074"/>
      <c r="VMW30" s="1074"/>
      <c r="VMX30" s="1074"/>
      <c r="VMY30" s="1074"/>
      <c r="VMZ30" s="1074"/>
      <c r="VNA30" s="1074"/>
      <c r="VNB30" s="1074"/>
      <c r="VNC30" s="1074"/>
      <c r="VND30" s="1074"/>
      <c r="VNE30" s="1074"/>
      <c r="VNF30" s="1074"/>
      <c r="VNG30" s="1074"/>
      <c r="VNH30" s="1074"/>
      <c r="VNI30" s="1074"/>
      <c r="VNJ30" s="1074"/>
      <c r="VNK30" s="1074"/>
      <c r="VNL30" s="1074"/>
      <c r="VNM30" s="1074"/>
      <c r="VNN30" s="1074"/>
      <c r="VNO30" s="1074"/>
      <c r="VNP30" s="1074"/>
      <c r="VNQ30" s="1074"/>
      <c r="VNR30" s="1074"/>
      <c r="VNS30" s="1074"/>
      <c r="VNT30" s="1074"/>
      <c r="VNU30" s="1074"/>
      <c r="VNV30" s="1074"/>
      <c r="VNW30" s="1074"/>
      <c r="VNX30" s="1074"/>
      <c r="VNY30" s="1074"/>
      <c r="VNZ30" s="1074"/>
      <c r="VOA30" s="1074"/>
      <c r="VOB30" s="1074"/>
      <c r="VOC30" s="1074"/>
      <c r="VOD30" s="1074"/>
      <c r="VOE30" s="1074"/>
      <c r="VOF30" s="1074"/>
      <c r="VOG30" s="1074"/>
      <c r="VOH30" s="1074"/>
      <c r="VOI30" s="1074"/>
      <c r="VOJ30" s="1074"/>
      <c r="VOK30" s="1074"/>
      <c r="VOL30" s="1074"/>
      <c r="VOM30" s="1074"/>
      <c r="VON30" s="1074"/>
      <c r="VOO30" s="1074"/>
      <c r="VOP30" s="1074"/>
      <c r="VOQ30" s="1074"/>
      <c r="VOR30" s="1074"/>
      <c r="VOS30" s="1074"/>
      <c r="VOT30" s="1074"/>
      <c r="VOU30" s="1074"/>
      <c r="VOV30" s="1074"/>
      <c r="VOW30" s="1074"/>
      <c r="VOX30" s="1074"/>
      <c r="VOY30" s="1074"/>
      <c r="VOZ30" s="1074"/>
      <c r="VPA30" s="1074"/>
      <c r="VPB30" s="1074"/>
      <c r="VPC30" s="1074"/>
      <c r="VPD30" s="1074"/>
      <c r="VPE30" s="1074"/>
      <c r="VPF30" s="1074"/>
      <c r="VPG30" s="1074"/>
      <c r="VPH30" s="1074"/>
      <c r="VPI30" s="1074"/>
      <c r="VPJ30" s="1074"/>
      <c r="VPK30" s="1074"/>
      <c r="VPL30" s="1074"/>
      <c r="VPM30" s="1074"/>
      <c r="VPN30" s="1074"/>
      <c r="VPO30" s="1074"/>
      <c r="VPP30" s="1074"/>
      <c r="VPQ30" s="1074"/>
      <c r="VPR30" s="1074"/>
      <c r="VPS30" s="1074"/>
      <c r="VPT30" s="1074"/>
      <c r="VPU30" s="1074"/>
      <c r="VPV30" s="1074"/>
      <c r="VPW30" s="1074"/>
      <c r="VPX30" s="1074"/>
      <c r="VPY30" s="1074"/>
      <c r="VPZ30" s="1074"/>
      <c r="VQA30" s="1074"/>
      <c r="VQB30" s="1074"/>
      <c r="VQC30" s="1074"/>
      <c r="VQD30" s="1074"/>
      <c r="VQE30" s="1074"/>
      <c r="VQF30" s="1074"/>
      <c r="VQG30" s="1074"/>
      <c r="VQH30" s="1074"/>
      <c r="VQI30" s="1074"/>
      <c r="VQJ30" s="1074"/>
      <c r="VQK30" s="1074"/>
      <c r="VQL30" s="1074"/>
      <c r="VQM30" s="1074"/>
      <c r="VQN30" s="1074"/>
      <c r="VQO30" s="1074"/>
      <c r="VQP30" s="1074"/>
      <c r="VQQ30" s="1074"/>
      <c r="VQR30" s="1074"/>
      <c r="VQS30" s="1074"/>
      <c r="VQT30" s="1074"/>
      <c r="VQU30" s="1074"/>
      <c r="VQV30" s="1074"/>
      <c r="VQW30" s="1074"/>
      <c r="VQX30" s="1074"/>
      <c r="VQY30" s="1074"/>
      <c r="VQZ30" s="1074"/>
      <c r="VRA30" s="1074"/>
      <c r="VRB30" s="1074"/>
      <c r="VRC30" s="1074"/>
      <c r="VRD30" s="1074"/>
      <c r="VRE30" s="1074"/>
      <c r="VRF30" s="1074"/>
      <c r="VRG30" s="1074"/>
      <c r="VRH30" s="1074"/>
      <c r="VRI30" s="1074"/>
      <c r="VRJ30" s="1074"/>
      <c r="VRK30" s="1074"/>
      <c r="VRL30" s="1074"/>
      <c r="VRM30" s="1074"/>
      <c r="VRN30" s="1074"/>
      <c r="VRO30" s="1074"/>
      <c r="VRP30" s="1074"/>
      <c r="VRQ30" s="1074"/>
      <c r="VRR30" s="1074"/>
      <c r="VRS30" s="1074"/>
      <c r="VRT30" s="1074"/>
      <c r="VRU30" s="1074"/>
      <c r="VRV30" s="1074"/>
      <c r="VRW30" s="1074"/>
      <c r="VRX30" s="1074"/>
      <c r="VRY30" s="1074"/>
      <c r="VRZ30" s="1074"/>
      <c r="VSA30" s="1074"/>
      <c r="VSB30" s="1074"/>
      <c r="VSC30" s="1074"/>
      <c r="VSD30" s="1074"/>
      <c r="VSE30" s="1074"/>
      <c r="VSF30" s="1074"/>
      <c r="VSG30" s="1074"/>
      <c r="VSH30" s="1074"/>
      <c r="VSI30" s="1074"/>
      <c r="VSJ30" s="1074"/>
      <c r="VSK30" s="1074"/>
      <c r="VSL30" s="1074"/>
      <c r="VSM30" s="1074"/>
      <c r="VSN30" s="1074"/>
      <c r="VSO30" s="1074"/>
      <c r="VSP30" s="1074"/>
      <c r="VSQ30" s="1074"/>
      <c r="VSR30" s="1074"/>
      <c r="VSS30" s="1074"/>
      <c r="VST30" s="1074"/>
      <c r="VSU30" s="1074"/>
      <c r="VSV30" s="1074"/>
      <c r="VSW30" s="1074"/>
      <c r="VSX30" s="1074"/>
      <c r="VSY30" s="1074"/>
      <c r="VSZ30" s="1074"/>
      <c r="VTA30" s="1074"/>
      <c r="VTB30" s="1074"/>
      <c r="VTC30" s="1074"/>
      <c r="VTD30" s="1074"/>
      <c r="VTE30" s="1074"/>
      <c r="VTF30" s="1074"/>
      <c r="VTG30" s="1074"/>
      <c r="VTH30" s="1074"/>
      <c r="VTI30" s="1074"/>
      <c r="VTJ30" s="1074"/>
      <c r="VTK30" s="1074"/>
      <c r="VTL30" s="1074"/>
      <c r="VTM30" s="1074"/>
      <c r="VTN30" s="1074"/>
      <c r="VTO30" s="1074"/>
      <c r="VTP30" s="1074"/>
      <c r="VTQ30" s="1074"/>
      <c r="VTR30" s="1074"/>
      <c r="VTS30" s="1074"/>
      <c r="VTT30" s="1074"/>
      <c r="VTU30" s="1074"/>
      <c r="VTV30" s="1074"/>
      <c r="VTW30" s="1074"/>
      <c r="VTX30" s="1074"/>
      <c r="VTY30" s="1074"/>
      <c r="VTZ30" s="1074"/>
      <c r="VUA30" s="1074"/>
      <c r="VUB30" s="1074"/>
      <c r="VUC30" s="1074"/>
      <c r="VUD30" s="1074"/>
      <c r="VUE30" s="1074"/>
      <c r="VUF30" s="1074"/>
      <c r="VUG30" s="1074"/>
      <c r="VUH30" s="1074"/>
      <c r="VUI30" s="1074"/>
      <c r="VUJ30" s="1074"/>
      <c r="VUK30" s="1074"/>
      <c r="VUL30" s="1074"/>
      <c r="VUM30" s="1074"/>
      <c r="VUN30" s="1074"/>
      <c r="VUO30" s="1074"/>
      <c r="VUP30" s="1074"/>
      <c r="VUQ30" s="1074"/>
      <c r="VUR30" s="1074"/>
      <c r="VUS30" s="1074"/>
      <c r="VUT30" s="1074"/>
      <c r="VUU30" s="1074"/>
      <c r="VUV30" s="1074"/>
      <c r="VUW30" s="1074"/>
      <c r="VUX30" s="1074"/>
      <c r="VUY30" s="1074"/>
      <c r="VUZ30" s="1074"/>
      <c r="VVA30" s="1074"/>
      <c r="VVB30" s="1074"/>
      <c r="VVC30" s="1074"/>
      <c r="VVD30" s="1074"/>
      <c r="VVE30" s="1074"/>
      <c r="VVF30" s="1074"/>
      <c r="VVG30" s="1074"/>
      <c r="VVH30" s="1074"/>
      <c r="VVI30" s="1074"/>
      <c r="VVJ30" s="1074"/>
      <c r="VVK30" s="1074"/>
      <c r="VVL30" s="1074"/>
      <c r="VVM30" s="1074"/>
      <c r="VVN30" s="1074"/>
      <c r="VVO30" s="1074"/>
      <c r="VVP30" s="1074"/>
      <c r="VVQ30" s="1074"/>
      <c r="VVR30" s="1074"/>
      <c r="VVS30" s="1074"/>
      <c r="VVT30" s="1074"/>
      <c r="VVU30" s="1074"/>
      <c r="VVV30" s="1074"/>
      <c r="VVW30" s="1074"/>
      <c r="VVX30" s="1074"/>
      <c r="VVY30" s="1074"/>
      <c r="VVZ30" s="1074"/>
      <c r="VWA30" s="1074"/>
      <c r="VWB30" s="1074"/>
      <c r="VWC30" s="1074"/>
      <c r="VWD30" s="1074"/>
      <c r="VWE30" s="1074"/>
      <c r="VWF30" s="1074"/>
      <c r="VWG30" s="1074"/>
      <c r="VWH30" s="1074"/>
      <c r="VWI30" s="1074"/>
      <c r="VWJ30" s="1074"/>
      <c r="VWK30" s="1074"/>
      <c r="VWL30" s="1074"/>
      <c r="VWM30" s="1074"/>
      <c r="VWN30" s="1074"/>
      <c r="VWO30" s="1074"/>
      <c r="VWP30" s="1074"/>
      <c r="VWQ30" s="1074"/>
      <c r="VWR30" s="1074"/>
      <c r="VWS30" s="1074"/>
      <c r="VWT30" s="1074"/>
      <c r="VWU30" s="1074"/>
      <c r="VWV30" s="1074"/>
      <c r="VWW30" s="1074"/>
      <c r="VWX30" s="1074"/>
      <c r="VWY30" s="1074"/>
      <c r="VWZ30" s="1074"/>
      <c r="VXA30" s="1074"/>
      <c r="VXB30" s="1074"/>
      <c r="VXC30" s="1074"/>
      <c r="VXD30" s="1074"/>
      <c r="VXE30" s="1074"/>
      <c r="VXF30" s="1074"/>
      <c r="VXG30" s="1074"/>
      <c r="VXH30" s="1074"/>
      <c r="VXI30" s="1074"/>
      <c r="VXJ30" s="1074"/>
      <c r="VXK30" s="1074"/>
      <c r="VXL30" s="1074"/>
      <c r="VXM30" s="1074"/>
      <c r="VXN30" s="1074"/>
      <c r="VXO30" s="1074"/>
      <c r="VXP30" s="1074"/>
      <c r="VXQ30" s="1074"/>
      <c r="VXR30" s="1074"/>
      <c r="VXS30" s="1074"/>
      <c r="VXT30" s="1074"/>
      <c r="VXU30" s="1074"/>
      <c r="VXV30" s="1074"/>
      <c r="VXW30" s="1074"/>
      <c r="VXX30" s="1074"/>
      <c r="VXY30" s="1074"/>
      <c r="VXZ30" s="1074"/>
      <c r="VYA30" s="1074"/>
      <c r="VYB30" s="1074"/>
      <c r="VYC30" s="1074"/>
      <c r="VYD30" s="1074"/>
      <c r="VYE30" s="1074"/>
      <c r="VYF30" s="1074"/>
      <c r="VYG30" s="1074"/>
      <c r="VYH30" s="1074"/>
      <c r="VYI30" s="1074"/>
      <c r="VYJ30" s="1074"/>
      <c r="VYK30" s="1074"/>
      <c r="VYL30" s="1074"/>
      <c r="VYM30" s="1074"/>
      <c r="VYN30" s="1074"/>
      <c r="VYO30" s="1074"/>
      <c r="VYP30" s="1074"/>
      <c r="VYQ30" s="1074"/>
      <c r="VYR30" s="1074"/>
      <c r="VYS30" s="1074"/>
      <c r="VYT30" s="1074"/>
      <c r="VYU30" s="1074"/>
      <c r="VYV30" s="1074"/>
      <c r="VYW30" s="1074"/>
      <c r="VYX30" s="1074"/>
      <c r="VYY30" s="1074"/>
      <c r="VYZ30" s="1074"/>
      <c r="VZA30" s="1074"/>
      <c r="VZB30" s="1074"/>
      <c r="VZC30" s="1074"/>
      <c r="VZD30" s="1074"/>
      <c r="VZE30" s="1074"/>
      <c r="VZF30" s="1074"/>
      <c r="VZG30" s="1074"/>
      <c r="VZH30" s="1074"/>
      <c r="VZI30" s="1074"/>
      <c r="VZJ30" s="1074"/>
      <c r="VZK30" s="1074"/>
      <c r="VZL30" s="1074"/>
      <c r="VZM30" s="1074"/>
      <c r="VZN30" s="1074"/>
      <c r="VZO30" s="1074"/>
      <c r="VZP30" s="1074"/>
      <c r="VZQ30" s="1074"/>
      <c r="VZR30" s="1074"/>
      <c r="VZS30" s="1074"/>
      <c r="VZT30" s="1074"/>
      <c r="VZU30" s="1074"/>
      <c r="VZV30" s="1074"/>
      <c r="VZW30" s="1074"/>
      <c r="VZX30" s="1074"/>
      <c r="VZY30" s="1074"/>
      <c r="VZZ30" s="1074"/>
      <c r="WAA30" s="1074"/>
      <c r="WAB30" s="1074"/>
      <c r="WAC30" s="1074"/>
      <c r="WAD30" s="1074"/>
      <c r="WAE30" s="1074"/>
      <c r="WAF30" s="1074"/>
      <c r="WAG30" s="1074"/>
      <c r="WAH30" s="1074"/>
      <c r="WAI30" s="1074"/>
      <c r="WAJ30" s="1074"/>
      <c r="WAK30" s="1074"/>
      <c r="WAL30" s="1074"/>
      <c r="WAM30" s="1074"/>
      <c r="WAN30" s="1074"/>
      <c r="WAO30" s="1074"/>
      <c r="WAP30" s="1074"/>
      <c r="WAQ30" s="1074"/>
      <c r="WAR30" s="1074"/>
      <c r="WAS30" s="1074"/>
      <c r="WAT30" s="1074"/>
      <c r="WAU30" s="1074"/>
      <c r="WAV30" s="1074"/>
      <c r="WAW30" s="1074"/>
      <c r="WAX30" s="1074"/>
      <c r="WAY30" s="1074"/>
      <c r="WAZ30" s="1074"/>
      <c r="WBA30" s="1074"/>
      <c r="WBB30" s="1074"/>
      <c r="WBC30" s="1074"/>
      <c r="WBD30" s="1074"/>
      <c r="WBE30" s="1074"/>
      <c r="WBF30" s="1074"/>
      <c r="WBG30" s="1074"/>
      <c r="WBH30" s="1074"/>
      <c r="WBI30" s="1074"/>
      <c r="WBJ30" s="1074"/>
      <c r="WBK30" s="1074"/>
      <c r="WBL30" s="1074"/>
      <c r="WBM30" s="1074"/>
      <c r="WBN30" s="1074"/>
      <c r="WBO30" s="1074"/>
      <c r="WBP30" s="1074"/>
      <c r="WBQ30" s="1074"/>
      <c r="WBR30" s="1074"/>
      <c r="WBS30" s="1074"/>
      <c r="WBT30" s="1074"/>
      <c r="WBU30" s="1074"/>
      <c r="WBV30" s="1074"/>
      <c r="WBW30" s="1074"/>
      <c r="WBX30" s="1074"/>
      <c r="WBY30" s="1074"/>
      <c r="WBZ30" s="1074"/>
      <c r="WCA30" s="1074"/>
      <c r="WCB30" s="1074"/>
      <c r="WCC30" s="1074"/>
      <c r="WCD30" s="1074"/>
      <c r="WCE30" s="1074"/>
      <c r="WCF30" s="1074"/>
      <c r="WCG30" s="1074"/>
      <c r="WCH30" s="1074"/>
      <c r="WCI30" s="1074"/>
      <c r="WCJ30" s="1074"/>
      <c r="WCK30" s="1074"/>
      <c r="WCL30" s="1074"/>
      <c r="WCM30" s="1074"/>
      <c r="WCN30" s="1074"/>
      <c r="WCO30" s="1074"/>
      <c r="WCP30" s="1074"/>
      <c r="WCQ30" s="1074"/>
      <c r="WCR30" s="1074"/>
      <c r="WCS30" s="1074"/>
      <c r="WCT30" s="1074"/>
      <c r="WCU30" s="1074"/>
      <c r="WCV30" s="1074"/>
      <c r="WCW30" s="1074"/>
      <c r="WCX30" s="1074"/>
      <c r="WCY30" s="1074"/>
      <c r="WCZ30" s="1074"/>
      <c r="WDA30" s="1074"/>
      <c r="WDB30" s="1074"/>
      <c r="WDC30" s="1074"/>
      <c r="WDD30" s="1074"/>
      <c r="WDE30" s="1074"/>
      <c r="WDF30" s="1074"/>
      <c r="WDG30" s="1074"/>
      <c r="WDH30" s="1074"/>
      <c r="WDI30" s="1074"/>
      <c r="WDJ30" s="1074"/>
      <c r="WDK30" s="1074"/>
      <c r="WDL30" s="1074"/>
      <c r="WDM30" s="1074"/>
      <c r="WDN30" s="1074"/>
      <c r="WDO30" s="1074"/>
      <c r="WDP30" s="1074"/>
      <c r="WDQ30" s="1074"/>
      <c r="WDR30" s="1074"/>
      <c r="WDS30" s="1074"/>
      <c r="WDT30" s="1074"/>
      <c r="WDU30" s="1074"/>
      <c r="WDV30" s="1074"/>
      <c r="WDW30" s="1074"/>
      <c r="WDX30" s="1074"/>
      <c r="WDY30" s="1074"/>
      <c r="WDZ30" s="1074"/>
      <c r="WEA30" s="1074"/>
      <c r="WEB30" s="1074"/>
      <c r="WEC30" s="1074"/>
      <c r="WED30" s="1074"/>
      <c r="WEE30" s="1074"/>
      <c r="WEF30" s="1074"/>
      <c r="WEG30" s="1074"/>
      <c r="WEH30" s="1074"/>
      <c r="WEI30" s="1074"/>
      <c r="WEJ30" s="1074"/>
      <c r="WEK30" s="1074"/>
      <c r="WEL30" s="1074"/>
      <c r="WEM30" s="1074"/>
      <c r="WEN30" s="1074"/>
      <c r="WEO30" s="1074"/>
      <c r="WEP30" s="1074"/>
      <c r="WEQ30" s="1074"/>
      <c r="WER30" s="1074"/>
      <c r="WES30" s="1074"/>
      <c r="WET30" s="1074"/>
      <c r="WEU30" s="1074"/>
      <c r="WEV30" s="1074"/>
      <c r="WEW30" s="1074"/>
      <c r="WEX30" s="1074"/>
      <c r="WEY30" s="1074"/>
      <c r="WEZ30" s="1074"/>
      <c r="WFA30" s="1074"/>
      <c r="WFB30" s="1074"/>
      <c r="WFC30" s="1074"/>
      <c r="WFD30" s="1074"/>
      <c r="WFE30" s="1074"/>
      <c r="WFF30" s="1074"/>
      <c r="WFG30" s="1074"/>
      <c r="WFH30" s="1074"/>
      <c r="WFI30" s="1074"/>
      <c r="WFJ30" s="1074"/>
      <c r="WFK30" s="1074"/>
      <c r="WFL30" s="1074"/>
      <c r="WFM30" s="1074"/>
      <c r="WFN30" s="1074"/>
      <c r="WFO30" s="1074"/>
      <c r="WFP30" s="1074"/>
      <c r="WFQ30" s="1074"/>
      <c r="WFR30" s="1074"/>
      <c r="WFS30" s="1074"/>
      <c r="WFT30" s="1074"/>
      <c r="WFU30" s="1074"/>
      <c r="WFV30" s="1074"/>
      <c r="WFW30" s="1074"/>
      <c r="WFX30" s="1074"/>
      <c r="WFY30" s="1074"/>
      <c r="WFZ30" s="1074"/>
      <c r="WGA30" s="1074"/>
      <c r="WGB30" s="1074"/>
      <c r="WGC30" s="1074"/>
      <c r="WGD30" s="1074"/>
      <c r="WGE30" s="1074"/>
      <c r="WGF30" s="1074"/>
      <c r="WGG30" s="1074"/>
      <c r="WGH30" s="1074"/>
      <c r="WGI30" s="1074"/>
      <c r="WGJ30" s="1074"/>
      <c r="WGK30" s="1074"/>
      <c r="WGL30" s="1074"/>
      <c r="WGM30" s="1074"/>
      <c r="WGN30" s="1074"/>
      <c r="WGO30" s="1074"/>
      <c r="WGP30" s="1074"/>
      <c r="WGQ30" s="1074"/>
      <c r="WGR30" s="1074"/>
      <c r="WGS30" s="1074"/>
      <c r="WGT30" s="1074"/>
      <c r="WGU30" s="1074"/>
      <c r="WGV30" s="1074"/>
      <c r="WGW30" s="1074"/>
      <c r="WGX30" s="1074"/>
      <c r="WGY30" s="1074"/>
      <c r="WGZ30" s="1074"/>
      <c r="WHA30" s="1074"/>
      <c r="WHB30" s="1074"/>
      <c r="WHC30" s="1074"/>
      <c r="WHD30" s="1074"/>
      <c r="WHE30" s="1074"/>
      <c r="WHF30" s="1074"/>
      <c r="WHG30" s="1074"/>
      <c r="WHH30" s="1074"/>
      <c r="WHI30" s="1074"/>
      <c r="WHJ30" s="1074"/>
      <c r="WHK30" s="1074"/>
      <c r="WHL30" s="1074"/>
      <c r="WHM30" s="1074"/>
      <c r="WHN30" s="1074"/>
      <c r="WHO30" s="1074"/>
      <c r="WHP30" s="1074"/>
      <c r="WHQ30" s="1074"/>
      <c r="WHR30" s="1074"/>
      <c r="WHS30" s="1074"/>
      <c r="WHT30" s="1074"/>
      <c r="WHU30" s="1074"/>
      <c r="WHV30" s="1074"/>
      <c r="WHW30" s="1074"/>
      <c r="WHX30" s="1074"/>
      <c r="WHY30" s="1074"/>
      <c r="WHZ30" s="1074"/>
      <c r="WIA30" s="1074"/>
      <c r="WIB30" s="1074"/>
      <c r="WIC30" s="1074"/>
      <c r="WID30" s="1074"/>
      <c r="WIE30" s="1074"/>
      <c r="WIF30" s="1074"/>
      <c r="WIG30" s="1074"/>
      <c r="WIH30" s="1074"/>
      <c r="WII30" s="1074"/>
      <c r="WIJ30" s="1074"/>
      <c r="WIK30" s="1074"/>
      <c r="WIL30" s="1074"/>
      <c r="WIM30" s="1074"/>
      <c r="WIN30" s="1074"/>
      <c r="WIO30" s="1074"/>
      <c r="WIP30" s="1074"/>
      <c r="WIQ30" s="1074"/>
      <c r="WIR30" s="1074"/>
      <c r="WIS30" s="1074"/>
      <c r="WIT30" s="1074"/>
      <c r="WIU30" s="1074"/>
      <c r="WIV30" s="1074"/>
      <c r="WIW30" s="1074"/>
      <c r="WIX30" s="1074"/>
      <c r="WIY30" s="1074"/>
      <c r="WIZ30" s="1074"/>
      <c r="WJA30" s="1074"/>
      <c r="WJB30" s="1074"/>
      <c r="WJC30" s="1074"/>
      <c r="WJD30" s="1074"/>
      <c r="WJE30" s="1074"/>
      <c r="WJF30" s="1074"/>
      <c r="WJG30" s="1074"/>
      <c r="WJH30" s="1074"/>
      <c r="WJI30" s="1074"/>
      <c r="WJJ30" s="1074"/>
      <c r="WJK30" s="1074"/>
      <c r="WJL30" s="1074"/>
      <c r="WJM30" s="1074"/>
      <c r="WJN30" s="1074"/>
      <c r="WJO30" s="1074"/>
      <c r="WJP30" s="1074"/>
      <c r="WJQ30" s="1074"/>
      <c r="WJR30" s="1074"/>
      <c r="WJS30" s="1074"/>
      <c r="WJT30" s="1074"/>
      <c r="WJU30" s="1074"/>
      <c r="WJV30" s="1074"/>
      <c r="WJW30" s="1074"/>
      <c r="WJX30" s="1074"/>
      <c r="WJY30" s="1074"/>
      <c r="WJZ30" s="1074"/>
      <c r="WKA30" s="1074"/>
      <c r="WKB30" s="1074"/>
      <c r="WKC30" s="1074"/>
      <c r="WKD30" s="1074"/>
      <c r="WKE30" s="1074"/>
      <c r="WKF30" s="1074"/>
      <c r="WKG30" s="1074"/>
      <c r="WKH30" s="1074"/>
      <c r="WKI30" s="1074"/>
      <c r="WKJ30" s="1074"/>
      <c r="WKK30" s="1074"/>
      <c r="WKL30" s="1074"/>
      <c r="WKM30" s="1074"/>
      <c r="WKN30" s="1074"/>
      <c r="WKO30" s="1074"/>
      <c r="WKP30" s="1074"/>
      <c r="WKQ30" s="1074"/>
      <c r="WKR30" s="1074"/>
      <c r="WKS30" s="1074"/>
      <c r="WKT30" s="1074"/>
      <c r="WKU30" s="1074"/>
      <c r="WKV30" s="1074"/>
      <c r="WKW30" s="1074"/>
      <c r="WKX30" s="1074"/>
      <c r="WKY30" s="1074"/>
      <c r="WKZ30" s="1074"/>
      <c r="WLA30" s="1074"/>
      <c r="WLB30" s="1074"/>
      <c r="WLC30" s="1074"/>
      <c r="WLD30" s="1074"/>
      <c r="WLE30" s="1074"/>
      <c r="WLF30" s="1074"/>
      <c r="WLG30" s="1074"/>
      <c r="WLH30" s="1074"/>
      <c r="WLI30" s="1074"/>
      <c r="WLJ30" s="1074"/>
      <c r="WLK30" s="1074"/>
      <c r="WLL30" s="1074"/>
      <c r="WLM30" s="1074"/>
      <c r="WLN30" s="1074"/>
      <c r="WLO30" s="1074"/>
      <c r="WLP30" s="1074"/>
      <c r="WLQ30" s="1074"/>
      <c r="WLR30" s="1074"/>
      <c r="WLS30" s="1074"/>
      <c r="WLT30" s="1074"/>
      <c r="WLU30" s="1074"/>
      <c r="WLV30" s="1074"/>
      <c r="WLW30" s="1074"/>
      <c r="WLX30" s="1074"/>
      <c r="WLY30" s="1074"/>
      <c r="WLZ30" s="1074"/>
      <c r="WMA30" s="1074"/>
      <c r="WMB30" s="1074"/>
      <c r="WMC30" s="1074"/>
      <c r="WMD30" s="1074"/>
      <c r="WME30" s="1074"/>
      <c r="WMF30" s="1074"/>
      <c r="WMG30" s="1074"/>
      <c r="WMH30" s="1074"/>
      <c r="WMI30" s="1074"/>
      <c r="WMJ30" s="1074"/>
      <c r="WMK30" s="1074"/>
      <c r="WML30" s="1074"/>
      <c r="WMM30" s="1074"/>
      <c r="WMN30" s="1074"/>
      <c r="WMO30" s="1074"/>
      <c r="WMP30" s="1074"/>
      <c r="WMQ30" s="1074"/>
      <c r="WMR30" s="1074"/>
      <c r="WMS30" s="1074"/>
      <c r="WMT30" s="1074"/>
      <c r="WMU30" s="1074"/>
      <c r="WMV30" s="1074"/>
      <c r="WMW30" s="1074"/>
      <c r="WMX30" s="1074"/>
      <c r="WMY30" s="1074"/>
      <c r="WMZ30" s="1074"/>
      <c r="WNA30" s="1074"/>
      <c r="WNB30" s="1074"/>
      <c r="WNC30" s="1074"/>
      <c r="WND30" s="1074"/>
      <c r="WNE30" s="1074"/>
      <c r="WNF30" s="1074"/>
      <c r="WNG30" s="1074"/>
      <c r="WNH30" s="1074"/>
      <c r="WNI30" s="1074"/>
      <c r="WNJ30" s="1074"/>
      <c r="WNK30" s="1074"/>
      <c r="WNL30" s="1074"/>
      <c r="WNM30" s="1074"/>
      <c r="WNN30" s="1074"/>
      <c r="WNO30" s="1074"/>
      <c r="WNP30" s="1074"/>
      <c r="WNQ30" s="1074"/>
      <c r="WNR30" s="1074"/>
      <c r="WNS30" s="1074"/>
      <c r="WNT30" s="1074"/>
      <c r="WNU30" s="1074"/>
      <c r="WNV30" s="1074"/>
      <c r="WNW30" s="1074"/>
      <c r="WNX30" s="1074"/>
      <c r="WNY30" s="1074"/>
      <c r="WNZ30" s="1074"/>
      <c r="WOA30" s="1074"/>
      <c r="WOB30" s="1074"/>
      <c r="WOC30" s="1074"/>
      <c r="WOD30" s="1074"/>
      <c r="WOE30" s="1074"/>
      <c r="WOF30" s="1074"/>
      <c r="WOG30" s="1074"/>
      <c r="WOH30" s="1074"/>
      <c r="WOI30" s="1074"/>
      <c r="WOJ30" s="1074"/>
      <c r="WOK30" s="1074"/>
      <c r="WOL30" s="1074"/>
      <c r="WOM30" s="1074"/>
      <c r="WON30" s="1074"/>
      <c r="WOO30" s="1074"/>
      <c r="WOP30" s="1074"/>
      <c r="WOQ30" s="1074"/>
      <c r="WOR30" s="1074"/>
      <c r="WOS30" s="1074"/>
      <c r="WOT30" s="1074"/>
      <c r="WOU30" s="1074"/>
      <c r="WOV30" s="1074"/>
      <c r="WOW30" s="1074"/>
      <c r="WOX30" s="1074"/>
      <c r="WOY30" s="1074"/>
      <c r="WOZ30" s="1074"/>
      <c r="WPA30" s="1074"/>
      <c r="WPB30" s="1074"/>
      <c r="WPC30" s="1074"/>
      <c r="WPD30" s="1074"/>
      <c r="WPE30" s="1074"/>
      <c r="WPF30" s="1074"/>
      <c r="WPG30" s="1074"/>
      <c r="WPH30" s="1074"/>
      <c r="WPI30" s="1074"/>
      <c r="WPJ30" s="1074"/>
      <c r="WPK30" s="1074"/>
      <c r="WPL30" s="1074"/>
      <c r="WPM30" s="1074"/>
      <c r="WPN30" s="1074"/>
      <c r="WPO30" s="1074"/>
      <c r="WPP30" s="1074"/>
      <c r="WPQ30" s="1074"/>
      <c r="WPR30" s="1074"/>
      <c r="WPS30" s="1074"/>
      <c r="WPT30" s="1074"/>
      <c r="WPU30" s="1074"/>
      <c r="WPV30" s="1074"/>
      <c r="WPW30" s="1074"/>
      <c r="WPX30" s="1074"/>
      <c r="WPY30" s="1074"/>
      <c r="WPZ30" s="1074"/>
      <c r="WQA30" s="1074"/>
      <c r="WQB30" s="1074"/>
      <c r="WQC30" s="1074"/>
      <c r="WQD30" s="1074"/>
      <c r="WQE30" s="1074"/>
      <c r="WQF30" s="1074"/>
      <c r="WQG30" s="1074"/>
      <c r="WQH30" s="1074"/>
      <c r="WQI30" s="1074"/>
      <c r="WQJ30" s="1074"/>
      <c r="WQK30" s="1074"/>
      <c r="WQL30" s="1074"/>
      <c r="WQM30" s="1074"/>
      <c r="WQN30" s="1074"/>
      <c r="WQO30" s="1074"/>
      <c r="WQP30" s="1074"/>
      <c r="WQQ30" s="1074"/>
      <c r="WQR30" s="1074"/>
      <c r="WQS30" s="1074"/>
      <c r="WQT30" s="1074"/>
      <c r="WQU30" s="1074"/>
      <c r="WQV30" s="1074"/>
      <c r="WQW30" s="1074"/>
      <c r="WQX30" s="1074"/>
      <c r="WQY30" s="1074"/>
      <c r="WQZ30" s="1074"/>
      <c r="WRA30" s="1074"/>
      <c r="WRB30" s="1074"/>
      <c r="WRC30" s="1074"/>
      <c r="WRD30" s="1074"/>
      <c r="WRE30" s="1074"/>
      <c r="WRF30" s="1074"/>
      <c r="WRG30" s="1074"/>
      <c r="WRH30" s="1074"/>
      <c r="WRI30" s="1074"/>
      <c r="WRJ30" s="1074"/>
      <c r="WRK30" s="1074"/>
      <c r="WRL30" s="1074"/>
      <c r="WRM30" s="1074"/>
      <c r="WRN30" s="1074"/>
      <c r="WRO30" s="1074"/>
      <c r="WRP30" s="1074"/>
      <c r="WRQ30" s="1074"/>
      <c r="WRR30" s="1074"/>
      <c r="WRS30" s="1074"/>
      <c r="WRT30" s="1074"/>
      <c r="WRU30" s="1074"/>
      <c r="WRV30" s="1074"/>
      <c r="WRW30" s="1074"/>
      <c r="WRX30" s="1074"/>
      <c r="WRY30" s="1074"/>
      <c r="WRZ30" s="1074"/>
      <c r="WSA30" s="1074"/>
      <c r="WSB30" s="1074"/>
      <c r="WSC30" s="1074"/>
      <c r="WSD30" s="1074"/>
      <c r="WSE30" s="1074"/>
      <c r="WSF30" s="1074"/>
      <c r="WSG30" s="1074"/>
      <c r="WSH30" s="1074"/>
      <c r="WSI30" s="1074"/>
      <c r="WSJ30" s="1074"/>
      <c r="WSK30" s="1074"/>
      <c r="WSL30" s="1074"/>
      <c r="WSM30" s="1074"/>
      <c r="WSN30" s="1074"/>
      <c r="WSO30" s="1074"/>
      <c r="WSP30" s="1074"/>
      <c r="WSQ30" s="1074"/>
      <c r="WSR30" s="1074"/>
      <c r="WSS30" s="1074"/>
      <c r="WST30" s="1074"/>
      <c r="WSU30" s="1074"/>
      <c r="WSV30" s="1074"/>
      <c r="WSW30" s="1074"/>
      <c r="WSX30" s="1074"/>
      <c r="WSY30" s="1074"/>
      <c r="WSZ30" s="1074"/>
      <c r="WTA30" s="1074"/>
      <c r="WTB30" s="1074"/>
      <c r="WTC30" s="1074"/>
      <c r="WTD30" s="1074"/>
      <c r="WTE30" s="1074"/>
      <c r="WTF30" s="1074"/>
      <c r="WTG30" s="1074"/>
      <c r="WTH30" s="1074"/>
      <c r="WTI30" s="1074"/>
      <c r="WTJ30" s="1074"/>
      <c r="WTK30" s="1074"/>
      <c r="WTL30" s="1074"/>
      <c r="WTM30" s="1074"/>
      <c r="WTN30" s="1074"/>
      <c r="WTO30" s="1074"/>
      <c r="WTP30" s="1074"/>
      <c r="WTQ30" s="1074"/>
      <c r="WTR30" s="1074"/>
      <c r="WTS30" s="1074"/>
      <c r="WTT30" s="1074"/>
      <c r="WTU30" s="1074"/>
      <c r="WTV30" s="1074"/>
      <c r="WTW30" s="1074"/>
      <c r="WTX30" s="1074"/>
      <c r="WTY30" s="1074"/>
      <c r="WTZ30" s="1074"/>
      <c r="WUA30" s="1074"/>
      <c r="WUB30" s="1074"/>
      <c r="WUC30" s="1074"/>
      <c r="WUD30" s="1074"/>
      <c r="WUE30" s="1074"/>
      <c r="WUF30" s="1074"/>
      <c r="WUG30" s="1074"/>
      <c r="WUH30" s="1074"/>
      <c r="WUI30" s="1074"/>
      <c r="WUJ30" s="1074"/>
      <c r="WUK30" s="1074"/>
      <c r="WUL30" s="1074"/>
      <c r="WUM30" s="1074"/>
      <c r="WUN30" s="1074"/>
      <c r="WUO30" s="1074"/>
      <c r="WUP30" s="1074"/>
      <c r="WUQ30" s="1074"/>
      <c r="WUR30" s="1074"/>
      <c r="WUS30" s="1074"/>
      <c r="WUT30" s="1074"/>
      <c r="WUU30" s="1074"/>
      <c r="WUV30" s="1074"/>
      <c r="WUW30" s="1074"/>
      <c r="WUX30" s="1074"/>
      <c r="WUY30" s="1074"/>
      <c r="WUZ30" s="1074"/>
      <c r="WVA30" s="1074"/>
      <c r="WVB30" s="1074"/>
      <c r="WVC30" s="1074"/>
      <c r="WVD30" s="1074"/>
      <c r="WVE30" s="1074"/>
      <c r="WVF30" s="1074"/>
      <c r="WVG30" s="1074"/>
      <c r="WVH30" s="1074"/>
      <c r="WVI30" s="1074"/>
      <c r="WVJ30" s="1074"/>
      <c r="WVK30" s="1074"/>
      <c r="WVL30" s="1074"/>
      <c r="WVM30" s="1074"/>
    </row>
    <row r="31" spans="1:16133">
      <c r="A31" s="1067">
        <f t="shared" si="0"/>
        <v>15</v>
      </c>
      <c r="B31" s="1071">
        <v>741</v>
      </c>
      <c r="C31" s="1278" t="s">
        <v>1543</v>
      </c>
      <c r="D31" s="664"/>
      <c r="E31" s="665"/>
      <c r="F31" s="665"/>
      <c r="G31" s="665"/>
      <c r="H31" s="665"/>
      <c r="I31" s="665"/>
      <c r="J31" s="665"/>
      <c r="K31" s="665"/>
      <c r="L31" s="665"/>
      <c r="M31" s="1075"/>
    </row>
    <row r="32" spans="1:16133">
      <c r="A32" s="1067">
        <f t="shared" ref="A32" si="1">A31+1</f>
        <v>16</v>
      </c>
      <c r="B32" s="1071">
        <v>745</v>
      </c>
      <c r="C32" s="1077" t="s">
        <v>129</v>
      </c>
      <c r="D32" s="664"/>
      <c r="E32" s="665"/>
      <c r="F32" s="665"/>
      <c r="G32" s="665"/>
      <c r="H32" s="665"/>
      <c r="I32" s="665"/>
      <c r="J32" s="665"/>
      <c r="K32" s="665"/>
      <c r="L32" s="665"/>
      <c r="M32" s="1075"/>
    </row>
    <row r="33" spans="1:16133">
      <c r="A33" s="1067">
        <f t="shared" ref="A33" si="2">A32+1</f>
        <v>17</v>
      </c>
      <c r="B33" s="1071">
        <v>746</v>
      </c>
      <c r="C33" s="1077" t="s">
        <v>130</v>
      </c>
      <c r="D33" s="664"/>
      <c r="E33" s="665"/>
      <c r="F33" s="665"/>
      <c r="G33" s="665"/>
      <c r="H33" s="665"/>
      <c r="I33" s="665"/>
      <c r="J33" s="665"/>
      <c r="K33" s="665"/>
      <c r="L33" s="665"/>
      <c r="M33" s="1075"/>
    </row>
    <row r="34" spans="1:16133">
      <c r="A34" s="1067">
        <f t="shared" ref="A34" si="3">A33+1</f>
        <v>18</v>
      </c>
      <c r="B34" s="1071">
        <v>748</v>
      </c>
      <c r="C34" s="1077" t="s">
        <v>461</v>
      </c>
      <c r="D34" s="662"/>
      <c r="E34" s="663"/>
      <c r="F34" s="663"/>
      <c r="G34" s="663"/>
      <c r="H34" s="663"/>
      <c r="I34" s="663"/>
      <c r="J34" s="663"/>
      <c r="K34" s="663"/>
      <c r="L34" s="663"/>
      <c r="M34" s="1073"/>
      <c r="N34" s="1074"/>
      <c r="O34" s="1074"/>
      <c r="P34" s="1074"/>
      <c r="Q34" s="1074"/>
      <c r="R34" s="1074"/>
      <c r="S34" s="1074"/>
      <c r="T34" s="1074"/>
      <c r="U34" s="1074"/>
      <c r="V34" s="1074"/>
      <c r="W34" s="1074"/>
      <c r="X34" s="1074"/>
      <c r="Y34" s="1074"/>
      <c r="Z34" s="1074"/>
      <c r="AA34" s="1074"/>
      <c r="AB34" s="1074"/>
      <c r="AC34" s="1074"/>
      <c r="AD34" s="1074"/>
      <c r="AE34" s="1074"/>
      <c r="AF34" s="1074"/>
      <c r="AG34" s="1074"/>
      <c r="AH34" s="1074"/>
      <c r="AI34" s="1074"/>
      <c r="AJ34" s="1074"/>
      <c r="AK34" s="1074"/>
      <c r="AL34" s="1074"/>
      <c r="AM34" s="1074"/>
      <c r="AN34" s="1074"/>
      <c r="AO34" s="1074"/>
      <c r="AP34" s="1074"/>
      <c r="AQ34" s="1074"/>
      <c r="AR34" s="1074"/>
      <c r="AS34" s="1074"/>
      <c r="AT34" s="1074"/>
      <c r="AU34" s="1074"/>
      <c r="AV34" s="1074"/>
      <c r="AW34" s="1074"/>
      <c r="AX34" s="1074"/>
      <c r="AY34" s="1074"/>
      <c r="AZ34" s="1074"/>
      <c r="BA34" s="1074"/>
      <c r="BB34" s="1074"/>
      <c r="BC34" s="1074"/>
      <c r="BD34" s="1074"/>
      <c r="BE34" s="1074"/>
      <c r="BF34" s="1074"/>
      <c r="BG34" s="1074"/>
      <c r="BH34" s="1074"/>
      <c r="BI34" s="1074"/>
      <c r="BJ34" s="1074"/>
      <c r="BK34" s="1074"/>
      <c r="BL34" s="1074"/>
      <c r="BM34" s="1074"/>
      <c r="BN34" s="1074"/>
      <c r="BO34" s="1074"/>
      <c r="BP34" s="1074"/>
      <c r="BQ34" s="1074"/>
      <c r="BR34" s="1074"/>
      <c r="BS34" s="1074"/>
      <c r="BT34" s="1074"/>
      <c r="BU34" s="1074"/>
      <c r="BV34" s="1074"/>
      <c r="BW34" s="1074"/>
      <c r="BX34" s="1074"/>
      <c r="BY34" s="1074"/>
      <c r="BZ34" s="1074"/>
      <c r="CA34" s="1074"/>
      <c r="CB34" s="1074"/>
      <c r="CC34" s="1074"/>
      <c r="CD34" s="1074"/>
      <c r="CE34" s="1074"/>
      <c r="CF34" s="1074"/>
      <c r="CG34" s="1074"/>
      <c r="CH34" s="1074"/>
      <c r="CI34" s="1074"/>
      <c r="CJ34" s="1074"/>
      <c r="CK34" s="1074"/>
      <c r="CL34" s="1074"/>
      <c r="CM34" s="1074"/>
      <c r="CN34" s="1074"/>
      <c r="CO34" s="1074"/>
      <c r="CP34" s="1074"/>
      <c r="CQ34" s="1074"/>
      <c r="CR34" s="1074"/>
      <c r="CS34" s="1074"/>
      <c r="CT34" s="1074"/>
      <c r="CU34" s="1074"/>
      <c r="CV34" s="1074"/>
      <c r="CW34" s="1074"/>
      <c r="CX34" s="1074"/>
      <c r="CY34" s="1074"/>
      <c r="CZ34" s="1074"/>
      <c r="DA34" s="1074"/>
      <c r="DB34" s="1074"/>
      <c r="DC34" s="1074"/>
      <c r="DD34" s="1074"/>
      <c r="DE34" s="1074"/>
      <c r="DF34" s="1074"/>
      <c r="DG34" s="1074"/>
      <c r="DH34" s="1074"/>
      <c r="DI34" s="1074"/>
      <c r="DJ34" s="1074"/>
      <c r="DK34" s="1074"/>
      <c r="DL34" s="1074"/>
      <c r="DM34" s="1074"/>
      <c r="DN34" s="1074"/>
      <c r="DO34" s="1074"/>
      <c r="DP34" s="1074"/>
      <c r="DQ34" s="1074"/>
      <c r="DR34" s="1074"/>
      <c r="DS34" s="1074"/>
      <c r="DT34" s="1074"/>
      <c r="DU34" s="1074"/>
      <c r="DV34" s="1074"/>
      <c r="DW34" s="1074"/>
      <c r="DX34" s="1074"/>
      <c r="DY34" s="1074"/>
      <c r="DZ34" s="1074"/>
      <c r="EA34" s="1074"/>
      <c r="EB34" s="1074"/>
      <c r="EC34" s="1074"/>
      <c r="ED34" s="1074"/>
      <c r="EE34" s="1074"/>
      <c r="EF34" s="1074"/>
      <c r="EG34" s="1074"/>
      <c r="EH34" s="1074"/>
      <c r="EI34" s="1074"/>
      <c r="EJ34" s="1074"/>
      <c r="EK34" s="1074"/>
      <c r="EL34" s="1074"/>
      <c r="EM34" s="1074"/>
      <c r="EN34" s="1074"/>
      <c r="EO34" s="1074"/>
      <c r="EP34" s="1074"/>
      <c r="EQ34" s="1074"/>
      <c r="ER34" s="1074"/>
      <c r="ES34" s="1074"/>
      <c r="ET34" s="1074"/>
      <c r="EU34" s="1074"/>
      <c r="EV34" s="1074"/>
      <c r="EW34" s="1074"/>
      <c r="EX34" s="1074"/>
      <c r="EY34" s="1074"/>
      <c r="EZ34" s="1074"/>
      <c r="FA34" s="1074"/>
      <c r="FB34" s="1074"/>
      <c r="FC34" s="1074"/>
      <c r="FD34" s="1074"/>
      <c r="FE34" s="1074"/>
      <c r="FF34" s="1074"/>
      <c r="FG34" s="1074"/>
      <c r="FH34" s="1074"/>
      <c r="FI34" s="1074"/>
      <c r="FJ34" s="1074"/>
      <c r="FK34" s="1074"/>
      <c r="FL34" s="1074"/>
      <c r="FM34" s="1074"/>
      <c r="FN34" s="1074"/>
      <c r="FO34" s="1074"/>
      <c r="FP34" s="1074"/>
      <c r="FQ34" s="1074"/>
      <c r="FR34" s="1074"/>
      <c r="FS34" s="1074"/>
      <c r="FT34" s="1074"/>
      <c r="FU34" s="1074"/>
      <c r="FV34" s="1074"/>
      <c r="FW34" s="1074"/>
      <c r="FX34" s="1074"/>
      <c r="FY34" s="1074"/>
      <c r="FZ34" s="1074"/>
      <c r="GA34" s="1074"/>
      <c r="GB34" s="1074"/>
      <c r="GC34" s="1074"/>
      <c r="GD34" s="1074"/>
      <c r="GE34" s="1074"/>
      <c r="GF34" s="1074"/>
      <c r="GG34" s="1074"/>
      <c r="GH34" s="1074"/>
      <c r="GI34" s="1074"/>
      <c r="GJ34" s="1074"/>
      <c r="GK34" s="1074"/>
      <c r="GL34" s="1074"/>
      <c r="GM34" s="1074"/>
      <c r="GN34" s="1074"/>
      <c r="GO34" s="1074"/>
      <c r="GP34" s="1074"/>
      <c r="GQ34" s="1074"/>
      <c r="GR34" s="1074"/>
      <c r="GS34" s="1074"/>
      <c r="GT34" s="1074"/>
      <c r="GU34" s="1074"/>
      <c r="GV34" s="1074"/>
      <c r="GW34" s="1074"/>
      <c r="GX34" s="1074"/>
      <c r="GY34" s="1074"/>
      <c r="GZ34" s="1074"/>
      <c r="HA34" s="1074"/>
      <c r="HB34" s="1074"/>
      <c r="HC34" s="1074"/>
      <c r="HD34" s="1074"/>
      <c r="HE34" s="1074"/>
      <c r="HF34" s="1074"/>
      <c r="HG34" s="1074"/>
      <c r="HH34" s="1074"/>
      <c r="HI34" s="1074"/>
      <c r="HJ34" s="1074"/>
      <c r="HK34" s="1074"/>
      <c r="HL34" s="1074"/>
      <c r="HM34" s="1074"/>
      <c r="HN34" s="1074"/>
      <c r="HO34" s="1074"/>
      <c r="HP34" s="1074"/>
      <c r="HQ34" s="1074"/>
      <c r="HR34" s="1074"/>
      <c r="HS34" s="1074"/>
      <c r="HT34" s="1074"/>
      <c r="HU34" s="1074"/>
      <c r="HV34" s="1074"/>
      <c r="HW34" s="1074"/>
      <c r="HX34" s="1074"/>
      <c r="HY34" s="1074"/>
      <c r="HZ34" s="1074"/>
      <c r="IA34" s="1074"/>
      <c r="IB34" s="1074"/>
      <c r="IC34" s="1074"/>
      <c r="ID34" s="1074"/>
      <c r="IE34" s="1074"/>
      <c r="IF34" s="1074"/>
      <c r="IG34" s="1074"/>
      <c r="IH34" s="1074"/>
      <c r="II34" s="1074"/>
      <c r="IJ34" s="1074"/>
      <c r="IK34" s="1074"/>
      <c r="IL34" s="1074"/>
      <c r="IM34" s="1074"/>
      <c r="IN34" s="1074"/>
      <c r="IO34" s="1074"/>
      <c r="IP34" s="1074"/>
      <c r="IQ34" s="1074"/>
      <c r="IR34" s="1074"/>
      <c r="IS34" s="1074"/>
      <c r="IT34" s="1074"/>
      <c r="IU34" s="1074"/>
      <c r="IV34" s="1074"/>
      <c r="IW34" s="1074"/>
      <c r="IX34" s="1074"/>
      <c r="IY34" s="1074"/>
      <c r="IZ34" s="1074"/>
      <c r="JA34" s="1074"/>
      <c r="JB34" s="1074"/>
      <c r="JC34" s="1074"/>
      <c r="JD34" s="1074"/>
      <c r="JE34" s="1074"/>
      <c r="JF34" s="1074"/>
      <c r="JG34" s="1074"/>
      <c r="JH34" s="1074"/>
      <c r="JI34" s="1074"/>
      <c r="JJ34" s="1074"/>
      <c r="JK34" s="1074"/>
      <c r="JL34" s="1074"/>
      <c r="JM34" s="1074"/>
      <c r="JN34" s="1074"/>
      <c r="JO34" s="1074"/>
      <c r="JP34" s="1074"/>
      <c r="JQ34" s="1074"/>
      <c r="JR34" s="1074"/>
      <c r="JS34" s="1074"/>
      <c r="JT34" s="1074"/>
      <c r="JU34" s="1074"/>
      <c r="JV34" s="1074"/>
      <c r="JW34" s="1074"/>
      <c r="JX34" s="1074"/>
      <c r="JY34" s="1074"/>
      <c r="JZ34" s="1074"/>
      <c r="KA34" s="1074"/>
      <c r="KB34" s="1074"/>
      <c r="KC34" s="1074"/>
      <c r="KD34" s="1074"/>
      <c r="KE34" s="1074"/>
      <c r="KF34" s="1074"/>
      <c r="KG34" s="1074"/>
      <c r="KH34" s="1074"/>
      <c r="KI34" s="1074"/>
      <c r="KJ34" s="1074"/>
      <c r="KK34" s="1074"/>
      <c r="KL34" s="1074"/>
      <c r="KM34" s="1074"/>
      <c r="KN34" s="1074"/>
      <c r="KO34" s="1074"/>
      <c r="KP34" s="1074"/>
      <c r="KQ34" s="1074"/>
      <c r="KR34" s="1074"/>
      <c r="KS34" s="1074"/>
      <c r="KT34" s="1074"/>
      <c r="KU34" s="1074"/>
      <c r="KV34" s="1074"/>
      <c r="KW34" s="1074"/>
      <c r="KX34" s="1074"/>
      <c r="KY34" s="1074"/>
      <c r="KZ34" s="1074"/>
      <c r="LA34" s="1074"/>
      <c r="LB34" s="1074"/>
      <c r="LC34" s="1074"/>
      <c r="LD34" s="1074"/>
      <c r="LE34" s="1074"/>
      <c r="LF34" s="1074"/>
      <c r="LG34" s="1074"/>
      <c r="LH34" s="1074"/>
      <c r="LI34" s="1074"/>
      <c r="LJ34" s="1074"/>
      <c r="LK34" s="1074"/>
      <c r="LL34" s="1074"/>
      <c r="LM34" s="1074"/>
      <c r="LN34" s="1074"/>
      <c r="LO34" s="1074"/>
      <c r="LP34" s="1074"/>
      <c r="LQ34" s="1074"/>
      <c r="LR34" s="1074"/>
      <c r="LS34" s="1074"/>
      <c r="LT34" s="1074"/>
      <c r="LU34" s="1074"/>
      <c r="LV34" s="1074"/>
      <c r="LW34" s="1074"/>
      <c r="LX34" s="1074"/>
      <c r="LY34" s="1074"/>
      <c r="LZ34" s="1074"/>
      <c r="MA34" s="1074"/>
      <c r="MB34" s="1074"/>
      <c r="MC34" s="1074"/>
      <c r="MD34" s="1074"/>
      <c r="ME34" s="1074"/>
      <c r="MF34" s="1074"/>
      <c r="MG34" s="1074"/>
      <c r="MH34" s="1074"/>
      <c r="MI34" s="1074"/>
      <c r="MJ34" s="1074"/>
      <c r="MK34" s="1074"/>
      <c r="ML34" s="1074"/>
      <c r="MM34" s="1074"/>
      <c r="MN34" s="1074"/>
      <c r="MO34" s="1074"/>
      <c r="MP34" s="1074"/>
      <c r="MQ34" s="1074"/>
      <c r="MR34" s="1074"/>
      <c r="MS34" s="1074"/>
      <c r="MT34" s="1074"/>
      <c r="MU34" s="1074"/>
      <c r="MV34" s="1074"/>
      <c r="MW34" s="1074"/>
      <c r="MX34" s="1074"/>
      <c r="MY34" s="1074"/>
      <c r="MZ34" s="1074"/>
      <c r="NA34" s="1074"/>
      <c r="NB34" s="1074"/>
      <c r="NC34" s="1074"/>
      <c r="ND34" s="1074"/>
      <c r="NE34" s="1074"/>
      <c r="NF34" s="1074"/>
      <c r="NG34" s="1074"/>
      <c r="NH34" s="1074"/>
      <c r="NI34" s="1074"/>
      <c r="NJ34" s="1074"/>
      <c r="NK34" s="1074"/>
      <c r="NL34" s="1074"/>
      <c r="NM34" s="1074"/>
      <c r="NN34" s="1074"/>
      <c r="NO34" s="1074"/>
      <c r="NP34" s="1074"/>
      <c r="NQ34" s="1074"/>
      <c r="NR34" s="1074"/>
      <c r="NS34" s="1074"/>
      <c r="NT34" s="1074"/>
      <c r="NU34" s="1074"/>
      <c r="NV34" s="1074"/>
      <c r="NW34" s="1074"/>
      <c r="NX34" s="1074"/>
      <c r="NY34" s="1074"/>
      <c r="NZ34" s="1074"/>
      <c r="OA34" s="1074"/>
      <c r="OB34" s="1074"/>
      <c r="OC34" s="1074"/>
      <c r="OD34" s="1074"/>
      <c r="OE34" s="1074"/>
      <c r="OF34" s="1074"/>
      <c r="OG34" s="1074"/>
      <c r="OH34" s="1074"/>
      <c r="OI34" s="1074"/>
      <c r="OJ34" s="1074"/>
      <c r="OK34" s="1074"/>
      <c r="OL34" s="1074"/>
      <c r="OM34" s="1074"/>
      <c r="ON34" s="1074"/>
      <c r="OO34" s="1074"/>
      <c r="OP34" s="1074"/>
      <c r="OQ34" s="1074"/>
      <c r="OR34" s="1074"/>
      <c r="OS34" s="1074"/>
      <c r="OT34" s="1074"/>
      <c r="OU34" s="1074"/>
      <c r="OV34" s="1074"/>
      <c r="OW34" s="1074"/>
      <c r="OX34" s="1074"/>
      <c r="OY34" s="1074"/>
      <c r="OZ34" s="1074"/>
      <c r="PA34" s="1074"/>
      <c r="PB34" s="1074"/>
      <c r="PC34" s="1074"/>
      <c r="PD34" s="1074"/>
      <c r="PE34" s="1074"/>
      <c r="PF34" s="1074"/>
      <c r="PG34" s="1074"/>
      <c r="PH34" s="1074"/>
      <c r="PI34" s="1074"/>
      <c r="PJ34" s="1074"/>
      <c r="PK34" s="1074"/>
      <c r="PL34" s="1074"/>
      <c r="PM34" s="1074"/>
      <c r="PN34" s="1074"/>
      <c r="PO34" s="1074"/>
      <c r="PP34" s="1074"/>
      <c r="PQ34" s="1074"/>
      <c r="PR34" s="1074"/>
      <c r="PS34" s="1074"/>
      <c r="PT34" s="1074"/>
      <c r="PU34" s="1074"/>
      <c r="PV34" s="1074"/>
      <c r="PW34" s="1074"/>
      <c r="PX34" s="1074"/>
      <c r="PY34" s="1074"/>
      <c r="PZ34" s="1074"/>
      <c r="QA34" s="1074"/>
      <c r="QB34" s="1074"/>
      <c r="QC34" s="1074"/>
      <c r="QD34" s="1074"/>
      <c r="QE34" s="1074"/>
      <c r="QF34" s="1074"/>
      <c r="QG34" s="1074"/>
      <c r="QH34" s="1074"/>
      <c r="QI34" s="1074"/>
      <c r="QJ34" s="1074"/>
      <c r="QK34" s="1074"/>
      <c r="QL34" s="1074"/>
      <c r="QM34" s="1074"/>
      <c r="QN34" s="1074"/>
      <c r="QO34" s="1074"/>
      <c r="QP34" s="1074"/>
      <c r="QQ34" s="1074"/>
      <c r="QR34" s="1074"/>
      <c r="QS34" s="1074"/>
      <c r="QT34" s="1074"/>
      <c r="QU34" s="1074"/>
      <c r="QV34" s="1074"/>
      <c r="QW34" s="1074"/>
      <c r="QX34" s="1074"/>
      <c r="QY34" s="1074"/>
      <c r="QZ34" s="1074"/>
      <c r="RA34" s="1074"/>
      <c r="RB34" s="1074"/>
      <c r="RC34" s="1074"/>
      <c r="RD34" s="1074"/>
      <c r="RE34" s="1074"/>
      <c r="RF34" s="1074"/>
      <c r="RG34" s="1074"/>
      <c r="RH34" s="1074"/>
      <c r="RI34" s="1074"/>
      <c r="RJ34" s="1074"/>
      <c r="RK34" s="1074"/>
      <c r="RL34" s="1074"/>
      <c r="RM34" s="1074"/>
      <c r="RN34" s="1074"/>
      <c r="RO34" s="1074"/>
      <c r="RP34" s="1074"/>
      <c r="RQ34" s="1074"/>
      <c r="RR34" s="1074"/>
      <c r="RS34" s="1074"/>
      <c r="RT34" s="1074"/>
      <c r="RU34" s="1074"/>
      <c r="RV34" s="1074"/>
      <c r="RW34" s="1074"/>
      <c r="RX34" s="1074"/>
      <c r="RY34" s="1074"/>
      <c r="RZ34" s="1074"/>
      <c r="SA34" s="1074"/>
      <c r="SB34" s="1074"/>
      <c r="SC34" s="1074"/>
      <c r="SD34" s="1074"/>
      <c r="SE34" s="1074"/>
      <c r="SF34" s="1074"/>
      <c r="SG34" s="1074"/>
      <c r="SH34" s="1074"/>
      <c r="SI34" s="1074"/>
      <c r="SJ34" s="1074"/>
      <c r="SK34" s="1074"/>
      <c r="SL34" s="1074"/>
      <c r="SM34" s="1074"/>
      <c r="SN34" s="1074"/>
      <c r="SO34" s="1074"/>
      <c r="SP34" s="1074"/>
      <c r="SQ34" s="1074"/>
      <c r="SR34" s="1074"/>
      <c r="SS34" s="1074"/>
      <c r="ST34" s="1074"/>
      <c r="SU34" s="1074"/>
      <c r="SV34" s="1074"/>
      <c r="SW34" s="1074"/>
      <c r="SX34" s="1074"/>
      <c r="SY34" s="1074"/>
      <c r="SZ34" s="1074"/>
      <c r="TA34" s="1074"/>
      <c r="TB34" s="1074"/>
      <c r="TC34" s="1074"/>
      <c r="TD34" s="1074"/>
      <c r="TE34" s="1074"/>
      <c r="TF34" s="1074"/>
      <c r="TG34" s="1074"/>
      <c r="TH34" s="1074"/>
      <c r="TI34" s="1074"/>
      <c r="TJ34" s="1074"/>
      <c r="TK34" s="1074"/>
      <c r="TL34" s="1074"/>
      <c r="TM34" s="1074"/>
      <c r="TN34" s="1074"/>
      <c r="TO34" s="1074"/>
      <c r="TP34" s="1074"/>
      <c r="TQ34" s="1074"/>
      <c r="TR34" s="1074"/>
      <c r="TS34" s="1074"/>
      <c r="TT34" s="1074"/>
      <c r="TU34" s="1074"/>
      <c r="TV34" s="1074"/>
      <c r="TW34" s="1074"/>
      <c r="TX34" s="1074"/>
      <c r="TY34" s="1074"/>
      <c r="TZ34" s="1074"/>
      <c r="UA34" s="1074"/>
      <c r="UB34" s="1074"/>
      <c r="UC34" s="1074"/>
      <c r="UD34" s="1074"/>
      <c r="UE34" s="1074"/>
      <c r="UF34" s="1074"/>
      <c r="UG34" s="1074"/>
      <c r="UH34" s="1074"/>
      <c r="UI34" s="1074"/>
      <c r="UJ34" s="1074"/>
      <c r="UK34" s="1074"/>
      <c r="UL34" s="1074"/>
      <c r="UM34" s="1074"/>
      <c r="UN34" s="1074"/>
      <c r="UO34" s="1074"/>
      <c r="UP34" s="1074"/>
      <c r="UQ34" s="1074"/>
      <c r="UR34" s="1074"/>
      <c r="US34" s="1074"/>
      <c r="UT34" s="1074"/>
      <c r="UU34" s="1074"/>
      <c r="UV34" s="1074"/>
      <c r="UW34" s="1074"/>
      <c r="UX34" s="1074"/>
      <c r="UY34" s="1074"/>
      <c r="UZ34" s="1074"/>
      <c r="VA34" s="1074"/>
      <c r="VB34" s="1074"/>
      <c r="VC34" s="1074"/>
      <c r="VD34" s="1074"/>
      <c r="VE34" s="1074"/>
      <c r="VF34" s="1074"/>
      <c r="VG34" s="1074"/>
      <c r="VH34" s="1074"/>
      <c r="VI34" s="1074"/>
      <c r="VJ34" s="1074"/>
      <c r="VK34" s="1074"/>
      <c r="VL34" s="1074"/>
      <c r="VM34" s="1074"/>
      <c r="VN34" s="1074"/>
      <c r="VO34" s="1074"/>
      <c r="VP34" s="1074"/>
      <c r="VQ34" s="1074"/>
      <c r="VR34" s="1074"/>
      <c r="VS34" s="1074"/>
      <c r="VT34" s="1074"/>
      <c r="VU34" s="1074"/>
      <c r="VV34" s="1074"/>
      <c r="VW34" s="1074"/>
      <c r="VX34" s="1074"/>
      <c r="VY34" s="1074"/>
      <c r="VZ34" s="1074"/>
      <c r="WA34" s="1074"/>
      <c r="WB34" s="1074"/>
      <c r="WC34" s="1074"/>
      <c r="WD34" s="1074"/>
      <c r="WE34" s="1074"/>
      <c r="WF34" s="1074"/>
      <c r="WG34" s="1074"/>
      <c r="WH34" s="1074"/>
      <c r="WI34" s="1074"/>
      <c r="WJ34" s="1074"/>
      <c r="WK34" s="1074"/>
      <c r="WL34" s="1074"/>
      <c r="WM34" s="1074"/>
      <c r="WN34" s="1074"/>
      <c r="WO34" s="1074"/>
      <c r="WP34" s="1074"/>
      <c r="WQ34" s="1074"/>
      <c r="WR34" s="1074"/>
      <c r="WS34" s="1074"/>
      <c r="WT34" s="1074"/>
      <c r="WU34" s="1074"/>
      <c r="WV34" s="1074"/>
      <c r="WW34" s="1074"/>
      <c r="WX34" s="1074"/>
      <c r="WY34" s="1074"/>
      <c r="WZ34" s="1074"/>
      <c r="XA34" s="1074"/>
      <c r="XB34" s="1074"/>
      <c r="XC34" s="1074"/>
      <c r="XD34" s="1074"/>
      <c r="XE34" s="1074"/>
      <c r="XF34" s="1074"/>
      <c r="XG34" s="1074"/>
      <c r="XH34" s="1074"/>
      <c r="XI34" s="1074"/>
      <c r="XJ34" s="1074"/>
      <c r="XK34" s="1074"/>
      <c r="XL34" s="1074"/>
      <c r="XM34" s="1074"/>
      <c r="XN34" s="1074"/>
      <c r="XO34" s="1074"/>
      <c r="XP34" s="1074"/>
      <c r="XQ34" s="1074"/>
      <c r="XR34" s="1074"/>
      <c r="XS34" s="1074"/>
      <c r="XT34" s="1074"/>
      <c r="XU34" s="1074"/>
      <c r="XV34" s="1074"/>
      <c r="XW34" s="1074"/>
      <c r="XX34" s="1074"/>
      <c r="XY34" s="1074"/>
      <c r="XZ34" s="1074"/>
      <c r="YA34" s="1074"/>
      <c r="YB34" s="1074"/>
      <c r="YC34" s="1074"/>
      <c r="YD34" s="1074"/>
      <c r="YE34" s="1074"/>
      <c r="YF34" s="1074"/>
      <c r="YG34" s="1074"/>
      <c r="YH34" s="1074"/>
      <c r="YI34" s="1074"/>
      <c r="YJ34" s="1074"/>
      <c r="YK34" s="1074"/>
      <c r="YL34" s="1074"/>
      <c r="YM34" s="1074"/>
      <c r="YN34" s="1074"/>
      <c r="YO34" s="1074"/>
      <c r="YP34" s="1074"/>
      <c r="YQ34" s="1074"/>
      <c r="YR34" s="1074"/>
      <c r="YS34" s="1074"/>
      <c r="YT34" s="1074"/>
      <c r="YU34" s="1074"/>
      <c r="YV34" s="1074"/>
      <c r="YW34" s="1074"/>
      <c r="YX34" s="1074"/>
      <c r="YY34" s="1074"/>
      <c r="YZ34" s="1074"/>
      <c r="ZA34" s="1074"/>
      <c r="ZB34" s="1074"/>
      <c r="ZC34" s="1074"/>
      <c r="ZD34" s="1074"/>
      <c r="ZE34" s="1074"/>
      <c r="ZF34" s="1074"/>
      <c r="ZG34" s="1074"/>
      <c r="ZH34" s="1074"/>
      <c r="ZI34" s="1074"/>
      <c r="ZJ34" s="1074"/>
      <c r="ZK34" s="1074"/>
      <c r="ZL34" s="1074"/>
      <c r="ZM34" s="1074"/>
      <c r="ZN34" s="1074"/>
      <c r="ZO34" s="1074"/>
      <c r="ZP34" s="1074"/>
      <c r="ZQ34" s="1074"/>
      <c r="ZR34" s="1074"/>
      <c r="ZS34" s="1074"/>
      <c r="ZT34" s="1074"/>
      <c r="ZU34" s="1074"/>
      <c r="ZV34" s="1074"/>
      <c r="ZW34" s="1074"/>
      <c r="ZX34" s="1074"/>
      <c r="ZY34" s="1074"/>
      <c r="ZZ34" s="1074"/>
      <c r="AAA34" s="1074"/>
      <c r="AAB34" s="1074"/>
      <c r="AAC34" s="1074"/>
      <c r="AAD34" s="1074"/>
      <c r="AAE34" s="1074"/>
      <c r="AAF34" s="1074"/>
      <c r="AAG34" s="1074"/>
      <c r="AAH34" s="1074"/>
      <c r="AAI34" s="1074"/>
      <c r="AAJ34" s="1074"/>
      <c r="AAK34" s="1074"/>
      <c r="AAL34" s="1074"/>
      <c r="AAM34" s="1074"/>
      <c r="AAN34" s="1074"/>
      <c r="AAO34" s="1074"/>
      <c r="AAP34" s="1074"/>
      <c r="AAQ34" s="1074"/>
      <c r="AAR34" s="1074"/>
      <c r="AAS34" s="1074"/>
      <c r="AAT34" s="1074"/>
      <c r="AAU34" s="1074"/>
      <c r="AAV34" s="1074"/>
      <c r="AAW34" s="1074"/>
      <c r="AAX34" s="1074"/>
      <c r="AAY34" s="1074"/>
      <c r="AAZ34" s="1074"/>
      <c r="ABA34" s="1074"/>
      <c r="ABB34" s="1074"/>
      <c r="ABC34" s="1074"/>
      <c r="ABD34" s="1074"/>
      <c r="ABE34" s="1074"/>
      <c r="ABF34" s="1074"/>
      <c r="ABG34" s="1074"/>
      <c r="ABH34" s="1074"/>
      <c r="ABI34" s="1074"/>
      <c r="ABJ34" s="1074"/>
      <c r="ABK34" s="1074"/>
      <c r="ABL34" s="1074"/>
      <c r="ABM34" s="1074"/>
      <c r="ABN34" s="1074"/>
      <c r="ABO34" s="1074"/>
      <c r="ABP34" s="1074"/>
      <c r="ABQ34" s="1074"/>
      <c r="ABR34" s="1074"/>
      <c r="ABS34" s="1074"/>
      <c r="ABT34" s="1074"/>
      <c r="ABU34" s="1074"/>
      <c r="ABV34" s="1074"/>
      <c r="ABW34" s="1074"/>
      <c r="ABX34" s="1074"/>
      <c r="ABY34" s="1074"/>
      <c r="ABZ34" s="1074"/>
      <c r="ACA34" s="1074"/>
      <c r="ACB34" s="1074"/>
      <c r="ACC34" s="1074"/>
      <c r="ACD34" s="1074"/>
      <c r="ACE34" s="1074"/>
      <c r="ACF34" s="1074"/>
      <c r="ACG34" s="1074"/>
      <c r="ACH34" s="1074"/>
      <c r="ACI34" s="1074"/>
      <c r="ACJ34" s="1074"/>
      <c r="ACK34" s="1074"/>
      <c r="ACL34" s="1074"/>
      <c r="ACM34" s="1074"/>
      <c r="ACN34" s="1074"/>
      <c r="ACO34" s="1074"/>
      <c r="ACP34" s="1074"/>
      <c r="ACQ34" s="1074"/>
      <c r="ACR34" s="1074"/>
      <c r="ACS34" s="1074"/>
      <c r="ACT34" s="1074"/>
      <c r="ACU34" s="1074"/>
      <c r="ACV34" s="1074"/>
      <c r="ACW34" s="1074"/>
      <c r="ACX34" s="1074"/>
      <c r="ACY34" s="1074"/>
      <c r="ACZ34" s="1074"/>
      <c r="ADA34" s="1074"/>
      <c r="ADB34" s="1074"/>
      <c r="ADC34" s="1074"/>
      <c r="ADD34" s="1074"/>
      <c r="ADE34" s="1074"/>
      <c r="ADF34" s="1074"/>
      <c r="ADG34" s="1074"/>
      <c r="ADH34" s="1074"/>
      <c r="ADI34" s="1074"/>
      <c r="ADJ34" s="1074"/>
      <c r="ADK34" s="1074"/>
      <c r="ADL34" s="1074"/>
      <c r="ADM34" s="1074"/>
      <c r="ADN34" s="1074"/>
      <c r="ADO34" s="1074"/>
      <c r="ADP34" s="1074"/>
      <c r="ADQ34" s="1074"/>
      <c r="ADR34" s="1074"/>
      <c r="ADS34" s="1074"/>
      <c r="ADT34" s="1074"/>
      <c r="ADU34" s="1074"/>
      <c r="ADV34" s="1074"/>
      <c r="ADW34" s="1074"/>
      <c r="ADX34" s="1074"/>
      <c r="ADY34" s="1074"/>
      <c r="ADZ34" s="1074"/>
      <c r="AEA34" s="1074"/>
      <c r="AEB34" s="1074"/>
      <c r="AEC34" s="1074"/>
      <c r="AED34" s="1074"/>
      <c r="AEE34" s="1074"/>
      <c r="AEF34" s="1074"/>
      <c r="AEG34" s="1074"/>
      <c r="AEH34" s="1074"/>
      <c r="AEI34" s="1074"/>
      <c r="AEJ34" s="1074"/>
      <c r="AEK34" s="1074"/>
      <c r="AEL34" s="1074"/>
      <c r="AEM34" s="1074"/>
      <c r="AEN34" s="1074"/>
      <c r="AEO34" s="1074"/>
      <c r="AEP34" s="1074"/>
      <c r="AEQ34" s="1074"/>
      <c r="AER34" s="1074"/>
      <c r="AES34" s="1074"/>
      <c r="AET34" s="1074"/>
      <c r="AEU34" s="1074"/>
      <c r="AEV34" s="1074"/>
      <c r="AEW34" s="1074"/>
      <c r="AEX34" s="1074"/>
      <c r="AEY34" s="1074"/>
      <c r="AEZ34" s="1074"/>
      <c r="AFA34" s="1074"/>
      <c r="AFB34" s="1074"/>
      <c r="AFC34" s="1074"/>
      <c r="AFD34" s="1074"/>
      <c r="AFE34" s="1074"/>
      <c r="AFF34" s="1074"/>
      <c r="AFG34" s="1074"/>
      <c r="AFH34" s="1074"/>
      <c r="AFI34" s="1074"/>
      <c r="AFJ34" s="1074"/>
      <c r="AFK34" s="1074"/>
      <c r="AFL34" s="1074"/>
      <c r="AFM34" s="1074"/>
      <c r="AFN34" s="1074"/>
      <c r="AFO34" s="1074"/>
      <c r="AFP34" s="1074"/>
      <c r="AFQ34" s="1074"/>
      <c r="AFR34" s="1074"/>
      <c r="AFS34" s="1074"/>
      <c r="AFT34" s="1074"/>
      <c r="AFU34" s="1074"/>
      <c r="AFV34" s="1074"/>
      <c r="AFW34" s="1074"/>
      <c r="AFX34" s="1074"/>
      <c r="AFY34" s="1074"/>
      <c r="AFZ34" s="1074"/>
      <c r="AGA34" s="1074"/>
      <c r="AGB34" s="1074"/>
      <c r="AGC34" s="1074"/>
      <c r="AGD34" s="1074"/>
      <c r="AGE34" s="1074"/>
      <c r="AGF34" s="1074"/>
      <c r="AGG34" s="1074"/>
      <c r="AGH34" s="1074"/>
      <c r="AGI34" s="1074"/>
      <c r="AGJ34" s="1074"/>
      <c r="AGK34" s="1074"/>
      <c r="AGL34" s="1074"/>
      <c r="AGM34" s="1074"/>
      <c r="AGN34" s="1074"/>
      <c r="AGO34" s="1074"/>
      <c r="AGP34" s="1074"/>
      <c r="AGQ34" s="1074"/>
      <c r="AGR34" s="1074"/>
      <c r="AGS34" s="1074"/>
      <c r="AGT34" s="1074"/>
      <c r="AGU34" s="1074"/>
      <c r="AGV34" s="1074"/>
      <c r="AGW34" s="1074"/>
      <c r="AGX34" s="1074"/>
      <c r="AGY34" s="1074"/>
      <c r="AGZ34" s="1074"/>
      <c r="AHA34" s="1074"/>
      <c r="AHB34" s="1074"/>
      <c r="AHC34" s="1074"/>
      <c r="AHD34" s="1074"/>
      <c r="AHE34" s="1074"/>
      <c r="AHF34" s="1074"/>
      <c r="AHG34" s="1074"/>
      <c r="AHH34" s="1074"/>
      <c r="AHI34" s="1074"/>
      <c r="AHJ34" s="1074"/>
      <c r="AHK34" s="1074"/>
      <c r="AHL34" s="1074"/>
      <c r="AHM34" s="1074"/>
      <c r="AHN34" s="1074"/>
      <c r="AHO34" s="1074"/>
      <c r="AHP34" s="1074"/>
      <c r="AHQ34" s="1074"/>
      <c r="AHR34" s="1074"/>
      <c r="AHS34" s="1074"/>
      <c r="AHT34" s="1074"/>
      <c r="AHU34" s="1074"/>
      <c r="AHV34" s="1074"/>
      <c r="AHW34" s="1074"/>
      <c r="AHX34" s="1074"/>
      <c r="AHY34" s="1074"/>
      <c r="AHZ34" s="1074"/>
      <c r="AIA34" s="1074"/>
      <c r="AIB34" s="1074"/>
      <c r="AIC34" s="1074"/>
      <c r="AID34" s="1074"/>
      <c r="AIE34" s="1074"/>
      <c r="AIF34" s="1074"/>
      <c r="AIG34" s="1074"/>
      <c r="AIH34" s="1074"/>
      <c r="AII34" s="1074"/>
      <c r="AIJ34" s="1074"/>
      <c r="AIK34" s="1074"/>
      <c r="AIL34" s="1074"/>
      <c r="AIM34" s="1074"/>
      <c r="AIN34" s="1074"/>
      <c r="AIO34" s="1074"/>
      <c r="AIP34" s="1074"/>
      <c r="AIQ34" s="1074"/>
      <c r="AIR34" s="1074"/>
      <c r="AIS34" s="1074"/>
      <c r="AIT34" s="1074"/>
      <c r="AIU34" s="1074"/>
      <c r="AIV34" s="1074"/>
      <c r="AIW34" s="1074"/>
      <c r="AIX34" s="1074"/>
      <c r="AIY34" s="1074"/>
      <c r="AIZ34" s="1074"/>
      <c r="AJA34" s="1074"/>
      <c r="AJB34" s="1074"/>
      <c r="AJC34" s="1074"/>
      <c r="AJD34" s="1074"/>
      <c r="AJE34" s="1074"/>
      <c r="AJF34" s="1074"/>
      <c r="AJG34" s="1074"/>
      <c r="AJH34" s="1074"/>
      <c r="AJI34" s="1074"/>
      <c r="AJJ34" s="1074"/>
      <c r="AJK34" s="1074"/>
      <c r="AJL34" s="1074"/>
      <c r="AJM34" s="1074"/>
      <c r="AJN34" s="1074"/>
      <c r="AJO34" s="1074"/>
      <c r="AJP34" s="1074"/>
      <c r="AJQ34" s="1074"/>
      <c r="AJR34" s="1074"/>
      <c r="AJS34" s="1074"/>
      <c r="AJT34" s="1074"/>
      <c r="AJU34" s="1074"/>
      <c r="AJV34" s="1074"/>
      <c r="AJW34" s="1074"/>
      <c r="AJX34" s="1074"/>
      <c r="AJY34" s="1074"/>
      <c r="AJZ34" s="1074"/>
      <c r="AKA34" s="1074"/>
      <c r="AKB34" s="1074"/>
      <c r="AKC34" s="1074"/>
      <c r="AKD34" s="1074"/>
      <c r="AKE34" s="1074"/>
      <c r="AKF34" s="1074"/>
      <c r="AKG34" s="1074"/>
      <c r="AKH34" s="1074"/>
      <c r="AKI34" s="1074"/>
      <c r="AKJ34" s="1074"/>
      <c r="AKK34" s="1074"/>
      <c r="AKL34" s="1074"/>
      <c r="AKM34" s="1074"/>
      <c r="AKN34" s="1074"/>
      <c r="AKO34" s="1074"/>
      <c r="AKP34" s="1074"/>
      <c r="AKQ34" s="1074"/>
      <c r="AKR34" s="1074"/>
      <c r="AKS34" s="1074"/>
      <c r="AKT34" s="1074"/>
      <c r="AKU34" s="1074"/>
      <c r="AKV34" s="1074"/>
      <c r="AKW34" s="1074"/>
      <c r="AKX34" s="1074"/>
      <c r="AKY34" s="1074"/>
      <c r="AKZ34" s="1074"/>
      <c r="ALA34" s="1074"/>
      <c r="ALB34" s="1074"/>
      <c r="ALC34" s="1074"/>
      <c r="ALD34" s="1074"/>
      <c r="ALE34" s="1074"/>
      <c r="ALF34" s="1074"/>
      <c r="ALG34" s="1074"/>
      <c r="ALH34" s="1074"/>
      <c r="ALI34" s="1074"/>
      <c r="ALJ34" s="1074"/>
      <c r="ALK34" s="1074"/>
      <c r="ALL34" s="1074"/>
      <c r="ALM34" s="1074"/>
      <c r="ALN34" s="1074"/>
      <c r="ALO34" s="1074"/>
      <c r="ALP34" s="1074"/>
      <c r="ALQ34" s="1074"/>
      <c r="ALR34" s="1074"/>
      <c r="ALS34" s="1074"/>
      <c r="ALT34" s="1074"/>
      <c r="ALU34" s="1074"/>
      <c r="ALV34" s="1074"/>
      <c r="ALW34" s="1074"/>
      <c r="ALX34" s="1074"/>
      <c r="ALY34" s="1074"/>
      <c r="ALZ34" s="1074"/>
      <c r="AMA34" s="1074"/>
      <c r="AMB34" s="1074"/>
      <c r="AMC34" s="1074"/>
      <c r="AMD34" s="1074"/>
      <c r="AME34" s="1074"/>
      <c r="AMF34" s="1074"/>
      <c r="AMG34" s="1074"/>
      <c r="AMH34" s="1074"/>
      <c r="AMI34" s="1074"/>
      <c r="AMJ34" s="1074"/>
      <c r="AMK34" s="1074"/>
      <c r="AML34" s="1074"/>
      <c r="AMM34" s="1074"/>
      <c r="AMN34" s="1074"/>
      <c r="AMO34" s="1074"/>
      <c r="AMP34" s="1074"/>
      <c r="AMQ34" s="1074"/>
      <c r="AMR34" s="1074"/>
      <c r="AMS34" s="1074"/>
      <c r="AMT34" s="1074"/>
      <c r="AMU34" s="1074"/>
      <c r="AMV34" s="1074"/>
      <c r="AMW34" s="1074"/>
      <c r="AMX34" s="1074"/>
      <c r="AMY34" s="1074"/>
      <c r="AMZ34" s="1074"/>
      <c r="ANA34" s="1074"/>
      <c r="ANB34" s="1074"/>
      <c r="ANC34" s="1074"/>
      <c r="AND34" s="1074"/>
      <c r="ANE34" s="1074"/>
      <c r="ANF34" s="1074"/>
      <c r="ANG34" s="1074"/>
      <c r="ANH34" s="1074"/>
      <c r="ANI34" s="1074"/>
      <c r="ANJ34" s="1074"/>
      <c r="ANK34" s="1074"/>
      <c r="ANL34" s="1074"/>
      <c r="ANM34" s="1074"/>
      <c r="ANN34" s="1074"/>
      <c r="ANO34" s="1074"/>
      <c r="ANP34" s="1074"/>
      <c r="ANQ34" s="1074"/>
      <c r="ANR34" s="1074"/>
      <c r="ANS34" s="1074"/>
      <c r="ANT34" s="1074"/>
      <c r="ANU34" s="1074"/>
      <c r="ANV34" s="1074"/>
      <c r="ANW34" s="1074"/>
      <c r="ANX34" s="1074"/>
      <c r="ANY34" s="1074"/>
      <c r="ANZ34" s="1074"/>
      <c r="AOA34" s="1074"/>
      <c r="AOB34" s="1074"/>
      <c r="AOC34" s="1074"/>
      <c r="AOD34" s="1074"/>
      <c r="AOE34" s="1074"/>
      <c r="AOF34" s="1074"/>
      <c r="AOG34" s="1074"/>
      <c r="AOH34" s="1074"/>
      <c r="AOI34" s="1074"/>
      <c r="AOJ34" s="1074"/>
      <c r="AOK34" s="1074"/>
      <c r="AOL34" s="1074"/>
      <c r="AOM34" s="1074"/>
      <c r="AON34" s="1074"/>
      <c r="AOO34" s="1074"/>
      <c r="AOP34" s="1074"/>
      <c r="AOQ34" s="1074"/>
      <c r="AOR34" s="1074"/>
      <c r="AOS34" s="1074"/>
      <c r="AOT34" s="1074"/>
      <c r="AOU34" s="1074"/>
      <c r="AOV34" s="1074"/>
      <c r="AOW34" s="1074"/>
      <c r="AOX34" s="1074"/>
      <c r="AOY34" s="1074"/>
      <c r="AOZ34" s="1074"/>
      <c r="APA34" s="1074"/>
      <c r="APB34" s="1074"/>
      <c r="APC34" s="1074"/>
      <c r="APD34" s="1074"/>
      <c r="APE34" s="1074"/>
      <c r="APF34" s="1074"/>
      <c r="APG34" s="1074"/>
      <c r="APH34" s="1074"/>
      <c r="API34" s="1074"/>
      <c r="APJ34" s="1074"/>
      <c r="APK34" s="1074"/>
      <c r="APL34" s="1074"/>
      <c r="APM34" s="1074"/>
      <c r="APN34" s="1074"/>
      <c r="APO34" s="1074"/>
      <c r="APP34" s="1074"/>
      <c r="APQ34" s="1074"/>
      <c r="APR34" s="1074"/>
      <c r="APS34" s="1074"/>
      <c r="APT34" s="1074"/>
      <c r="APU34" s="1074"/>
      <c r="APV34" s="1074"/>
      <c r="APW34" s="1074"/>
      <c r="APX34" s="1074"/>
      <c r="APY34" s="1074"/>
      <c r="APZ34" s="1074"/>
      <c r="AQA34" s="1074"/>
      <c r="AQB34" s="1074"/>
      <c r="AQC34" s="1074"/>
      <c r="AQD34" s="1074"/>
      <c r="AQE34" s="1074"/>
      <c r="AQF34" s="1074"/>
      <c r="AQG34" s="1074"/>
      <c r="AQH34" s="1074"/>
      <c r="AQI34" s="1074"/>
      <c r="AQJ34" s="1074"/>
      <c r="AQK34" s="1074"/>
      <c r="AQL34" s="1074"/>
      <c r="AQM34" s="1074"/>
      <c r="AQN34" s="1074"/>
      <c r="AQO34" s="1074"/>
      <c r="AQP34" s="1074"/>
      <c r="AQQ34" s="1074"/>
      <c r="AQR34" s="1074"/>
      <c r="AQS34" s="1074"/>
      <c r="AQT34" s="1074"/>
      <c r="AQU34" s="1074"/>
      <c r="AQV34" s="1074"/>
      <c r="AQW34" s="1074"/>
      <c r="AQX34" s="1074"/>
      <c r="AQY34" s="1074"/>
      <c r="AQZ34" s="1074"/>
      <c r="ARA34" s="1074"/>
      <c r="ARB34" s="1074"/>
      <c r="ARC34" s="1074"/>
      <c r="ARD34" s="1074"/>
      <c r="ARE34" s="1074"/>
      <c r="ARF34" s="1074"/>
      <c r="ARG34" s="1074"/>
      <c r="ARH34" s="1074"/>
      <c r="ARI34" s="1074"/>
      <c r="ARJ34" s="1074"/>
      <c r="ARK34" s="1074"/>
      <c r="ARL34" s="1074"/>
      <c r="ARM34" s="1074"/>
      <c r="ARN34" s="1074"/>
      <c r="ARO34" s="1074"/>
      <c r="ARP34" s="1074"/>
      <c r="ARQ34" s="1074"/>
      <c r="ARR34" s="1074"/>
      <c r="ARS34" s="1074"/>
      <c r="ART34" s="1074"/>
      <c r="ARU34" s="1074"/>
      <c r="ARV34" s="1074"/>
      <c r="ARW34" s="1074"/>
      <c r="ARX34" s="1074"/>
      <c r="ARY34" s="1074"/>
      <c r="ARZ34" s="1074"/>
      <c r="ASA34" s="1074"/>
      <c r="ASB34" s="1074"/>
      <c r="ASC34" s="1074"/>
      <c r="ASD34" s="1074"/>
      <c r="ASE34" s="1074"/>
      <c r="ASF34" s="1074"/>
      <c r="ASG34" s="1074"/>
      <c r="ASH34" s="1074"/>
      <c r="ASI34" s="1074"/>
      <c r="ASJ34" s="1074"/>
      <c r="ASK34" s="1074"/>
      <c r="ASL34" s="1074"/>
      <c r="ASM34" s="1074"/>
      <c r="ASN34" s="1074"/>
      <c r="ASO34" s="1074"/>
      <c r="ASP34" s="1074"/>
      <c r="ASQ34" s="1074"/>
      <c r="ASR34" s="1074"/>
      <c r="ASS34" s="1074"/>
      <c r="AST34" s="1074"/>
      <c r="ASU34" s="1074"/>
      <c r="ASV34" s="1074"/>
      <c r="ASW34" s="1074"/>
      <c r="ASX34" s="1074"/>
      <c r="ASY34" s="1074"/>
      <c r="ASZ34" s="1074"/>
      <c r="ATA34" s="1074"/>
      <c r="ATB34" s="1074"/>
      <c r="ATC34" s="1074"/>
      <c r="ATD34" s="1074"/>
      <c r="ATE34" s="1074"/>
      <c r="ATF34" s="1074"/>
      <c r="ATG34" s="1074"/>
      <c r="ATH34" s="1074"/>
      <c r="ATI34" s="1074"/>
      <c r="ATJ34" s="1074"/>
      <c r="ATK34" s="1074"/>
      <c r="ATL34" s="1074"/>
      <c r="ATM34" s="1074"/>
      <c r="ATN34" s="1074"/>
      <c r="ATO34" s="1074"/>
      <c r="ATP34" s="1074"/>
      <c r="ATQ34" s="1074"/>
      <c r="ATR34" s="1074"/>
      <c r="ATS34" s="1074"/>
      <c r="ATT34" s="1074"/>
      <c r="ATU34" s="1074"/>
      <c r="ATV34" s="1074"/>
      <c r="ATW34" s="1074"/>
      <c r="ATX34" s="1074"/>
      <c r="ATY34" s="1074"/>
      <c r="ATZ34" s="1074"/>
      <c r="AUA34" s="1074"/>
      <c r="AUB34" s="1074"/>
      <c r="AUC34" s="1074"/>
      <c r="AUD34" s="1074"/>
      <c r="AUE34" s="1074"/>
      <c r="AUF34" s="1074"/>
      <c r="AUG34" s="1074"/>
      <c r="AUH34" s="1074"/>
      <c r="AUI34" s="1074"/>
      <c r="AUJ34" s="1074"/>
      <c r="AUK34" s="1074"/>
      <c r="AUL34" s="1074"/>
      <c r="AUM34" s="1074"/>
      <c r="AUN34" s="1074"/>
      <c r="AUO34" s="1074"/>
      <c r="AUP34" s="1074"/>
      <c r="AUQ34" s="1074"/>
      <c r="AUR34" s="1074"/>
      <c r="AUS34" s="1074"/>
      <c r="AUT34" s="1074"/>
      <c r="AUU34" s="1074"/>
      <c r="AUV34" s="1074"/>
      <c r="AUW34" s="1074"/>
      <c r="AUX34" s="1074"/>
      <c r="AUY34" s="1074"/>
      <c r="AUZ34" s="1074"/>
      <c r="AVA34" s="1074"/>
      <c r="AVB34" s="1074"/>
      <c r="AVC34" s="1074"/>
      <c r="AVD34" s="1074"/>
      <c r="AVE34" s="1074"/>
      <c r="AVF34" s="1074"/>
      <c r="AVG34" s="1074"/>
      <c r="AVH34" s="1074"/>
      <c r="AVI34" s="1074"/>
      <c r="AVJ34" s="1074"/>
      <c r="AVK34" s="1074"/>
      <c r="AVL34" s="1074"/>
      <c r="AVM34" s="1074"/>
      <c r="AVN34" s="1074"/>
      <c r="AVO34" s="1074"/>
      <c r="AVP34" s="1074"/>
      <c r="AVQ34" s="1074"/>
      <c r="AVR34" s="1074"/>
      <c r="AVS34" s="1074"/>
      <c r="AVT34" s="1074"/>
      <c r="AVU34" s="1074"/>
      <c r="AVV34" s="1074"/>
      <c r="AVW34" s="1074"/>
      <c r="AVX34" s="1074"/>
      <c r="AVY34" s="1074"/>
      <c r="AVZ34" s="1074"/>
      <c r="AWA34" s="1074"/>
      <c r="AWB34" s="1074"/>
      <c r="AWC34" s="1074"/>
      <c r="AWD34" s="1074"/>
      <c r="AWE34" s="1074"/>
      <c r="AWF34" s="1074"/>
      <c r="AWG34" s="1074"/>
      <c r="AWH34" s="1074"/>
      <c r="AWI34" s="1074"/>
      <c r="AWJ34" s="1074"/>
      <c r="AWK34" s="1074"/>
      <c r="AWL34" s="1074"/>
      <c r="AWM34" s="1074"/>
      <c r="AWN34" s="1074"/>
      <c r="AWO34" s="1074"/>
      <c r="AWP34" s="1074"/>
      <c r="AWQ34" s="1074"/>
      <c r="AWR34" s="1074"/>
      <c r="AWS34" s="1074"/>
      <c r="AWT34" s="1074"/>
      <c r="AWU34" s="1074"/>
      <c r="AWV34" s="1074"/>
      <c r="AWW34" s="1074"/>
      <c r="AWX34" s="1074"/>
      <c r="AWY34" s="1074"/>
      <c r="AWZ34" s="1074"/>
      <c r="AXA34" s="1074"/>
      <c r="AXB34" s="1074"/>
      <c r="AXC34" s="1074"/>
      <c r="AXD34" s="1074"/>
      <c r="AXE34" s="1074"/>
      <c r="AXF34" s="1074"/>
      <c r="AXG34" s="1074"/>
      <c r="AXH34" s="1074"/>
      <c r="AXI34" s="1074"/>
      <c r="AXJ34" s="1074"/>
      <c r="AXK34" s="1074"/>
      <c r="AXL34" s="1074"/>
      <c r="AXM34" s="1074"/>
      <c r="AXN34" s="1074"/>
      <c r="AXO34" s="1074"/>
      <c r="AXP34" s="1074"/>
      <c r="AXQ34" s="1074"/>
      <c r="AXR34" s="1074"/>
      <c r="AXS34" s="1074"/>
      <c r="AXT34" s="1074"/>
      <c r="AXU34" s="1074"/>
      <c r="AXV34" s="1074"/>
      <c r="AXW34" s="1074"/>
      <c r="AXX34" s="1074"/>
      <c r="AXY34" s="1074"/>
      <c r="AXZ34" s="1074"/>
      <c r="AYA34" s="1074"/>
      <c r="AYB34" s="1074"/>
      <c r="AYC34" s="1074"/>
      <c r="AYD34" s="1074"/>
      <c r="AYE34" s="1074"/>
      <c r="AYF34" s="1074"/>
      <c r="AYG34" s="1074"/>
      <c r="AYH34" s="1074"/>
      <c r="AYI34" s="1074"/>
      <c r="AYJ34" s="1074"/>
      <c r="AYK34" s="1074"/>
      <c r="AYL34" s="1074"/>
      <c r="AYM34" s="1074"/>
      <c r="AYN34" s="1074"/>
      <c r="AYO34" s="1074"/>
      <c r="AYP34" s="1074"/>
      <c r="AYQ34" s="1074"/>
      <c r="AYR34" s="1074"/>
      <c r="AYS34" s="1074"/>
      <c r="AYT34" s="1074"/>
      <c r="AYU34" s="1074"/>
      <c r="AYV34" s="1074"/>
      <c r="AYW34" s="1074"/>
      <c r="AYX34" s="1074"/>
      <c r="AYY34" s="1074"/>
      <c r="AYZ34" s="1074"/>
      <c r="AZA34" s="1074"/>
      <c r="AZB34" s="1074"/>
      <c r="AZC34" s="1074"/>
      <c r="AZD34" s="1074"/>
      <c r="AZE34" s="1074"/>
      <c r="AZF34" s="1074"/>
      <c r="AZG34" s="1074"/>
      <c r="AZH34" s="1074"/>
      <c r="AZI34" s="1074"/>
      <c r="AZJ34" s="1074"/>
      <c r="AZK34" s="1074"/>
      <c r="AZL34" s="1074"/>
      <c r="AZM34" s="1074"/>
      <c r="AZN34" s="1074"/>
      <c r="AZO34" s="1074"/>
      <c r="AZP34" s="1074"/>
      <c r="AZQ34" s="1074"/>
      <c r="AZR34" s="1074"/>
      <c r="AZS34" s="1074"/>
      <c r="AZT34" s="1074"/>
      <c r="AZU34" s="1074"/>
      <c r="AZV34" s="1074"/>
      <c r="AZW34" s="1074"/>
      <c r="AZX34" s="1074"/>
      <c r="AZY34" s="1074"/>
      <c r="AZZ34" s="1074"/>
      <c r="BAA34" s="1074"/>
      <c r="BAB34" s="1074"/>
      <c r="BAC34" s="1074"/>
      <c r="BAD34" s="1074"/>
      <c r="BAE34" s="1074"/>
      <c r="BAF34" s="1074"/>
      <c r="BAG34" s="1074"/>
      <c r="BAH34" s="1074"/>
      <c r="BAI34" s="1074"/>
      <c r="BAJ34" s="1074"/>
      <c r="BAK34" s="1074"/>
      <c r="BAL34" s="1074"/>
      <c r="BAM34" s="1074"/>
      <c r="BAN34" s="1074"/>
      <c r="BAO34" s="1074"/>
      <c r="BAP34" s="1074"/>
      <c r="BAQ34" s="1074"/>
      <c r="BAR34" s="1074"/>
      <c r="BAS34" s="1074"/>
      <c r="BAT34" s="1074"/>
      <c r="BAU34" s="1074"/>
      <c r="BAV34" s="1074"/>
      <c r="BAW34" s="1074"/>
      <c r="BAX34" s="1074"/>
      <c r="BAY34" s="1074"/>
      <c r="BAZ34" s="1074"/>
      <c r="BBA34" s="1074"/>
      <c r="BBB34" s="1074"/>
      <c r="BBC34" s="1074"/>
      <c r="BBD34" s="1074"/>
      <c r="BBE34" s="1074"/>
      <c r="BBF34" s="1074"/>
      <c r="BBG34" s="1074"/>
      <c r="BBH34" s="1074"/>
      <c r="BBI34" s="1074"/>
      <c r="BBJ34" s="1074"/>
      <c r="BBK34" s="1074"/>
      <c r="BBL34" s="1074"/>
      <c r="BBM34" s="1074"/>
      <c r="BBN34" s="1074"/>
      <c r="BBO34" s="1074"/>
      <c r="BBP34" s="1074"/>
      <c r="BBQ34" s="1074"/>
      <c r="BBR34" s="1074"/>
      <c r="BBS34" s="1074"/>
      <c r="BBT34" s="1074"/>
      <c r="BBU34" s="1074"/>
      <c r="BBV34" s="1074"/>
      <c r="BBW34" s="1074"/>
      <c r="BBX34" s="1074"/>
      <c r="BBY34" s="1074"/>
      <c r="BBZ34" s="1074"/>
      <c r="BCA34" s="1074"/>
      <c r="BCB34" s="1074"/>
      <c r="BCC34" s="1074"/>
      <c r="BCD34" s="1074"/>
      <c r="BCE34" s="1074"/>
      <c r="BCF34" s="1074"/>
      <c r="BCG34" s="1074"/>
      <c r="BCH34" s="1074"/>
      <c r="BCI34" s="1074"/>
      <c r="BCJ34" s="1074"/>
      <c r="BCK34" s="1074"/>
      <c r="BCL34" s="1074"/>
      <c r="BCM34" s="1074"/>
      <c r="BCN34" s="1074"/>
      <c r="BCO34" s="1074"/>
      <c r="BCP34" s="1074"/>
      <c r="BCQ34" s="1074"/>
      <c r="BCR34" s="1074"/>
      <c r="BCS34" s="1074"/>
      <c r="BCT34" s="1074"/>
      <c r="BCU34" s="1074"/>
      <c r="BCV34" s="1074"/>
      <c r="BCW34" s="1074"/>
      <c r="BCX34" s="1074"/>
      <c r="BCY34" s="1074"/>
      <c r="BCZ34" s="1074"/>
      <c r="BDA34" s="1074"/>
      <c r="BDB34" s="1074"/>
      <c r="BDC34" s="1074"/>
      <c r="BDD34" s="1074"/>
      <c r="BDE34" s="1074"/>
      <c r="BDF34" s="1074"/>
      <c r="BDG34" s="1074"/>
      <c r="BDH34" s="1074"/>
      <c r="BDI34" s="1074"/>
      <c r="BDJ34" s="1074"/>
      <c r="BDK34" s="1074"/>
      <c r="BDL34" s="1074"/>
      <c r="BDM34" s="1074"/>
      <c r="BDN34" s="1074"/>
      <c r="BDO34" s="1074"/>
      <c r="BDP34" s="1074"/>
      <c r="BDQ34" s="1074"/>
      <c r="BDR34" s="1074"/>
      <c r="BDS34" s="1074"/>
      <c r="BDT34" s="1074"/>
      <c r="BDU34" s="1074"/>
      <c r="BDV34" s="1074"/>
      <c r="BDW34" s="1074"/>
      <c r="BDX34" s="1074"/>
      <c r="BDY34" s="1074"/>
      <c r="BDZ34" s="1074"/>
      <c r="BEA34" s="1074"/>
      <c r="BEB34" s="1074"/>
      <c r="BEC34" s="1074"/>
      <c r="BED34" s="1074"/>
      <c r="BEE34" s="1074"/>
      <c r="BEF34" s="1074"/>
      <c r="BEG34" s="1074"/>
      <c r="BEH34" s="1074"/>
      <c r="BEI34" s="1074"/>
      <c r="BEJ34" s="1074"/>
      <c r="BEK34" s="1074"/>
      <c r="BEL34" s="1074"/>
      <c r="BEM34" s="1074"/>
      <c r="BEN34" s="1074"/>
      <c r="BEO34" s="1074"/>
      <c r="BEP34" s="1074"/>
      <c r="BEQ34" s="1074"/>
      <c r="BER34" s="1074"/>
      <c r="BES34" s="1074"/>
      <c r="BET34" s="1074"/>
      <c r="BEU34" s="1074"/>
      <c r="BEV34" s="1074"/>
      <c r="BEW34" s="1074"/>
      <c r="BEX34" s="1074"/>
      <c r="BEY34" s="1074"/>
      <c r="BEZ34" s="1074"/>
      <c r="BFA34" s="1074"/>
      <c r="BFB34" s="1074"/>
      <c r="BFC34" s="1074"/>
      <c r="BFD34" s="1074"/>
      <c r="BFE34" s="1074"/>
      <c r="BFF34" s="1074"/>
      <c r="BFG34" s="1074"/>
      <c r="BFH34" s="1074"/>
      <c r="BFI34" s="1074"/>
      <c r="BFJ34" s="1074"/>
      <c r="BFK34" s="1074"/>
      <c r="BFL34" s="1074"/>
      <c r="BFM34" s="1074"/>
      <c r="BFN34" s="1074"/>
      <c r="BFO34" s="1074"/>
      <c r="BFP34" s="1074"/>
      <c r="BFQ34" s="1074"/>
      <c r="BFR34" s="1074"/>
      <c r="BFS34" s="1074"/>
      <c r="BFT34" s="1074"/>
      <c r="BFU34" s="1074"/>
      <c r="BFV34" s="1074"/>
      <c r="BFW34" s="1074"/>
      <c r="BFX34" s="1074"/>
      <c r="BFY34" s="1074"/>
      <c r="BFZ34" s="1074"/>
      <c r="BGA34" s="1074"/>
      <c r="BGB34" s="1074"/>
      <c r="BGC34" s="1074"/>
      <c r="BGD34" s="1074"/>
      <c r="BGE34" s="1074"/>
      <c r="BGF34" s="1074"/>
      <c r="BGG34" s="1074"/>
      <c r="BGH34" s="1074"/>
      <c r="BGI34" s="1074"/>
      <c r="BGJ34" s="1074"/>
      <c r="BGK34" s="1074"/>
      <c r="BGL34" s="1074"/>
      <c r="BGM34" s="1074"/>
      <c r="BGN34" s="1074"/>
      <c r="BGO34" s="1074"/>
      <c r="BGP34" s="1074"/>
      <c r="BGQ34" s="1074"/>
      <c r="BGR34" s="1074"/>
      <c r="BGS34" s="1074"/>
      <c r="BGT34" s="1074"/>
      <c r="BGU34" s="1074"/>
      <c r="BGV34" s="1074"/>
      <c r="BGW34" s="1074"/>
      <c r="BGX34" s="1074"/>
      <c r="BGY34" s="1074"/>
      <c r="BGZ34" s="1074"/>
      <c r="BHA34" s="1074"/>
      <c r="BHB34" s="1074"/>
      <c r="BHC34" s="1074"/>
      <c r="BHD34" s="1074"/>
      <c r="BHE34" s="1074"/>
      <c r="BHF34" s="1074"/>
      <c r="BHG34" s="1074"/>
      <c r="BHH34" s="1074"/>
      <c r="BHI34" s="1074"/>
      <c r="BHJ34" s="1074"/>
      <c r="BHK34" s="1074"/>
      <c r="BHL34" s="1074"/>
      <c r="BHM34" s="1074"/>
      <c r="BHN34" s="1074"/>
      <c r="BHO34" s="1074"/>
      <c r="BHP34" s="1074"/>
      <c r="BHQ34" s="1074"/>
      <c r="BHR34" s="1074"/>
      <c r="BHS34" s="1074"/>
      <c r="BHT34" s="1074"/>
      <c r="BHU34" s="1074"/>
      <c r="BHV34" s="1074"/>
      <c r="BHW34" s="1074"/>
      <c r="BHX34" s="1074"/>
      <c r="BHY34" s="1074"/>
      <c r="BHZ34" s="1074"/>
      <c r="BIA34" s="1074"/>
      <c r="BIB34" s="1074"/>
      <c r="BIC34" s="1074"/>
      <c r="BID34" s="1074"/>
      <c r="BIE34" s="1074"/>
      <c r="BIF34" s="1074"/>
      <c r="BIG34" s="1074"/>
      <c r="BIH34" s="1074"/>
      <c r="BII34" s="1074"/>
      <c r="BIJ34" s="1074"/>
      <c r="BIK34" s="1074"/>
      <c r="BIL34" s="1074"/>
      <c r="BIM34" s="1074"/>
      <c r="BIN34" s="1074"/>
      <c r="BIO34" s="1074"/>
      <c r="BIP34" s="1074"/>
      <c r="BIQ34" s="1074"/>
      <c r="BIR34" s="1074"/>
      <c r="BIS34" s="1074"/>
      <c r="BIT34" s="1074"/>
      <c r="BIU34" s="1074"/>
      <c r="BIV34" s="1074"/>
      <c r="BIW34" s="1074"/>
      <c r="BIX34" s="1074"/>
      <c r="BIY34" s="1074"/>
      <c r="BIZ34" s="1074"/>
      <c r="BJA34" s="1074"/>
      <c r="BJB34" s="1074"/>
      <c r="BJC34" s="1074"/>
      <c r="BJD34" s="1074"/>
      <c r="BJE34" s="1074"/>
      <c r="BJF34" s="1074"/>
      <c r="BJG34" s="1074"/>
      <c r="BJH34" s="1074"/>
      <c r="BJI34" s="1074"/>
      <c r="BJJ34" s="1074"/>
      <c r="BJK34" s="1074"/>
      <c r="BJL34" s="1074"/>
      <c r="BJM34" s="1074"/>
      <c r="BJN34" s="1074"/>
      <c r="BJO34" s="1074"/>
      <c r="BJP34" s="1074"/>
      <c r="BJQ34" s="1074"/>
      <c r="BJR34" s="1074"/>
      <c r="BJS34" s="1074"/>
      <c r="BJT34" s="1074"/>
      <c r="BJU34" s="1074"/>
      <c r="BJV34" s="1074"/>
      <c r="BJW34" s="1074"/>
      <c r="BJX34" s="1074"/>
      <c r="BJY34" s="1074"/>
      <c r="BJZ34" s="1074"/>
      <c r="BKA34" s="1074"/>
      <c r="BKB34" s="1074"/>
      <c r="BKC34" s="1074"/>
      <c r="BKD34" s="1074"/>
      <c r="BKE34" s="1074"/>
      <c r="BKF34" s="1074"/>
      <c r="BKG34" s="1074"/>
      <c r="BKH34" s="1074"/>
      <c r="BKI34" s="1074"/>
      <c r="BKJ34" s="1074"/>
      <c r="BKK34" s="1074"/>
      <c r="BKL34" s="1074"/>
      <c r="BKM34" s="1074"/>
      <c r="BKN34" s="1074"/>
      <c r="BKO34" s="1074"/>
      <c r="BKP34" s="1074"/>
      <c r="BKQ34" s="1074"/>
      <c r="BKR34" s="1074"/>
      <c r="BKS34" s="1074"/>
      <c r="BKT34" s="1074"/>
      <c r="BKU34" s="1074"/>
      <c r="BKV34" s="1074"/>
      <c r="BKW34" s="1074"/>
      <c r="BKX34" s="1074"/>
      <c r="BKY34" s="1074"/>
      <c r="BKZ34" s="1074"/>
      <c r="BLA34" s="1074"/>
      <c r="BLB34" s="1074"/>
      <c r="BLC34" s="1074"/>
      <c r="BLD34" s="1074"/>
      <c r="BLE34" s="1074"/>
      <c r="BLF34" s="1074"/>
      <c r="BLG34" s="1074"/>
      <c r="BLH34" s="1074"/>
      <c r="BLI34" s="1074"/>
      <c r="BLJ34" s="1074"/>
      <c r="BLK34" s="1074"/>
      <c r="BLL34" s="1074"/>
      <c r="BLM34" s="1074"/>
      <c r="BLN34" s="1074"/>
      <c r="BLO34" s="1074"/>
      <c r="BLP34" s="1074"/>
      <c r="BLQ34" s="1074"/>
      <c r="BLR34" s="1074"/>
      <c r="BLS34" s="1074"/>
      <c r="BLT34" s="1074"/>
      <c r="BLU34" s="1074"/>
      <c r="BLV34" s="1074"/>
      <c r="BLW34" s="1074"/>
      <c r="BLX34" s="1074"/>
      <c r="BLY34" s="1074"/>
      <c r="BLZ34" s="1074"/>
      <c r="BMA34" s="1074"/>
      <c r="BMB34" s="1074"/>
      <c r="BMC34" s="1074"/>
      <c r="BMD34" s="1074"/>
      <c r="BME34" s="1074"/>
      <c r="BMF34" s="1074"/>
      <c r="BMG34" s="1074"/>
      <c r="BMH34" s="1074"/>
      <c r="BMI34" s="1074"/>
      <c r="BMJ34" s="1074"/>
      <c r="BMK34" s="1074"/>
      <c r="BML34" s="1074"/>
      <c r="BMM34" s="1074"/>
      <c r="BMN34" s="1074"/>
      <c r="BMO34" s="1074"/>
      <c r="BMP34" s="1074"/>
      <c r="BMQ34" s="1074"/>
      <c r="BMR34" s="1074"/>
      <c r="BMS34" s="1074"/>
      <c r="BMT34" s="1074"/>
      <c r="BMU34" s="1074"/>
      <c r="BMV34" s="1074"/>
      <c r="BMW34" s="1074"/>
      <c r="BMX34" s="1074"/>
      <c r="BMY34" s="1074"/>
      <c r="BMZ34" s="1074"/>
      <c r="BNA34" s="1074"/>
      <c r="BNB34" s="1074"/>
      <c r="BNC34" s="1074"/>
      <c r="BND34" s="1074"/>
      <c r="BNE34" s="1074"/>
      <c r="BNF34" s="1074"/>
      <c r="BNG34" s="1074"/>
      <c r="BNH34" s="1074"/>
      <c r="BNI34" s="1074"/>
      <c r="BNJ34" s="1074"/>
      <c r="BNK34" s="1074"/>
      <c r="BNL34" s="1074"/>
      <c r="BNM34" s="1074"/>
      <c r="BNN34" s="1074"/>
      <c r="BNO34" s="1074"/>
      <c r="BNP34" s="1074"/>
      <c r="BNQ34" s="1074"/>
      <c r="BNR34" s="1074"/>
      <c r="BNS34" s="1074"/>
      <c r="BNT34" s="1074"/>
      <c r="BNU34" s="1074"/>
      <c r="BNV34" s="1074"/>
      <c r="BNW34" s="1074"/>
      <c r="BNX34" s="1074"/>
      <c r="BNY34" s="1074"/>
      <c r="BNZ34" s="1074"/>
      <c r="BOA34" s="1074"/>
      <c r="BOB34" s="1074"/>
      <c r="BOC34" s="1074"/>
      <c r="BOD34" s="1074"/>
      <c r="BOE34" s="1074"/>
      <c r="BOF34" s="1074"/>
      <c r="BOG34" s="1074"/>
      <c r="BOH34" s="1074"/>
      <c r="BOI34" s="1074"/>
      <c r="BOJ34" s="1074"/>
      <c r="BOK34" s="1074"/>
      <c r="BOL34" s="1074"/>
      <c r="BOM34" s="1074"/>
      <c r="BON34" s="1074"/>
      <c r="BOO34" s="1074"/>
      <c r="BOP34" s="1074"/>
      <c r="BOQ34" s="1074"/>
      <c r="BOR34" s="1074"/>
      <c r="BOS34" s="1074"/>
      <c r="BOT34" s="1074"/>
      <c r="BOU34" s="1074"/>
      <c r="BOV34" s="1074"/>
      <c r="BOW34" s="1074"/>
      <c r="BOX34" s="1074"/>
      <c r="BOY34" s="1074"/>
      <c r="BOZ34" s="1074"/>
      <c r="BPA34" s="1074"/>
      <c r="BPB34" s="1074"/>
      <c r="BPC34" s="1074"/>
      <c r="BPD34" s="1074"/>
      <c r="BPE34" s="1074"/>
      <c r="BPF34" s="1074"/>
      <c r="BPG34" s="1074"/>
      <c r="BPH34" s="1074"/>
      <c r="BPI34" s="1074"/>
      <c r="BPJ34" s="1074"/>
      <c r="BPK34" s="1074"/>
      <c r="BPL34" s="1074"/>
      <c r="BPM34" s="1074"/>
      <c r="BPN34" s="1074"/>
      <c r="BPO34" s="1074"/>
      <c r="BPP34" s="1074"/>
      <c r="BPQ34" s="1074"/>
      <c r="BPR34" s="1074"/>
      <c r="BPS34" s="1074"/>
      <c r="BPT34" s="1074"/>
      <c r="BPU34" s="1074"/>
      <c r="BPV34" s="1074"/>
      <c r="BPW34" s="1074"/>
      <c r="BPX34" s="1074"/>
      <c r="BPY34" s="1074"/>
      <c r="BPZ34" s="1074"/>
      <c r="BQA34" s="1074"/>
      <c r="BQB34" s="1074"/>
      <c r="BQC34" s="1074"/>
      <c r="BQD34" s="1074"/>
      <c r="BQE34" s="1074"/>
      <c r="BQF34" s="1074"/>
      <c r="BQG34" s="1074"/>
      <c r="BQH34" s="1074"/>
      <c r="BQI34" s="1074"/>
      <c r="BQJ34" s="1074"/>
      <c r="BQK34" s="1074"/>
      <c r="BQL34" s="1074"/>
      <c r="BQM34" s="1074"/>
      <c r="BQN34" s="1074"/>
      <c r="BQO34" s="1074"/>
      <c r="BQP34" s="1074"/>
      <c r="BQQ34" s="1074"/>
      <c r="BQR34" s="1074"/>
      <c r="BQS34" s="1074"/>
      <c r="BQT34" s="1074"/>
      <c r="BQU34" s="1074"/>
      <c r="BQV34" s="1074"/>
      <c r="BQW34" s="1074"/>
      <c r="BQX34" s="1074"/>
      <c r="BQY34" s="1074"/>
      <c r="BQZ34" s="1074"/>
      <c r="BRA34" s="1074"/>
      <c r="BRB34" s="1074"/>
      <c r="BRC34" s="1074"/>
      <c r="BRD34" s="1074"/>
      <c r="BRE34" s="1074"/>
      <c r="BRF34" s="1074"/>
      <c r="BRG34" s="1074"/>
      <c r="BRH34" s="1074"/>
      <c r="BRI34" s="1074"/>
      <c r="BRJ34" s="1074"/>
      <c r="BRK34" s="1074"/>
      <c r="BRL34" s="1074"/>
      <c r="BRM34" s="1074"/>
      <c r="BRN34" s="1074"/>
      <c r="BRO34" s="1074"/>
      <c r="BRP34" s="1074"/>
      <c r="BRQ34" s="1074"/>
      <c r="BRR34" s="1074"/>
      <c r="BRS34" s="1074"/>
      <c r="BRT34" s="1074"/>
      <c r="BRU34" s="1074"/>
      <c r="BRV34" s="1074"/>
      <c r="BRW34" s="1074"/>
      <c r="BRX34" s="1074"/>
      <c r="BRY34" s="1074"/>
      <c r="BRZ34" s="1074"/>
      <c r="BSA34" s="1074"/>
      <c r="BSB34" s="1074"/>
      <c r="BSC34" s="1074"/>
      <c r="BSD34" s="1074"/>
      <c r="BSE34" s="1074"/>
      <c r="BSF34" s="1074"/>
      <c r="BSG34" s="1074"/>
      <c r="BSH34" s="1074"/>
      <c r="BSI34" s="1074"/>
      <c r="BSJ34" s="1074"/>
      <c r="BSK34" s="1074"/>
      <c r="BSL34" s="1074"/>
      <c r="BSM34" s="1074"/>
      <c r="BSN34" s="1074"/>
      <c r="BSO34" s="1074"/>
      <c r="BSP34" s="1074"/>
      <c r="BSQ34" s="1074"/>
      <c r="BSR34" s="1074"/>
      <c r="BSS34" s="1074"/>
      <c r="BST34" s="1074"/>
      <c r="BSU34" s="1074"/>
      <c r="BSV34" s="1074"/>
      <c r="BSW34" s="1074"/>
      <c r="BSX34" s="1074"/>
      <c r="BSY34" s="1074"/>
      <c r="BSZ34" s="1074"/>
      <c r="BTA34" s="1074"/>
      <c r="BTB34" s="1074"/>
      <c r="BTC34" s="1074"/>
      <c r="BTD34" s="1074"/>
      <c r="BTE34" s="1074"/>
      <c r="BTF34" s="1074"/>
      <c r="BTG34" s="1074"/>
      <c r="BTH34" s="1074"/>
      <c r="BTI34" s="1074"/>
      <c r="BTJ34" s="1074"/>
      <c r="BTK34" s="1074"/>
      <c r="BTL34" s="1074"/>
      <c r="BTM34" s="1074"/>
      <c r="BTN34" s="1074"/>
      <c r="BTO34" s="1074"/>
      <c r="BTP34" s="1074"/>
      <c r="BTQ34" s="1074"/>
      <c r="BTR34" s="1074"/>
      <c r="BTS34" s="1074"/>
      <c r="BTT34" s="1074"/>
      <c r="BTU34" s="1074"/>
      <c r="BTV34" s="1074"/>
      <c r="BTW34" s="1074"/>
      <c r="BTX34" s="1074"/>
      <c r="BTY34" s="1074"/>
      <c r="BTZ34" s="1074"/>
      <c r="BUA34" s="1074"/>
      <c r="BUB34" s="1074"/>
      <c r="BUC34" s="1074"/>
      <c r="BUD34" s="1074"/>
      <c r="BUE34" s="1074"/>
      <c r="BUF34" s="1074"/>
      <c r="BUG34" s="1074"/>
      <c r="BUH34" s="1074"/>
      <c r="BUI34" s="1074"/>
      <c r="BUJ34" s="1074"/>
      <c r="BUK34" s="1074"/>
      <c r="BUL34" s="1074"/>
      <c r="BUM34" s="1074"/>
      <c r="BUN34" s="1074"/>
      <c r="BUO34" s="1074"/>
      <c r="BUP34" s="1074"/>
      <c r="BUQ34" s="1074"/>
      <c r="BUR34" s="1074"/>
      <c r="BUS34" s="1074"/>
      <c r="BUT34" s="1074"/>
      <c r="BUU34" s="1074"/>
      <c r="BUV34" s="1074"/>
      <c r="BUW34" s="1074"/>
      <c r="BUX34" s="1074"/>
      <c r="BUY34" s="1074"/>
      <c r="BUZ34" s="1074"/>
      <c r="BVA34" s="1074"/>
      <c r="BVB34" s="1074"/>
      <c r="BVC34" s="1074"/>
      <c r="BVD34" s="1074"/>
      <c r="BVE34" s="1074"/>
      <c r="BVF34" s="1074"/>
      <c r="BVG34" s="1074"/>
      <c r="BVH34" s="1074"/>
      <c r="BVI34" s="1074"/>
      <c r="BVJ34" s="1074"/>
      <c r="BVK34" s="1074"/>
      <c r="BVL34" s="1074"/>
      <c r="BVM34" s="1074"/>
      <c r="BVN34" s="1074"/>
      <c r="BVO34" s="1074"/>
      <c r="BVP34" s="1074"/>
      <c r="BVQ34" s="1074"/>
      <c r="BVR34" s="1074"/>
      <c r="BVS34" s="1074"/>
      <c r="BVT34" s="1074"/>
      <c r="BVU34" s="1074"/>
      <c r="BVV34" s="1074"/>
      <c r="BVW34" s="1074"/>
      <c r="BVX34" s="1074"/>
      <c r="BVY34" s="1074"/>
      <c r="BVZ34" s="1074"/>
      <c r="BWA34" s="1074"/>
      <c r="BWB34" s="1074"/>
      <c r="BWC34" s="1074"/>
      <c r="BWD34" s="1074"/>
      <c r="BWE34" s="1074"/>
      <c r="BWF34" s="1074"/>
      <c r="BWG34" s="1074"/>
      <c r="BWH34" s="1074"/>
      <c r="BWI34" s="1074"/>
      <c r="BWJ34" s="1074"/>
      <c r="BWK34" s="1074"/>
      <c r="BWL34" s="1074"/>
      <c r="BWM34" s="1074"/>
      <c r="BWN34" s="1074"/>
      <c r="BWO34" s="1074"/>
      <c r="BWP34" s="1074"/>
      <c r="BWQ34" s="1074"/>
      <c r="BWR34" s="1074"/>
      <c r="BWS34" s="1074"/>
      <c r="BWT34" s="1074"/>
      <c r="BWU34" s="1074"/>
      <c r="BWV34" s="1074"/>
      <c r="BWW34" s="1074"/>
      <c r="BWX34" s="1074"/>
      <c r="BWY34" s="1074"/>
      <c r="BWZ34" s="1074"/>
      <c r="BXA34" s="1074"/>
      <c r="BXB34" s="1074"/>
      <c r="BXC34" s="1074"/>
      <c r="BXD34" s="1074"/>
      <c r="BXE34" s="1074"/>
      <c r="BXF34" s="1074"/>
      <c r="BXG34" s="1074"/>
      <c r="BXH34" s="1074"/>
      <c r="BXI34" s="1074"/>
      <c r="BXJ34" s="1074"/>
      <c r="BXK34" s="1074"/>
      <c r="BXL34" s="1074"/>
      <c r="BXM34" s="1074"/>
      <c r="BXN34" s="1074"/>
      <c r="BXO34" s="1074"/>
      <c r="BXP34" s="1074"/>
      <c r="BXQ34" s="1074"/>
      <c r="BXR34" s="1074"/>
      <c r="BXS34" s="1074"/>
      <c r="BXT34" s="1074"/>
      <c r="BXU34" s="1074"/>
      <c r="BXV34" s="1074"/>
      <c r="BXW34" s="1074"/>
      <c r="BXX34" s="1074"/>
      <c r="BXY34" s="1074"/>
      <c r="BXZ34" s="1074"/>
      <c r="BYA34" s="1074"/>
      <c r="BYB34" s="1074"/>
      <c r="BYC34" s="1074"/>
      <c r="BYD34" s="1074"/>
      <c r="BYE34" s="1074"/>
      <c r="BYF34" s="1074"/>
      <c r="BYG34" s="1074"/>
      <c r="BYH34" s="1074"/>
      <c r="BYI34" s="1074"/>
      <c r="BYJ34" s="1074"/>
      <c r="BYK34" s="1074"/>
      <c r="BYL34" s="1074"/>
      <c r="BYM34" s="1074"/>
      <c r="BYN34" s="1074"/>
      <c r="BYO34" s="1074"/>
      <c r="BYP34" s="1074"/>
      <c r="BYQ34" s="1074"/>
      <c r="BYR34" s="1074"/>
      <c r="BYS34" s="1074"/>
      <c r="BYT34" s="1074"/>
      <c r="BYU34" s="1074"/>
      <c r="BYV34" s="1074"/>
      <c r="BYW34" s="1074"/>
      <c r="BYX34" s="1074"/>
      <c r="BYY34" s="1074"/>
      <c r="BYZ34" s="1074"/>
      <c r="BZA34" s="1074"/>
      <c r="BZB34" s="1074"/>
      <c r="BZC34" s="1074"/>
      <c r="BZD34" s="1074"/>
      <c r="BZE34" s="1074"/>
      <c r="BZF34" s="1074"/>
      <c r="BZG34" s="1074"/>
      <c r="BZH34" s="1074"/>
      <c r="BZI34" s="1074"/>
      <c r="BZJ34" s="1074"/>
      <c r="BZK34" s="1074"/>
      <c r="BZL34" s="1074"/>
      <c r="BZM34" s="1074"/>
      <c r="BZN34" s="1074"/>
      <c r="BZO34" s="1074"/>
      <c r="BZP34" s="1074"/>
      <c r="BZQ34" s="1074"/>
      <c r="BZR34" s="1074"/>
      <c r="BZS34" s="1074"/>
      <c r="BZT34" s="1074"/>
      <c r="BZU34" s="1074"/>
      <c r="BZV34" s="1074"/>
      <c r="BZW34" s="1074"/>
      <c r="BZX34" s="1074"/>
      <c r="BZY34" s="1074"/>
      <c r="BZZ34" s="1074"/>
      <c r="CAA34" s="1074"/>
      <c r="CAB34" s="1074"/>
      <c r="CAC34" s="1074"/>
      <c r="CAD34" s="1074"/>
      <c r="CAE34" s="1074"/>
      <c r="CAF34" s="1074"/>
      <c r="CAG34" s="1074"/>
      <c r="CAH34" s="1074"/>
      <c r="CAI34" s="1074"/>
      <c r="CAJ34" s="1074"/>
      <c r="CAK34" s="1074"/>
      <c r="CAL34" s="1074"/>
      <c r="CAM34" s="1074"/>
      <c r="CAN34" s="1074"/>
      <c r="CAO34" s="1074"/>
      <c r="CAP34" s="1074"/>
      <c r="CAQ34" s="1074"/>
      <c r="CAR34" s="1074"/>
      <c r="CAS34" s="1074"/>
      <c r="CAT34" s="1074"/>
      <c r="CAU34" s="1074"/>
      <c r="CAV34" s="1074"/>
      <c r="CAW34" s="1074"/>
      <c r="CAX34" s="1074"/>
      <c r="CAY34" s="1074"/>
      <c r="CAZ34" s="1074"/>
      <c r="CBA34" s="1074"/>
      <c r="CBB34" s="1074"/>
      <c r="CBC34" s="1074"/>
      <c r="CBD34" s="1074"/>
      <c r="CBE34" s="1074"/>
      <c r="CBF34" s="1074"/>
      <c r="CBG34" s="1074"/>
      <c r="CBH34" s="1074"/>
      <c r="CBI34" s="1074"/>
      <c r="CBJ34" s="1074"/>
      <c r="CBK34" s="1074"/>
      <c r="CBL34" s="1074"/>
      <c r="CBM34" s="1074"/>
      <c r="CBN34" s="1074"/>
      <c r="CBO34" s="1074"/>
      <c r="CBP34" s="1074"/>
      <c r="CBQ34" s="1074"/>
      <c r="CBR34" s="1074"/>
      <c r="CBS34" s="1074"/>
      <c r="CBT34" s="1074"/>
      <c r="CBU34" s="1074"/>
      <c r="CBV34" s="1074"/>
      <c r="CBW34" s="1074"/>
      <c r="CBX34" s="1074"/>
      <c r="CBY34" s="1074"/>
      <c r="CBZ34" s="1074"/>
      <c r="CCA34" s="1074"/>
      <c r="CCB34" s="1074"/>
      <c r="CCC34" s="1074"/>
      <c r="CCD34" s="1074"/>
      <c r="CCE34" s="1074"/>
      <c r="CCF34" s="1074"/>
      <c r="CCG34" s="1074"/>
      <c r="CCH34" s="1074"/>
      <c r="CCI34" s="1074"/>
      <c r="CCJ34" s="1074"/>
      <c r="CCK34" s="1074"/>
      <c r="CCL34" s="1074"/>
      <c r="CCM34" s="1074"/>
      <c r="CCN34" s="1074"/>
      <c r="CCO34" s="1074"/>
      <c r="CCP34" s="1074"/>
      <c r="CCQ34" s="1074"/>
      <c r="CCR34" s="1074"/>
      <c r="CCS34" s="1074"/>
      <c r="CCT34" s="1074"/>
      <c r="CCU34" s="1074"/>
      <c r="CCV34" s="1074"/>
      <c r="CCW34" s="1074"/>
      <c r="CCX34" s="1074"/>
      <c r="CCY34" s="1074"/>
      <c r="CCZ34" s="1074"/>
      <c r="CDA34" s="1074"/>
      <c r="CDB34" s="1074"/>
      <c r="CDC34" s="1074"/>
      <c r="CDD34" s="1074"/>
      <c r="CDE34" s="1074"/>
      <c r="CDF34" s="1074"/>
      <c r="CDG34" s="1074"/>
      <c r="CDH34" s="1074"/>
      <c r="CDI34" s="1074"/>
      <c r="CDJ34" s="1074"/>
      <c r="CDK34" s="1074"/>
      <c r="CDL34" s="1074"/>
      <c r="CDM34" s="1074"/>
      <c r="CDN34" s="1074"/>
      <c r="CDO34" s="1074"/>
      <c r="CDP34" s="1074"/>
      <c r="CDQ34" s="1074"/>
      <c r="CDR34" s="1074"/>
      <c r="CDS34" s="1074"/>
      <c r="CDT34" s="1074"/>
      <c r="CDU34" s="1074"/>
      <c r="CDV34" s="1074"/>
      <c r="CDW34" s="1074"/>
      <c r="CDX34" s="1074"/>
      <c r="CDY34" s="1074"/>
      <c r="CDZ34" s="1074"/>
      <c r="CEA34" s="1074"/>
      <c r="CEB34" s="1074"/>
      <c r="CEC34" s="1074"/>
      <c r="CED34" s="1074"/>
      <c r="CEE34" s="1074"/>
      <c r="CEF34" s="1074"/>
      <c r="CEG34" s="1074"/>
      <c r="CEH34" s="1074"/>
      <c r="CEI34" s="1074"/>
      <c r="CEJ34" s="1074"/>
      <c r="CEK34" s="1074"/>
      <c r="CEL34" s="1074"/>
      <c r="CEM34" s="1074"/>
      <c r="CEN34" s="1074"/>
      <c r="CEO34" s="1074"/>
      <c r="CEP34" s="1074"/>
      <c r="CEQ34" s="1074"/>
      <c r="CER34" s="1074"/>
      <c r="CES34" s="1074"/>
      <c r="CET34" s="1074"/>
      <c r="CEU34" s="1074"/>
      <c r="CEV34" s="1074"/>
      <c r="CEW34" s="1074"/>
      <c r="CEX34" s="1074"/>
      <c r="CEY34" s="1074"/>
      <c r="CEZ34" s="1074"/>
      <c r="CFA34" s="1074"/>
      <c r="CFB34" s="1074"/>
      <c r="CFC34" s="1074"/>
      <c r="CFD34" s="1074"/>
      <c r="CFE34" s="1074"/>
      <c r="CFF34" s="1074"/>
      <c r="CFG34" s="1074"/>
      <c r="CFH34" s="1074"/>
      <c r="CFI34" s="1074"/>
      <c r="CFJ34" s="1074"/>
      <c r="CFK34" s="1074"/>
      <c r="CFL34" s="1074"/>
      <c r="CFM34" s="1074"/>
      <c r="CFN34" s="1074"/>
      <c r="CFO34" s="1074"/>
      <c r="CFP34" s="1074"/>
      <c r="CFQ34" s="1074"/>
      <c r="CFR34" s="1074"/>
      <c r="CFS34" s="1074"/>
      <c r="CFT34" s="1074"/>
      <c r="CFU34" s="1074"/>
      <c r="CFV34" s="1074"/>
      <c r="CFW34" s="1074"/>
      <c r="CFX34" s="1074"/>
      <c r="CFY34" s="1074"/>
      <c r="CFZ34" s="1074"/>
      <c r="CGA34" s="1074"/>
      <c r="CGB34" s="1074"/>
      <c r="CGC34" s="1074"/>
      <c r="CGD34" s="1074"/>
      <c r="CGE34" s="1074"/>
      <c r="CGF34" s="1074"/>
      <c r="CGG34" s="1074"/>
      <c r="CGH34" s="1074"/>
      <c r="CGI34" s="1074"/>
      <c r="CGJ34" s="1074"/>
      <c r="CGK34" s="1074"/>
      <c r="CGL34" s="1074"/>
      <c r="CGM34" s="1074"/>
      <c r="CGN34" s="1074"/>
      <c r="CGO34" s="1074"/>
      <c r="CGP34" s="1074"/>
      <c r="CGQ34" s="1074"/>
      <c r="CGR34" s="1074"/>
      <c r="CGS34" s="1074"/>
      <c r="CGT34" s="1074"/>
      <c r="CGU34" s="1074"/>
      <c r="CGV34" s="1074"/>
      <c r="CGW34" s="1074"/>
      <c r="CGX34" s="1074"/>
      <c r="CGY34" s="1074"/>
      <c r="CGZ34" s="1074"/>
      <c r="CHA34" s="1074"/>
      <c r="CHB34" s="1074"/>
      <c r="CHC34" s="1074"/>
      <c r="CHD34" s="1074"/>
      <c r="CHE34" s="1074"/>
      <c r="CHF34" s="1074"/>
      <c r="CHG34" s="1074"/>
      <c r="CHH34" s="1074"/>
      <c r="CHI34" s="1074"/>
      <c r="CHJ34" s="1074"/>
      <c r="CHK34" s="1074"/>
      <c r="CHL34" s="1074"/>
      <c r="CHM34" s="1074"/>
      <c r="CHN34" s="1074"/>
      <c r="CHO34" s="1074"/>
      <c r="CHP34" s="1074"/>
      <c r="CHQ34" s="1074"/>
      <c r="CHR34" s="1074"/>
      <c r="CHS34" s="1074"/>
      <c r="CHT34" s="1074"/>
      <c r="CHU34" s="1074"/>
      <c r="CHV34" s="1074"/>
      <c r="CHW34" s="1074"/>
      <c r="CHX34" s="1074"/>
      <c r="CHY34" s="1074"/>
      <c r="CHZ34" s="1074"/>
      <c r="CIA34" s="1074"/>
      <c r="CIB34" s="1074"/>
      <c r="CIC34" s="1074"/>
      <c r="CID34" s="1074"/>
      <c r="CIE34" s="1074"/>
      <c r="CIF34" s="1074"/>
      <c r="CIG34" s="1074"/>
      <c r="CIH34" s="1074"/>
      <c r="CII34" s="1074"/>
      <c r="CIJ34" s="1074"/>
      <c r="CIK34" s="1074"/>
      <c r="CIL34" s="1074"/>
      <c r="CIM34" s="1074"/>
      <c r="CIN34" s="1074"/>
      <c r="CIO34" s="1074"/>
      <c r="CIP34" s="1074"/>
      <c r="CIQ34" s="1074"/>
      <c r="CIR34" s="1074"/>
      <c r="CIS34" s="1074"/>
      <c r="CIT34" s="1074"/>
      <c r="CIU34" s="1074"/>
      <c r="CIV34" s="1074"/>
      <c r="CIW34" s="1074"/>
      <c r="CIX34" s="1074"/>
      <c r="CIY34" s="1074"/>
      <c r="CIZ34" s="1074"/>
      <c r="CJA34" s="1074"/>
      <c r="CJB34" s="1074"/>
      <c r="CJC34" s="1074"/>
      <c r="CJD34" s="1074"/>
      <c r="CJE34" s="1074"/>
      <c r="CJF34" s="1074"/>
      <c r="CJG34" s="1074"/>
      <c r="CJH34" s="1074"/>
      <c r="CJI34" s="1074"/>
      <c r="CJJ34" s="1074"/>
      <c r="CJK34" s="1074"/>
      <c r="CJL34" s="1074"/>
      <c r="CJM34" s="1074"/>
      <c r="CJN34" s="1074"/>
      <c r="CJO34" s="1074"/>
      <c r="CJP34" s="1074"/>
      <c r="CJQ34" s="1074"/>
      <c r="CJR34" s="1074"/>
      <c r="CJS34" s="1074"/>
      <c r="CJT34" s="1074"/>
      <c r="CJU34" s="1074"/>
      <c r="CJV34" s="1074"/>
      <c r="CJW34" s="1074"/>
      <c r="CJX34" s="1074"/>
      <c r="CJY34" s="1074"/>
      <c r="CJZ34" s="1074"/>
      <c r="CKA34" s="1074"/>
      <c r="CKB34" s="1074"/>
      <c r="CKC34" s="1074"/>
      <c r="CKD34" s="1074"/>
      <c r="CKE34" s="1074"/>
      <c r="CKF34" s="1074"/>
      <c r="CKG34" s="1074"/>
      <c r="CKH34" s="1074"/>
      <c r="CKI34" s="1074"/>
      <c r="CKJ34" s="1074"/>
      <c r="CKK34" s="1074"/>
      <c r="CKL34" s="1074"/>
      <c r="CKM34" s="1074"/>
      <c r="CKN34" s="1074"/>
      <c r="CKO34" s="1074"/>
      <c r="CKP34" s="1074"/>
      <c r="CKQ34" s="1074"/>
      <c r="CKR34" s="1074"/>
      <c r="CKS34" s="1074"/>
      <c r="CKT34" s="1074"/>
      <c r="CKU34" s="1074"/>
      <c r="CKV34" s="1074"/>
      <c r="CKW34" s="1074"/>
      <c r="CKX34" s="1074"/>
      <c r="CKY34" s="1074"/>
      <c r="CKZ34" s="1074"/>
      <c r="CLA34" s="1074"/>
      <c r="CLB34" s="1074"/>
      <c r="CLC34" s="1074"/>
      <c r="CLD34" s="1074"/>
      <c r="CLE34" s="1074"/>
      <c r="CLF34" s="1074"/>
      <c r="CLG34" s="1074"/>
      <c r="CLH34" s="1074"/>
      <c r="CLI34" s="1074"/>
      <c r="CLJ34" s="1074"/>
      <c r="CLK34" s="1074"/>
      <c r="CLL34" s="1074"/>
      <c r="CLM34" s="1074"/>
      <c r="CLN34" s="1074"/>
      <c r="CLO34" s="1074"/>
      <c r="CLP34" s="1074"/>
      <c r="CLQ34" s="1074"/>
      <c r="CLR34" s="1074"/>
      <c r="CLS34" s="1074"/>
      <c r="CLT34" s="1074"/>
      <c r="CLU34" s="1074"/>
      <c r="CLV34" s="1074"/>
      <c r="CLW34" s="1074"/>
      <c r="CLX34" s="1074"/>
      <c r="CLY34" s="1074"/>
      <c r="CLZ34" s="1074"/>
      <c r="CMA34" s="1074"/>
      <c r="CMB34" s="1074"/>
      <c r="CMC34" s="1074"/>
      <c r="CMD34" s="1074"/>
      <c r="CME34" s="1074"/>
      <c r="CMF34" s="1074"/>
      <c r="CMG34" s="1074"/>
      <c r="CMH34" s="1074"/>
      <c r="CMI34" s="1074"/>
      <c r="CMJ34" s="1074"/>
      <c r="CMK34" s="1074"/>
      <c r="CML34" s="1074"/>
      <c r="CMM34" s="1074"/>
      <c r="CMN34" s="1074"/>
      <c r="CMO34" s="1074"/>
      <c r="CMP34" s="1074"/>
      <c r="CMQ34" s="1074"/>
      <c r="CMR34" s="1074"/>
      <c r="CMS34" s="1074"/>
      <c r="CMT34" s="1074"/>
      <c r="CMU34" s="1074"/>
      <c r="CMV34" s="1074"/>
      <c r="CMW34" s="1074"/>
      <c r="CMX34" s="1074"/>
      <c r="CMY34" s="1074"/>
      <c r="CMZ34" s="1074"/>
      <c r="CNA34" s="1074"/>
      <c r="CNB34" s="1074"/>
      <c r="CNC34" s="1074"/>
      <c r="CND34" s="1074"/>
      <c r="CNE34" s="1074"/>
      <c r="CNF34" s="1074"/>
      <c r="CNG34" s="1074"/>
      <c r="CNH34" s="1074"/>
      <c r="CNI34" s="1074"/>
      <c r="CNJ34" s="1074"/>
      <c r="CNK34" s="1074"/>
      <c r="CNL34" s="1074"/>
      <c r="CNM34" s="1074"/>
      <c r="CNN34" s="1074"/>
      <c r="CNO34" s="1074"/>
      <c r="CNP34" s="1074"/>
      <c r="CNQ34" s="1074"/>
      <c r="CNR34" s="1074"/>
      <c r="CNS34" s="1074"/>
      <c r="CNT34" s="1074"/>
      <c r="CNU34" s="1074"/>
      <c r="CNV34" s="1074"/>
      <c r="CNW34" s="1074"/>
      <c r="CNX34" s="1074"/>
      <c r="CNY34" s="1074"/>
      <c r="CNZ34" s="1074"/>
      <c r="COA34" s="1074"/>
      <c r="COB34" s="1074"/>
      <c r="COC34" s="1074"/>
      <c r="COD34" s="1074"/>
      <c r="COE34" s="1074"/>
      <c r="COF34" s="1074"/>
      <c r="COG34" s="1074"/>
      <c r="COH34" s="1074"/>
      <c r="COI34" s="1074"/>
      <c r="COJ34" s="1074"/>
      <c r="COK34" s="1074"/>
      <c r="COL34" s="1074"/>
      <c r="COM34" s="1074"/>
      <c r="CON34" s="1074"/>
      <c r="COO34" s="1074"/>
      <c r="COP34" s="1074"/>
      <c r="COQ34" s="1074"/>
      <c r="COR34" s="1074"/>
      <c r="COS34" s="1074"/>
      <c r="COT34" s="1074"/>
      <c r="COU34" s="1074"/>
      <c r="COV34" s="1074"/>
      <c r="COW34" s="1074"/>
      <c r="COX34" s="1074"/>
      <c r="COY34" s="1074"/>
      <c r="COZ34" s="1074"/>
      <c r="CPA34" s="1074"/>
      <c r="CPB34" s="1074"/>
      <c r="CPC34" s="1074"/>
      <c r="CPD34" s="1074"/>
      <c r="CPE34" s="1074"/>
      <c r="CPF34" s="1074"/>
      <c r="CPG34" s="1074"/>
      <c r="CPH34" s="1074"/>
      <c r="CPI34" s="1074"/>
      <c r="CPJ34" s="1074"/>
      <c r="CPK34" s="1074"/>
      <c r="CPL34" s="1074"/>
      <c r="CPM34" s="1074"/>
      <c r="CPN34" s="1074"/>
      <c r="CPO34" s="1074"/>
      <c r="CPP34" s="1074"/>
      <c r="CPQ34" s="1074"/>
      <c r="CPR34" s="1074"/>
      <c r="CPS34" s="1074"/>
      <c r="CPT34" s="1074"/>
      <c r="CPU34" s="1074"/>
      <c r="CPV34" s="1074"/>
      <c r="CPW34" s="1074"/>
      <c r="CPX34" s="1074"/>
      <c r="CPY34" s="1074"/>
      <c r="CPZ34" s="1074"/>
      <c r="CQA34" s="1074"/>
      <c r="CQB34" s="1074"/>
      <c r="CQC34" s="1074"/>
      <c r="CQD34" s="1074"/>
      <c r="CQE34" s="1074"/>
      <c r="CQF34" s="1074"/>
      <c r="CQG34" s="1074"/>
      <c r="CQH34" s="1074"/>
      <c r="CQI34" s="1074"/>
      <c r="CQJ34" s="1074"/>
      <c r="CQK34" s="1074"/>
      <c r="CQL34" s="1074"/>
      <c r="CQM34" s="1074"/>
      <c r="CQN34" s="1074"/>
      <c r="CQO34" s="1074"/>
      <c r="CQP34" s="1074"/>
      <c r="CQQ34" s="1074"/>
      <c r="CQR34" s="1074"/>
      <c r="CQS34" s="1074"/>
      <c r="CQT34" s="1074"/>
      <c r="CQU34" s="1074"/>
      <c r="CQV34" s="1074"/>
      <c r="CQW34" s="1074"/>
      <c r="CQX34" s="1074"/>
      <c r="CQY34" s="1074"/>
      <c r="CQZ34" s="1074"/>
      <c r="CRA34" s="1074"/>
      <c r="CRB34" s="1074"/>
      <c r="CRC34" s="1074"/>
      <c r="CRD34" s="1074"/>
      <c r="CRE34" s="1074"/>
      <c r="CRF34" s="1074"/>
      <c r="CRG34" s="1074"/>
      <c r="CRH34" s="1074"/>
      <c r="CRI34" s="1074"/>
      <c r="CRJ34" s="1074"/>
      <c r="CRK34" s="1074"/>
      <c r="CRL34" s="1074"/>
      <c r="CRM34" s="1074"/>
      <c r="CRN34" s="1074"/>
      <c r="CRO34" s="1074"/>
      <c r="CRP34" s="1074"/>
      <c r="CRQ34" s="1074"/>
      <c r="CRR34" s="1074"/>
      <c r="CRS34" s="1074"/>
      <c r="CRT34" s="1074"/>
      <c r="CRU34" s="1074"/>
      <c r="CRV34" s="1074"/>
      <c r="CRW34" s="1074"/>
      <c r="CRX34" s="1074"/>
      <c r="CRY34" s="1074"/>
      <c r="CRZ34" s="1074"/>
      <c r="CSA34" s="1074"/>
      <c r="CSB34" s="1074"/>
      <c r="CSC34" s="1074"/>
      <c r="CSD34" s="1074"/>
      <c r="CSE34" s="1074"/>
      <c r="CSF34" s="1074"/>
      <c r="CSG34" s="1074"/>
      <c r="CSH34" s="1074"/>
      <c r="CSI34" s="1074"/>
      <c r="CSJ34" s="1074"/>
      <c r="CSK34" s="1074"/>
      <c r="CSL34" s="1074"/>
      <c r="CSM34" s="1074"/>
      <c r="CSN34" s="1074"/>
      <c r="CSO34" s="1074"/>
      <c r="CSP34" s="1074"/>
      <c r="CSQ34" s="1074"/>
      <c r="CSR34" s="1074"/>
      <c r="CSS34" s="1074"/>
      <c r="CST34" s="1074"/>
      <c r="CSU34" s="1074"/>
      <c r="CSV34" s="1074"/>
      <c r="CSW34" s="1074"/>
      <c r="CSX34" s="1074"/>
      <c r="CSY34" s="1074"/>
      <c r="CSZ34" s="1074"/>
      <c r="CTA34" s="1074"/>
      <c r="CTB34" s="1074"/>
      <c r="CTC34" s="1074"/>
      <c r="CTD34" s="1074"/>
      <c r="CTE34" s="1074"/>
      <c r="CTF34" s="1074"/>
      <c r="CTG34" s="1074"/>
      <c r="CTH34" s="1074"/>
      <c r="CTI34" s="1074"/>
      <c r="CTJ34" s="1074"/>
      <c r="CTK34" s="1074"/>
      <c r="CTL34" s="1074"/>
      <c r="CTM34" s="1074"/>
      <c r="CTN34" s="1074"/>
      <c r="CTO34" s="1074"/>
      <c r="CTP34" s="1074"/>
      <c r="CTQ34" s="1074"/>
      <c r="CTR34" s="1074"/>
      <c r="CTS34" s="1074"/>
      <c r="CTT34" s="1074"/>
      <c r="CTU34" s="1074"/>
      <c r="CTV34" s="1074"/>
      <c r="CTW34" s="1074"/>
      <c r="CTX34" s="1074"/>
      <c r="CTY34" s="1074"/>
      <c r="CTZ34" s="1074"/>
      <c r="CUA34" s="1074"/>
      <c r="CUB34" s="1074"/>
      <c r="CUC34" s="1074"/>
      <c r="CUD34" s="1074"/>
      <c r="CUE34" s="1074"/>
      <c r="CUF34" s="1074"/>
      <c r="CUG34" s="1074"/>
      <c r="CUH34" s="1074"/>
      <c r="CUI34" s="1074"/>
      <c r="CUJ34" s="1074"/>
      <c r="CUK34" s="1074"/>
      <c r="CUL34" s="1074"/>
      <c r="CUM34" s="1074"/>
      <c r="CUN34" s="1074"/>
      <c r="CUO34" s="1074"/>
      <c r="CUP34" s="1074"/>
      <c r="CUQ34" s="1074"/>
      <c r="CUR34" s="1074"/>
      <c r="CUS34" s="1074"/>
      <c r="CUT34" s="1074"/>
      <c r="CUU34" s="1074"/>
      <c r="CUV34" s="1074"/>
      <c r="CUW34" s="1074"/>
      <c r="CUX34" s="1074"/>
      <c r="CUY34" s="1074"/>
      <c r="CUZ34" s="1074"/>
      <c r="CVA34" s="1074"/>
      <c r="CVB34" s="1074"/>
      <c r="CVC34" s="1074"/>
      <c r="CVD34" s="1074"/>
      <c r="CVE34" s="1074"/>
      <c r="CVF34" s="1074"/>
      <c r="CVG34" s="1074"/>
      <c r="CVH34" s="1074"/>
      <c r="CVI34" s="1074"/>
      <c r="CVJ34" s="1074"/>
      <c r="CVK34" s="1074"/>
      <c r="CVL34" s="1074"/>
      <c r="CVM34" s="1074"/>
      <c r="CVN34" s="1074"/>
      <c r="CVO34" s="1074"/>
      <c r="CVP34" s="1074"/>
      <c r="CVQ34" s="1074"/>
      <c r="CVR34" s="1074"/>
      <c r="CVS34" s="1074"/>
      <c r="CVT34" s="1074"/>
      <c r="CVU34" s="1074"/>
      <c r="CVV34" s="1074"/>
      <c r="CVW34" s="1074"/>
      <c r="CVX34" s="1074"/>
      <c r="CVY34" s="1074"/>
      <c r="CVZ34" s="1074"/>
      <c r="CWA34" s="1074"/>
      <c r="CWB34" s="1074"/>
      <c r="CWC34" s="1074"/>
      <c r="CWD34" s="1074"/>
      <c r="CWE34" s="1074"/>
      <c r="CWF34" s="1074"/>
      <c r="CWG34" s="1074"/>
      <c r="CWH34" s="1074"/>
      <c r="CWI34" s="1074"/>
      <c r="CWJ34" s="1074"/>
      <c r="CWK34" s="1074"/>
      <c r="CWL34" s="1074"/>
      <c r="CWM34" s="1074"/>
      <c r="CWN34" s="1074"/>
      <c r="CWO34" s="1074"/>
      <c r="CWP34" s="1074"/>
      <c r="CWQ34" s="1074"/>
      <c r="CWR34" s="1074"/>
      <c r="CWS34" s="1074"/>
      <c r="CWT34" s="1074"/>
      <c r="CWU34" s="1074"/>
      <c r="CWV34" s="1074"/>
      <c r="CWW34" s="1074"/>
      <c r="CWX34" s="1074"/>
      <c r="CWY34" s="1074"/>
      <c r="CWZ34" s="1074"/>
      <c r="CXA34" s="1074"/>
      <c r="CXB34" s="1074"/>
      <c r="CXC34" s="1074"/>
      <c r="CXD34" s="1074"/>
      <c r="CXE34" s="1074"/>
      <c r="CXF34" s="1074"/>
      <c r="CXG34" s="1074"/>
      <c r="CXH34" s="1074"/>
      <c r="CXI34" s="1074"/>
      <c r="CXJ34" s="1074"/>
      <c r="CXK34" s="1074"/>
      <c r="CXL34" s="1074"/>
      <c r="CXM34" s="1074"/>
      <c r="CXN34" s="1074"/>
      <c r="CXO34" s="1074"/>
      <c r="CXP34" s="1074"/>
      <c r="CXQ34" s="1074"/>
      <c r="CXR34" s="1074"/>
      <c r="CXS34" s="1074"/>
      <c r="CXT34" s="1074"/>
      <c r="CXU34" s="1074"/>
      <c r="CXV34" s="1074"/>
      <c r="CXW34" s="1074"/>
      <c r="CXX34" s="1074"/>
      <c r="CXY34" s="1074"/>
      <c r="CXZ34" s="1074"/>
      <c r="CYA34" s="1074"/>
      <c r="CYB34" s="1074"/>
      <c r="CYC34" s="1074"/>
      <c r="CYD34" s="1074"/>
      <c r="CYE34" s="1074"/>
      <c r="CYF34" s="1074"/>
      <c r="CYG34" s="1074"/>
      <c r="CYH34" s="1074"/>
      <c r="CYI34" s="1074"/>
      <c r="CYJ34" s="1074"/>
      <c r="CYK34" s="1074"/>
      <c r="CYL34" s="1074"/>
      <c r="CYM34" s="1074"/>
      <c r="CYN34" s="1074"/>
      <c r="CYO34" s="1074"/>
      <c r="CYP34" s="1074"/>
      <c r="CYQ34" s="1074"/>
      <c r="CYR34" s="1074"/>
      <c r="CYS34" s="1074"/>
      <c r="CYT34" s="1074"/>
      <c r="CYU34" s="1074"/>
      <c r="CYV34" s="1074"/>
      <c r="CYW34" s="1074"/>
      <c r="CYX34" s="1074"/>
      <c r="CYY34" s="1074"/>
      <c r="CYZ34" s="1074"/>
      <c r="CZA34" s="1074"/>
      <c r="CZB34" s="1074"/>
      <c r="CZC34" s="1074"/>
      <c r="CZD34" s="1074"/>
      <c r="CZE34" s="1074"/>
      <c r="CZF34" s="1074"/>
      <c r="CZG34" s="1074"/>
      <c r="CZH34" s="1074"/>
      <c r="CZI34" s="1074"/>
      <c r="CZJ34" s="1074"/>
      <c r="CZK34" s="1074"/>
      <c r="CZL34" s="1074"/>
      <c r="CZM34" s="1074"/>
      <c r="CZN34" s="1074"/>
      <c r="CZO34" s="1074"/>
      <c r="CZP34" s="1074"/>
      <c r="CZQ34" s="1074"/>
      <c r="CZR34" s="1074"/>
      <c r="CZS34" s="1074"/>
      <c r="CZT34" s="1074"/>
      <c r="CZU34" s="1074"/>
      <c r="CZV34" s="1074"/>
      <c r="CZW34" s="1074"/>
      <c r="CZX34" s="1074"/>
      <c r="CZY34" s="1074"/>
      <c r="CZZ34" s="1074"/>
      <c r="DAA34" s="1074"/>
      <c r="DAB34" s="1074"/>
      <c r="DAC34" s="1074"/>
      <c r="DAD34" s="1074"/>
      <c r="DAE34" s="1074"/>
      <c r="DAF34" s="1074"/>
      <c r="DAG34" s="1074"/>
      <c r="DAH34" s="1074"/>
      <c r="DAI34" s="1074"/>
      <c r="DAJ34" s="1074"/>
      <c r="DAK34" s="1074"/>
      <c r="DAL34" s="1074"/>
      <c r="DAM34" s="1074"/>
      <c r="DAN34" s="1074"/>
      <c r="DAO34" s="1074"/>
      <c r="DAP34" s="1074"/>
      <c r="DAQ34" s="1074"/>
      <c r="DAR34" s="1074"/>
      <c r="DAS34" s="1074"/>
      <c r="DAT34" s="1074"/>
      <c r="DAU34" s="1074"/>
      <c r="DAV34" s="1074"/>
      <c r="DAW34" s="1074"/>
      <c r="DAX34" s="1074"/>
      <c r="DAY34" s="1074"/>
      <c r="DAZ34" s="1074"/>
      <c r="DBA34" s="1074"/>
      <c r="DBB34" s="1074"/>
      <c r="DBC34" s="1074"/>
      <c r="DBD34" s="1074"/>
      <c r="DBE34" s="1074"/>
      <c r="DBF34" s="1074"/>
      <c r="DBG34" s="1074"/>
      <c r="DBH34" s="1074"/>
      <c r="DBI34" s="1074"/>
      <c r="DBJ34" s="1074"/>
      <c r="DBK34" s="1074"/>
      <c r="DBL34" s="1074"/>
      <c r="DBM34" s="1074"/>
      <c r="DBN34" s="1074"/>
      <c r="DBO34" s="1074"/>
      <c r="DBP34" s="1074"/>
      <c r="DBQ34" s="1074"/>
      <c r="DBR34" s="1074"/>
      <c r="DBS34" s="1074"/>
      <c r="DBT34" s="1074"/>
      <c r="DBU34" s="1074"/>
      <c r="DBV34" s="1074"/>
      <c r="DBW34" s="1074"/>
      <c r="DBX34" s="1074"/>
      <c r="DBY34" s="1074"/>
      <c r="DBZ34" s="1074"/>
      <c r="DCA34" s="1074"/>
      <c r="DCB34" s="1074"/>
      <c r="DCC34" s="1074"/>
      <c r="DCD34" s="1074"/>
      <c r="DCE34" s="1074"/>
      <c r="DCF34" s="1074"/>
      <c r="DCG34" s="1074"/>
      <c r="DCH34" s="1074"/>
      <c r="DCI34" s="1074"/>
      <c r="DCJ34" s="1074"/>
      <c r="DCK34" s="1074"/>
      <c r="DCL34" s="1074"/>
      <c r="DCM34" s="1074"/>
      <c r="DCN34" s="1074"/>
      <c r="DCO34" s="1074"/>
      <c r="DCP34" s="1074"/>
      <c r="DCQ34" s="1074"/>
      <c r="DCR34" s="1074"/>
      <c r="DCS34" s="1074"/>
      <c r="DCT34" s="1074"/>
      <c r="DCU34" s="1074"/>
      <c r="DCV34" s="1074"/>
      <c r="DCW34" s="1074"/>
      <c r="DCX34" s="1074"/>
      <c r="DCY34" s="1074"/>
      <c r="DCZ34" s="1074"/>
      <c r="DDA34" s="1074"/>
      <c r="DDB34" s="1074"/>
      <c r="DDC34" s="1074"/>
      <c r="DDD34" s="1074"/>
      <c r="DDE34" s="1074"/>
      <c r="DDF34" s="1074"/>
      <c r="DDG34" s="1074"/>
      <c r="DDH34" s="1074"/>
      <c r="DDI34" s="1074"/>
      <c r="DDJ34" s="1074"/>
      <c r="DDK34" s="1074"/>
      <c r="DDL34" s="1074"/>
      <c r="DDM34" s="1074"/>
      <c r="DDN34" s="1074"/>
      <c r="DDO34" s="1074"/>
      <c r="DDP34" s="1074"/>
      <c r="DDQ34" s="1074"/>
      <c r="DDR34" s="1074"/>
      <c r="DDS34" s="1074"/>
      <c r="DDT34" s="1074"/>
      <c r="DDU34" s="1074"/>
      <c r="DDV34" s="1074"/>
      <c r="DDW34" s="1074"/>
      <c r="DDX34" s="1074"/>
      <c r="DDY34" s="1074"/>
      <c r="DDZ34" s="1074"/>
      <c r="DEA34" s="1074"/>
      <c r="DEB34" s="1074"/>
      <c r="DEC34" s="1074"/>
      <c r="DED34" s="1074"/>
      <c r="DEE34" s="1074"/>
      <c r="DEF34" s="1074"/>
      <c r="DEG34" s="1074"/>
      <c r="DEH34" s="1074"/>
      <c r="DEI34" s="1074"/>
      <c r="DEJ34" s="1074"/>
      <c r="DEK34" s="1074"/>
      <c r="DEL34" s="1074"/>
      <c r="DEM34" s="1074"/>
      <c r="DEN34" s="1074"/>
      <c r="DEO34" s="1074"/>
      <c r="DEP34" s="1074"/>
      <c r="DEQ34" s="1074"/>
      <c r="DER34" s="1074"/>
      <c r="DES34" s="1074"/>
      <c r="DET34" s="1074"/>
      <c r="DEU34" s="1074"/>
      <c r="DEV34" s="1074"/>
      <c r="DEW34" s="1074"/>
      <c r="DEX34" s="1074"/>
      <c r="DEY34" s="1074"/>
      <c r="DEZ34" s="1074"/>
      <c r="DFA34" s="1074"/>
      <c r="DFB34" s="1074"/>
      <c r="DFC34" s="1074"/>
      <c r="DFD34" s="1074"/>
      <c r="DFE34" s="1074"/>
      <c r="DFF34" s="1074"/>
      <c r="DFG34" s="1074"/>
      <c r="DFH34" s="1074"/>
      <c r="DFI34" s="1074"/>
      <c r="DFJ34" s="1074"/>
      <c r="DFK34" s="1074"/>
      <c r="DFL34" s="1074"/>
      <c r="DFM34" s="1074"/>
      <c r="DFN34" s="1074"/>
      <c r="DFO34" s="1074"/>
      <c r="DFP34" s="1074"/>
      <c r="DFQ34" s="1074"/>
      <c r="DFR34" s="1074"/>
      <c r="DFS34" s="1074"/>
      <c r="DFT34" s="1074"/>
      <c r="DFU34" s="1074"/>
      <c r="DFV34" s="1074"/>
      <c r="DFW34" s="1074"/>
      <c r="DFX34" s="1074"/>
      <c r="DFY34" s="1074"/>
      <c r="DFZ34" s="1074"/>
      <c r="DGA34" s="1074"/>
      <c r="DGB34" s="1074"/>
      <c r="DGC34" s="1074"/>
      <c r="DGD34" s="1074"/>
      <c r="DGE34" s="1074"/>
      <c r="DGF34" s="1074"/>
      <c r="DGG34" s="1074"/>
      <c r="DGH34" s="1074"/>
      <c r="DGI34" s="1074"/>
      <c r="DGJ34" s="1074"/>
      <c r="DGK34" s="1074"/>
      <c r="DGL34" s="1074"/>
      <c r="DGM34" s="1074"/>
      <c r="DGN34" s="1074"/>
      <c r="DGO34" s="1074"/>
      <c r="DGP34" s="1074"/>
      <c r="DGQ34" s="1074"/>
      <c r="DGR34" s="1074"/>
      <c r="DGS34" s="1074"/>
      <c r="DGT34" s="1074"/>
      <c r="DGU34" s="1074"/>
      <c r="DGV34" s="1074"/>
      <c r="DGW34" s="1074"/>
      <c r="DGX34" s="1074"/>
      <c r="DGY34" s="1074"/>
      <c r="DGZ34" s="1074"/>
      <c r="DHA34" s="1074"/>
      <c r="DHB34" s="1074"/>
      <c r="DHC34" s="1074"/>
      <c r="DHD34" s="1074"/>
      <c r="DHE34" s="1074"/>
      <c r="DHF34" s="1074"/>
      <c r="DHG34" s="1074"/>
      <c r="DHH34" s="1074"/>
      <c r="DHI34" s="1074"/>
      <c r="DHJ34" s="1074"/>
      <c r="DHK34" s="1074"/>
      <c r="DHL34" s="1074"/>
      <c r="DHM34" s="1074"/>
      <c r="DHN34" s="1074"/>
      <c r="DHO34" s="1074"/>
      <c r="DHP34" s="1074"/>
      <c r="DHQ34" s="1074"/>
      <c r="DHR34" s="1074"/>
      <c r="DHS34" s="1074"/>
      <c r="DHT34" s="1074"/>
      <c r="DHU34" s="1074"/>
      <c r="DHV34" s="1074"/>
      <c r="DHW34" s="1074"/>
      <c r="DHX34" s="1074"/>
      <c r="DHY34" s="1074"/>
      <c r="DHZ34" s="1074"/>
      <c r="DIA34" s="1074"/>
      <c r="DIB34" s="1074"/>
      <c r="DIC34" s="1074"/>
      <c r="DID34" s="1074"/>
      <c r="DIE34" s="1074"/>
      <c r="DIF34" s="1074"/>
      <c r="DIG34" s="1074"/>
      <c r="DIH34" s="1074"/>
      <c r="DII34" s="1074"/>
      <c r="DIJ34" s="1074"/>
      <c r="DIK34" s="1074"/>
      <c r="DIL34" s="1074"/>
      <c r="DIM34" s="1074"/>
      <c r="DIN34" s="1074"/>
      <c r="DIO34" s="1074"/>
      <c r="DIP34" s="1074"/>
      <c r="DIQ34" s="1074"/>
      <c r="DIR34" s="1074"/>
      <c r="DIS34" s="1074"/>
      <c r="DIT34" s="1074"/>
      <c r="DIU34" s="1074"/>
      <c r="DIV34" s="1074"/>
      <c r="DIW34" s="1074"/>
      <c r="DIX34" s="1074"/>
      <c r="DIY34" s="1074"/>
      <c r="DIZ34" s="1074"/>
      <c r="DJA34" s="1074"/>
      <c r="DJB34" s="1074"/>
      <c r="DJC34" s="1074"/>
      <c r="DJD34" s="1074"/>
      <c r="DJE34" s="1074"/>
      <c r="DJF34" s="1074"/>
      <c r="DJG34" s="1074"/>
      <c r="DJH34" s="1074"/>
      <c r="DJI34" s="1074"/>
      <c r="DJJ34" s="1074"/>
      <c r="DJK34" s="1074"/>
      <c r="DJL34" s="1074"/>
      <c r="DJM34" s="1074"/>
      <c r="DJN34" s="1074"/>
      <c r="DJO34" s="1074"/>
      <c r="DJP34" s="1074"/>
      <c r="DJQ34" s="1074"/>
      <c r="DJR34" s="1074"/>
      <c r="DJS34" s="1074"/>
      <c r="DJT34" s="1074"/>
      <c r="DJU34" s="1074"/>
      <c r="DJV34" s="1074"/>
      <c r="DJW34" s="1074"/>
      <c r="DJX34" s="1074"/>
      <c r="DJY34" s="1074"/>
      <c r="DJZ34" s="1074"/>
      <c r="DKA34" s="1074"/>
      <c r="DKB34" s="1074"/>
      <c r="DKC34" s="1074"/>
      <c r="DKD34" s="1074"/>
      <c r="DKE34" s="1074"/>
      <c r="DKF34" s="1074"/>
      <c r="DKG34" s="1074"/>
      <c r="DKH34" s="1074"/>
      <c r="DKI34" s="1074"/>
      <c r="DKJ34" s="1074"/>
      <c r="DKK34" s="1074"/>
      <c r="DKL34" s="1074"/>
      <c r="DKM34" s="1074"/>
      <c r="DKN34" s="1074"/>
      <c r="DKO34" s="1074"/>
      <c r="DKP34" s="1074"/>
      <c r="DKQ34" s="1074"/>
      <c r="DKR34" s="1074"/>
      <c r="DKS34" s="1074"/>
      <c r="DKT34" s="1074"/>
      <c r="DKU34" s="1074"/>
      <c r="DKV34" s="1074"/>
      <c r="DKW34" s="1074"/>
      <c r="DKX34" s="1074"/>
      <c r="DKY34" s="1074"/>
      <c r="DKZ34" s="1074"/>
      <c r="DLA34" s="1074"/>
      <c r="DLB34" s="1074"/>
      <c r="DLC34" s="1074"/>
      <c r="DLD34" s="1074"/>
      <c r="DLE34" s="1074"/>
      <c r="DLF34" s="1074"/>
      <c r="DLG34" s="1074"/>
      <c r="DLH34" s="1074"/>
      <c r="DLI34" s="1074"/>
      <c r="DLJ34" s="1074"/>
      <c r="DLK34" s="1074"/>
      <c r="DLL34" s="1074"/>
      <c r="DLM34" s="1074"/>
      <c r="DLN34" s="1074"/>
      <c r="DLO34" s="1074"/>
      <c r="DLP34" s="1074"/>
      <c r="DLQ34" s="1074"/>
      <c r="DLR34" s="1074"/>
      <c r="DLS34" s="1074"/>
      <c r="DLT34" s="1074"/>
      <c r="DLU34" s="1074"/>
      <c r="DLV34" s="1074"/>
      <c r="DLW34" s="1074"/>
      <c r="DLX34" s="1074"/>
      <c r="DLY34" s="1074"/>
      <c r="DLZ34" s="1074"/>
      <c r="DMA34" s="1074"/>
      <c r="DMB34" s="1074"/>
      <c r="DMC34" s="1074"/>
      <c r="DMD34" s="1074"/>
      <c r="DME34" s="1074"/>
      <c r="DMF34" s="1074"/>
      <c r="DMG34" s="1074"/>
      <c r="DMH34" s="1074"/>
      <c r="DMI34" s="1074"/>
      <c r="DMJ34" s="1074"/>
      <c r="DMK34" s="1074"/>
      <c r="DML34" s="1074"/>
      <c r="DMM34" s="1074"/>
      <c r="DMN34" s="1074"/>
      <c r="DMO34" s="1074"/>
      <c r="DMP34" s="1074"/>
      <c r="DMQ34" s="1074"/>
      <c r="DMR34" s="1074"/>
      <c r="DMS34" s="1074"/>
      <c r="DMT34" s="1074"/>
      <c r="DMU34" s="1074"/>
      <c r="DMV34" s="1074"/>
      <c r="DMW34" s="1074"/>
      <c r="DMX34" s="1074"/>
      <c r="DMY34" s="1074"/>
      <c r="DMZ34" s="1074"/>
      <c r="DNA34" s="1074"/>
      <c r="DNB34" s="1074"/>
      <c r="DNC34" s="1074"/>
      <c r="DND34" s="1074"/>
      <c r="DNE34" s="1074"/>
      <c r="DNF34" s="1074"/>
      <c r="DNG34" s="1074"/>
      <c r="DNH34" s="1074"/>
      <c r="DNI34" s="1074"/>
      <c r="DNJ34" s="1074"/>
      <c r="DNK34" s="1074"/>
      <c r="DNL34" s="1074"/>
      <c r="DNM34" s="1074"/>
      <c r="DNN34" s="1074"/>
      <c r="DNO34" s="1074"/>
      <c r="DNP34" s="1074"/>
      <c r="DNQ34" s="1074"/>
      <c r="DNR34" s="1074"/>
      <c r="DNS34" s="1074"/>
      <c r="DNT34" s="1074"/>
      <c r="DNU34" s="1074"/>
      <c r="DNV34" s="1074"/>
      <c r="DNW34" s="1074"/>
      <c r="DNX34" s="1074"/>
      <c r="DNY34" s="1074"/>
      <c r="DNZ34" s="1074"/>
      <c r="DOA34" s="1074"/>
      <c r="DOB34" s="1074"/>
      <c r="DOC34" s="1074"/>
      <c r="DOD34" s="1074"/>
      <c r="DOE34" s="1074"/>
      <c r="DOF34" s="1074"/>
      <c r="DOG34" s="1074"/>
      <c r="DOH34" s="1074"/>
      <c r="DOI34" s="1074"/>
      <c r="DOJ34" s="1074"/>
      <c r="DOK34" s="1074"/>
      <c r="DOL34" s="1074"/>
      <c r="DOM34" s="1074"/>
      <c r="DON34" s="1074"/>
      <c r="DOO34" s="1074"/>
      <c r="DOP34" s="1074"/>
      <c r="DOQ34" s="1074"/>
      <c r="DOR34" s="1074"/>
      <c r="DOS34" s="1074"/>
      <c r="DOT34" s="1074"/>
      <c r="DOU34" s="1074"/>
      <c r="DOV34" s="1074"/>
      <c r="DOW34" s="1074"/>
      <c r="DOX34" s="1074"/>
      <c r="DOY34" s="1074"/>
      <c r="DOZ34" s="1074"/>
      <c r="DPA34" s="1074"/>
      <c r="DPB34" s="1074"/>
      <c r="DPC34" s="1074"/>
      <c r="DPD34" s="1074"/>
      <c r="DPE34" s="1074"/>
      <c r="DPF34" s="1074"/>
      <c r="DPG34" s="1074"/>
      <c r="DPH34" s="1074"/>
      <c r="DPI34" s="1074"/>
      <c r="DPJ34" s="1074"/>
      <c r="DPK34" s="1074"/>
      <c r="DPL34" s="1074"/>
      <c r="DPM34" s="1074"/>
      <c r="DPN34" s="1074"/>
      <c r="DPO34" s="1074"/>
      <c r="DPP34" s="1074"/>
      <c r="DPQ34" s="1074"/>
      <c r="DPR34" s="1074"/>
      <c r="DPS34" s="1074"/>
      <c r="DPT34" s="1074"/>
      <c r="DPU34" s="1074"/>
      <c r="DPV34" s="1074"/>
      <c r="DPW34" s="1074"/>
      <c r="DPX34" s="1074"/>
      <c r="DPY34" s="1074"/>
      <c r="DPZ34" s="1074"/>
      <c r="DQA34" s="1074"/>
      <c r="DQB34" s="1074"/>
      <c r="DQC34" s="1074"/>
      <c r="DQD34" s="1074"/>
      <c r="DQE34" s="1074"/>
      <c r="DQF34" s="1074"/>
      <c r="DQG34" s="1074"/>
      <c r="DQH34" s="1074"/>
      <c r="DQI34" s="1074"/>
      <c r="DQJ34" s="1074"/>
      <c r="DQK34" s="1074"/>
      <c r="DQL34" s="1074"/>
      <c r="DQM34" s="1074"/>
      <c r="DQN34" s="1074"/>
      <c r="DQO34" s="1074"/>
      <c r="DQP34" s="1074"/>
      <c r="DQQ34" s="1074"/>
      <c r="DQR34" s="1074"/>
      <c r="DQS34" s="1074"/>
      <c r="DQT34" s="1074"/>
      <c r="DQU34" s="1074"/>
      <c r="DQV34" s="1074"/>
      <c r="DQW34" s="1074"/>
      <c r="DQX34" s="1074"/>
      <c r="DQY34" s="1074"/>
      <c r="DQZ34" s="1074"/>
      <c r="DRA34" s="1074"/>
      <c r="DRB34" s="1074"/>
      <c r="DRC34" s="1074"/>
      <c r="DRD34" s="1074"/>
      <c r="DRE34" s="1074"/>
      <c r="DRF34" s="1074"/>
      <c r="DRG34" s="1074"/>
      <c r="DRH34" s="1074"/>
      <c r="DRI34" s="1074"/>
      <c r="DRJ34" s="1074"/>
      <c r="DRK34" s="1074"/>
      <c r="DRL34" s="1074"/>
      <c r="DRM34" s="1074"/>
      <c r="DRN34" s="1074"/>
      <c r="DRO34" s="1074"/>
      <c r="DRP34" s="1074"/>
      <c r="DRQ34" s="1074"/>
      <c r="DRR34" s="1074"/>
      <c r="DRS34" s="1074"/>
      <c r="DRT34" s="1074"/>
      <c r="DRU34" s="1074"/>
      <c r="DRV34" s="1074"/>
      <c r="DRW34" s="1074"/>
      <c r="DRX34" s="1074"/>
      <c r="DRY34" s="1074"/>
      <c r="DRZ34" s="1074"/>
      <c r="DSA34" s="1074"/>
      <c r="DSB34" s="1074"/>
      <c r="DSC34" s="1074"/>
      <c r="DSD34" s="1074"/>
      <c r="DSE34" s="1074"/>
      <c r="DSF34" s="1074"/>
      <c r="DSG34" s="1074"/>
      <c r="DSH34" s="1074"/>
      <c r="DSI34" s="1074"/>
      <c r="DSJ34" s="1074"/>
      <c r="DSK34" s="1074"/>
      <c r="DSL34" s="1074"/>
      <c r="DSM34" s="1074"/>
      <c r="DSN34" s="1074"/>
      <c r="DSO34" s="1074"/>
      <c r="DSP34" s="1074"/>
      <c r="DSQ34" s="1074"/>
      <c r="DSR34" s="1074"/>
      <c r="DSS34" s="1074"/>
      <c r="DST34" s="1074"/>
      <c r="DSU34" s="1074"/>
      <c r="DSV34" s="1074"/>
      <c r="DSW34" s="1074"/>
      <c r="DSX34" s="1074"/>
      <c r="DSY34" s="1074"/>
      <c r="DSZ34" s="1074"/>
      <c r="DTA34" s="1074"/>
      <c r="DTB34" s="1074"/>
      <c r="DTC34" s="1074"/>
      <c r="DTD34" s="1074"/>
      <c r="DTE34" s="1074"/>
      <c r="DTF34" s="1074"/>
      <c r="DTG34" s="1074"/>
      <c r="DTH34" s="1074"/>
      <c r="DTI34" s="1074"/>
      <c r="DTJ34" s="1074"/>
      <c r="DTK34" s="1074"/>
      <c r="DTL34" s="1074"/>
      <c r="DTM34" s="1074"/>
      <c r="DTN34" s="1074"/>
      <c r="DTO34" s="1074"/>
      <c r="DTP34" s="1074"/>
      <c r="DTQ34" s="1074"/>
      <c r="DTR34" s="1074"/>
      <c r="DTS34" s="1074"/>
      <c r="DTT34" s="1074"/>
      <c r="DTU34" s="1074"/>
      <c r="DTV34" s="1074"/>
      <c r="DTW34" s="1074"/>
      <c r="DTX34" s="1074"/>
      <c r="DTY34" s="1074"/>
      <c r="DTZ34" s="1074"/>
      <c r="DUA34" s="1074"/>
      <c r="DUB34" s="1074"/>
      <c r="DUC34" s="1074"/>
      <c r="DUD34" s="1074"/>
      <c r="DUE34" s="1074"/>
      <c r="DUF34" s="1074"/>
      <c r="DUG34" s="1074"/>
      <c r="DUH34" s="1074"/>
      <c r="DUI34" s="1074"/>
      <c r="DUJ34" s="1074"/>
      <c r="DUK34" s="1074"/>
      <c r="DUL34" s="1074"/>
      <c r="DUM34" s="1074"/>
      <c r="DUN34" s="1074"/>
      <c r="DUO34" s="1074"/>
      <c r="DUP34" s="1074"/>
      <c r="DUQ34" s="1074"/>
      <c r="DUR34" s="1074"/>
      <c r="DUS34" s="1074"/>
      <c r="DUT34" s="1074"/>
      <c r="DUU34" s="1074"/>
      <c r="DUV34" s="1074"/>
      <c r="DUW34" s="1074"/>
      <c r="DUX34" s="1074"/>
      <c r="DUY34" s="1074"/>
      <c r="DUZ34" s="1074"/>
      <c r="DVA34" s="1074"/>
      <c r="DVB34" s="1074"/>
      <c r="DVC34" s="1074"/>
      <c r="DVD34" s="1074"/>
      <c r="DVE34" s="1074"/>
      <c r="DVF34" s="1074"/>
      <c r="DVG34" s="1074"/>
      <c r="DVH34" s="1074"/>
      <c r="DVI34" s="1074"/>
      <c r="DVJ34" s="1074"/>
      <c r="DVK34" s="1074"/>
      <c r="DVL34" s="1074"/>
      <c r="DVM34" s="1074"/>
      <c r="DVN34" s="1074"/>
      <c r="DVO34" s="1074"/>
      <c r="DVP34" s="1074"/>
      <c r="DVQ34" s="1074"/>
      <c r="DVR34" s="1074"/>
      <c r="DVS34" s="1074"/>
      <c r="DVT34" s="1074"/>
      <c r="DVU34" s="1074"/>
      <c r="DVV34" s="1074"/>
      <c r="DVW34" s="1074"/>
      <c r="DVX34" s="1074"/>
      <c r="DVY34" s="1074"/>
      <c r="DVZ34" s="1074"/>
      <c r="DWA34" s="1074"/>
      <c r="DWB34" s="1074"/>
      <c r="DWC34" s="1074"/>
      <c r="DWD34" s="1074"/>
      <c r="DWE34" s="1074"/>
      <c r="DWF34" s="1074"/>
      <c r="DWG34" s="1074"/>
      <c r="DWH34" s="1074"/>
      <c r="DWI34" s="1074"/>
      <c r="DWJ34" s="1074"/>
      <c r="DWK34" s="1074"/>
      <c r="DWL34" s="1074"/>
      <c r="DWM34" s="1074"/>
      <c r="DWN34" s="1074"/>
      <c r="DWO34" s="1074"/>
      <c r="DWP34" s="1074"/>
      <c r="DWQ34" s="1074"/>
      <c r="DWR34" s="1074"/>
      <c r="DWS34" s="1074"/>
      <c r="DWT34" s="1074"/>
      <c r="DWU34" s="1074"/>
      <c r="DWV34" s="1074"/>
      <c r="DWW34" s="1074"/>
      <c r="DWX34" s="1074"/>
      <c r="DWY34" s="1074"/>
      <c r="DWZ34" s="1074"/>
      <c r="DXA34" s="1074"/>
      <c r="DXB34" s="1074"/>
      <c r="DXC34" s="1074"/>
      <c r="DXD34" s="1074"/>
      <c r="DXE34" s="1074"/>
      <c r="DXF34" s="1074"/>
      <c r="DXG34" s="1074"/>
      <c r="DXH34" s="1074"/>
      <c r="DXI34" s="1074"/>
      <c r="DXJ34" s="1074"/>
      <c r="DXK34" s="1074"/>
      <c r="DXL34" s="1074"/>
      <c r="DXM34" s="1074"/>
      <c r="DXN34" s="1074"/>
      <c r="DXO34" s="1074"/>
      <c r="DXP34" s="1074"/>
      <c r="DXQ34" s="1074"/>
      <c r="DXR34" s="1074"/>
      <c r="DXS34" s="1074"/>
      <c r="DXT34" s="1074"/>
      <c r="DXU34" s="1074"/>
      <c r="DXV34" s="1074"/>
      <c r="DXW34" s="1074"/>
      <c r="DXX34" s="1074"/>
      <c r="DXY34" s="1074"/>
      <c r="DXZ34" s="1074"/>
      <c r="DYA34" s="1074"/>
      <c r="DYB34" s="1074"/>
      <c r="DYC34" s="1074"/>
      <c r="DYD34" s="1074"/>
      <c r="DYE34" s="1074"/>
      <c r="DYF34" s="1074"/>
      <c r="DYG34" s="1074"/>
      <c r="DYH34" s="1074"/>
      <c r="DYI34" s="1074"/>
      <c r="DYJ34" s="1074"/>
      <c r="DYK34" s="1074"/>
      <c r="DYL34" s="1074"/>
      <c r="DYM34" s="1074"/>
      <c r="DYN34" s="1074"/>
      <c r="DYO34" s="1074"/>
      <c r="DYP34" s="1074"/>
      <c r="DYQ34" s="1074"/>
      <c r="DYR34" s="1074"/>
      <c r="DYS34" s="1074"/>
      <c r="DYT34" s="1074"/>
      <c r="DYU34" s="1074"/>
      <c r="DYV34" s="1074"/>
      <c r="DYW34" s="1074"/>
      <c r="DYX34" s="1074"/>
      <c r="DYY34" s="1074"/>
      <c r="DYZ34" s="1074"/>
      <c r="DZA34" s="1074"/>
      <c r="DZB34" s="1074"/>
      <c r="DZC34" s="1074"/>
      <c r="DZD34" s="1074"/>
      <c r="DZE34" s="1074"/>
      <c r="DZF34" s="1074"/>
      <c r="DZG34" s="1074"/>
      <c r="DZH34" s="1074"/>
      <c r="DZI34" s="1074"/>
      <c r="DZJ34" s="1074"/>
      <c r="DZK34" s="1074"/>
      <c r="DZL34" s="1074"/>
      <c r="DZM34" s="1074"/>
      <c r="DZN34" s="1074"/>
      <c r="DZO34" s="1074"/>
      <c r="DZP34" s="1074"/>
      <c r="DZQ34" s="1074"/>
      <c r="DZR34" s="1074"/>
      <c r="DZS34" s="1074"/>
      <c r="DZT34" s="1074"/>
      <c r="DZU34" s="1074"/>
      <c r="DZV34" s="1074"/>
      <c r="DZW34" s="1074"/>
      <c r="DZX34" s="1074"/>
      <c r="DZY34" s="1074"/>
      <c r="DZZ34" s="1074"/>
      <c r="EAA34" s="1074"/>
      <c r="EAB34" s="1074"/>
      <c r="EAC34" s="1074"/>
      <c r="EAD34" s="1074"/>
      <c r="EAE34" s="1074"/>
      <c r="EAF34" s="1074"/>
      <c r="EAG34" s="1074"/>
      <c r="EAH34" s="1074"/>
      <c r="EAI34" s="1074"/>
      <c r="EAJ34" s="1074"/>
      <c r="EAK34" s="1074"/>
      <c r="EAL34" s="1074"/>
      <c r="EAM34" s="1074"/>
      <c r="EAN34" s="1074"/>
      <c r="EAO34" s="1074"/>
      <c r="EAP34" s="1074"/>
      <c r="EAQ34" s="1074"/>
      <c r="EAR34" s="1074"/>
      <c r="EAS34" s="1074"/>
      <c r="EAT34" s="1074"/>
      <c r="EAU34" s="1074"/>
      <c r="EAV34" s="1074"/>
      <c r="EAW34" s="1074"/>
      <c r="EAX34" s="1074"/>
      <c r="EAY34" s="1074"/>
      <c r="EAZ34" s="1074"/>
      <c r="EBA34" s="1074"/>
      <c r="EBB34" s="1074"/>
      <c r="EBC34" s="1074"/>
      <c r="EBD34" s="1074"/>
      <c r="EBE34" s="1074"/>
      <c r="EBF34" s="1074"/>
      <c r="EBG34" s="1074"/>
      <c r="EBH34" s="1074"/>
      <c r="EBI34" s="1074"/>
      <c r="EBJ34" s="1074"/>
      <c r="EBK34" s="1074"/>
      <c r="EBL34" s="1074"/>
      <c r="EBM34" s="1074"/>
      <c r="EBN34" s="1074"/>
      <c r="EBO34" s="1074"/>
      <c r="EBP34" s="1074"/>
      <c r="EBQ34" s="1074"/>
      <c r="EBR34" s="1074"/>
      <c r="EBS34" s="1074"/>
      <c r="EBT34" s="1074"/>
      <c r="EBU34" s="1074"/>
      <c r="EBV34" s="1074"/>
      <c r="EBW34" s="1074"/>
      <c r="EBX34" s="1074"/>
      <c r="EBY34" s="1074"/>
      <c r="EBZ34" s="1074"/>
      <c r="ECA34" s="1074"/>
      <c r="ECB34" s="1074"/>
      <c r="ECC34" s="1074"/>
      <c r="ECD34" s="1074"/>
      <c r="ECE34" s="1074"/>
      <c r="ECF34" s="1074"/>
      <c r="ECG34" s="1074"/>
      <c r="ECH34" s="1074"/>
      <c r="ECI34" s="1074"/>
      <c r="ECJ34" s="1074"/>
      <c r="ECK34" s="1074"/>
      <c r="ECL34" s="1074"/>
      <c r="ECM34" s="1074"/>
      <c r="ECN34" s="1074"/>
      <c r="ECO34" s="1074"/>
      <c r="ECP34" s="1074"/>
      <c r="ECQ34" s="1074"/>
      <c r="ECR34" s="1074"/>
      <c r="ECS34" s="1074"/>
      <c r="ECT34" s="1074"/>
      <c r="ECU34" s="1074"/>
      <c r="ECV34" s="1074"/>
      <c r="ECW34" s="1074"/>
      <c r="ECX34" s="1074"/>
      <c r="ECY34" s="1074"/>
      <c r="ECZ34" s="1074"/>
      <c r="EDA34" s="1074"/>
      <c r="EDB34" s="1074"/>
      <c r="EDC34" s="1074"/>
      <c r="EDD34" s="1074"/>
      <c r="EDE34" s="1074"/>
      <c r="EDF34" s="1074"/>
      <c r="EDG34" s="1074"/>
      <c r="EDH34" s="1074"/>
      <c r="EDI34" s="1074"/>
      <c r="EDJ34" s="1074"/>
      <c r="EDK34" s="1074"/>
      <c r="EDL34" s="1074"/>
      <c r="EDM34" s="1074"/>
      <c r="EDN34" s="1074"/>
      <c r="EDO34" s="1074"/>
      <c r="EDP34" s="1074"/>
      <c r="EDQ34" s="1074"/>
      <c r="EDR34" s="1074"/>
      <c r="EDS34" s="1074"/>
      <c r="EDT34" s="1074"/>
      <c r="EDU34" s="1074"/>
      <c r="EDV34" s="1074"/>
      <c r="EDW34" s="1074"/>
      <c r="EDX34" s="1074"/>
      <c r="EDY34" s="1074"/>
      <c r="EDZ34" s="1074"/>
      <c r="EEA34" s="1074"/>
      <c r="EEB34" s="1074"/>
      <c r="EEC34" s="1074"/>
      <c r="EED34" s="1074"/>
      <c r="EEE34" s="1074"/>
      <c r="EEF34" s="1074"/>
      <c r="EEG34" s="1074"/>
      <c r="EEH34" s="1074"/>
      <c r="EEI34" s="1074"/>
      <c r="EEJ34" s="1074"/>
      <c r="EEK34" s="1074"/>
      <c r="EEL34" s="1074"/>
      <c r="EEM34" s="1074"/>
      <c r="EEN34" s="1074"/>
      <c r="EEO34" s="1074"/>
      <c r="EEP34" s="1074"/>
      <c r="EEQ34" s="1074"/>
      <c r="EER34" s="1074"/>
      <c r="EES34" s="1074"/>
      <c r="EET34" s="1074"/>
      <c r="EEU34" s="1074"/>
      <c r="EEV34" s="1074"/>
      <c r="EEW34" s="1074"/>
      <c r="EEX34" s="1074"/>
      <c r="EEY34" s="1074"/>
      <c r="EEZ34" s="1074"/>
      <c r="EFA34" s="1074"/>
      <c r="EFB34" s="1074"/>
      <c r="EFC34" s="1074"/>
      <c r="EFD34" s="1074"/>
      <c r="EFE34" s="1074"/>
      <c r="EFF34" s="1074"/>
      <c r="EFG34" s="1074"/>
      <c r="EFH34" s="1074"/>
      <c r="EFI34" s="1074"/>
      <c r="EFJ34" s="1074"/>
      <c r="EFK34" s="1074"/>
      <c r="EFL34" s="1074"/>
      <c r="EFM34" s="1074"/>
      <c r="EFN34" s="1074"/>
      <c r="EFO34" s="1074"/>
      <c r="EFP34" s="1074"/>
      <c r="EFQ34" s="1074"/>
      <c r="EFR34" s="1074"/>
      <c r="EFS34" s="1074"/>
      <c r="EFT34" s="1074"/>
      <c r="EFU34" s="1074"/>
      <c r="EFV34" s="1074"/>
      <c r="EFW34" s="1074"/>
      <c r="EFX34" s="1074"/>
      <c r="EFY34" s="1074"/>
      <c r="EFZ34" s="1074"/>
      <c r="EGA34" s="1074"/>
      <c r="EGB34" s="1074"/>
      <c r="EGC34" s="1074"/>
      <c r="EGD34" s="1074"/>
      <c r="EGE34" s="1074"/>
      <c r="EGF34" s="1074"/>
      <c r="EGG34" s="1074"/>
      <c r="EGH34" s="1074"/>
      <c r="EGI34" s="1074"/>
      <c r="EGJ34" s="1074"/>
      <c r="EGK34" s="1074"/>
      <c r="EGL34" s="1074"/>
      <c r="EGM34" s="1074"/>
      <c r="EGN34" s="1074"/>
      <c r="EGO34" s="1074"/>
      <c r="EGP34" s="1074"/>
      <c r="EGQ34" s="1074"/>
      <c r="EGR34" s="1074"/>
      <c r="EGS34" s="1074"/>
      <c r="EGT34" s="1074"/>
      <c r="EGU34" s="1074"/>
      <c r="EGV34" s="1074"/>
      <c r="EGW34" s="1074"/>
      <c r="EGX34" s="1074"/>
      <c r="EGY34" s="1074"/>
      <c r="EGZ34" s="1074"/>
      <c r="EHA34" s="1074"/>
      <c r="EHB34" s="1074"/>
      <c r="EHC34" s="1074"/>
      <c r="EHD34" s="1074"/>
      <c r="EHE34" s="1074"/>
      <c r="EHF34" s="1074"/>
      <c r="EHG34" s="1074"/>
      <c r="EHH34" s="1074"/>
      <c r="EHI34" s="1074"/>
      <c r="EHJ34" s="1074"/>
      <c r="EHK34" s="1074"/>
      <c r="EHL34" s="1074"/>
      <c r="EHM34" s="1074"/>
      <c r="EHN34" s="1074"/>
      <c r="EHO34" s="1074"/>
      <c r="EHP34" s="1074"/>
      <c r="EHQ34" s="1074"/>
      <c r="EHR34" s="1074"/>
      <c r="EHS34" s="1074"/>
      <c r="EHT34" s="1074"/>
      <c r="EHU34" s="1074"/>
      <c r="EHV34" s="1074"/>
      <c r="EHW34" s="1074"/>
      <c r="EHX34" s="1074"/>
      <c r="EHY34" s="1074"/>
      <c r="EHZ34" s="1074"/>
      <c r="EIA34" s="1074"/>
      <c r="EIB34" s="1074"/>
      <c r="EIC34" s="1074"/>
      <c r="EID34" s="1074"/>
      <c r="EIE34" s="1074"/>
      <c r="EIF34" s="1074"/>
      <c r="EIG34" s="1074"/>
      <c r="EIH34" s="1074"/>
      <c r="EII34" s="1074"/>
      <c r="EIJ34" s="1074"/>
      <c r="EIK34" s="1074"/>
      <c r="EIL34" s="1074"/>
      <c r="EIM34" s="1074"/>
      <c r="EIN34" s="1074"/>
      <c r="EIO34" s="1074"/>
      <c r="EIP34" s="1074"/>
      <c r="EIQ34" s="1074"/>
      <c r="EIR34" s="1074"/>
      <c r="EIS34" s="1074"/>
      <c r="EIT34" s="1074"/>
      <c r="EIU34" s="1074"/>
      <c r="EIV34" s="1074"/>
      <c r="EIW34" s="1074"/>
      <c r="EIX34" s="1074"/>
      <c r="EIY34" s="1074"/>
      <c r="EIZ34" s="1074"/>
      <c r="EJA34" s="1074"/>
      <c r="EJB34" s="1074"/>
      <c r="EJC34" s="1074"/>
      <c r="EJD34" s="1074"/>
      <c r="EJE34" s="1074"/>
      <c r="EJF34" s="1074"/>
      <c r="EJG34" s="1074"/>
      <c r="EJH34" s="1074"/>
      <c r="EJI34" s="1074"/>
      <c r="EJJ34" s="1074"/>
      <c r="EJK34" s="1074"/>
      <c r="EJL34" s="1074"/>
      <c r="EJM34" s="1074"/>
      <c r="EJN34" s="1074"/>
      <c r="EJO34" s="1074"/>
      <c r="EJP34" s="1074"/>
      <c r="EJQ34" s="1074"/>
      <c r="EJR34" s="1074"/>
      <c r="EJS34" s="1074"/>
      <c r="EJT34" s="1074"/>
      <c r="EJU34" s="1074"/>
      <c r="EJV34" s="1074"/>
      <c r="EJW34" s="1074"/>
      <c r="EJX34" s="1074"/>
      <c r="EJY34" s="1074"/>
      <c r="EJZ34" s="1074"/>
      <c r="EKA34" s="1074"/>
      <c r="EKB34" s="1074"/>
      <c r="EKC34" s="1074"/>
      <c r="EKD34" s="1074"/>
      <c r="EKE34" s="1074"/>
      <c r="EKF34" s="1074"/>
      <c r="EKG34" s="1074"/>
      <c r="EKH34" s="1074"/>
      <c r="EKI34" s="1074"/>
      <c r="EKJ34" s="1074"/>
      <c r="EKK34" s="1074"/>
      <c r="EKL34" s="1074"/>
      <c r="EKM34" s="1074"/>
      <c r="EKN34" s="1074"/>
      <c r="EKO34" s="1074"/>
      <c r="EKP34" s="1074"/>
      <c r="EKQ34" s="1074"/>
      <c r="EKR34" s="1074"/>
      <c r="EKS34" s="1074"/>
      <c r="EKT34" s="1074"/>
      <c r="EKU34" s="1074"/>
      <c r="EKV34" s="1074"/>
      <c r="EKW34" s="1074"/>
      <c r="EKX34" s="1074"/>
      <c r="EKY34" s="1074"/>
      <c r="EKZ34" s="1074"/>
      <c r="ELA34" s="1074"/>
      <c r="ELB34" s="1074"/>
      <c r="ELC34" s="1074"/>
      <c r="ELD34" s="1074"/>
      <c r="ELE34" s="1074"/>
      <c r="ELF34" s="1074"/>
      <c r="ELG34" s="1074"/>
      <c r="ELH34" s="1074"/>
      <c r="ELI34" s="1074"/>
      <c r="ELJ34" s="1074"/>
      <c r="ELK34" s="1074"/>
      <c r="ELL34" s="1074"/>
      <c r="ELM34" s="1074"/>
      <c r="ELN34" s="1074"/>
      <c r="ELO34" s="1074"/>
      <c r="ELP34" s="1074"/>
      <c r="ELQ34" s="1074"/>
      <c r="ELR34" s="1074"/>
      <c r="ELS34" s="1074"/>
      <c r="ELT34" s="1074"/>
      <c r="ELU34" s="1074"/>
      <c r="ELV34" s="1074"/>
      <c r="ELW34" s="1074"/>
      <c r="ELX34" s="1074"/>
      <c r="ELY34" s="1074"/>
      <c r="ELZ34" s="1074"/>
      <c r="EMA34" s="1074"/>
      <c r="EMB34" s="1074"/>
      <c r="EMC34" s="1074"/>
      <c r="EMD34" s="1074"/>
      <c r="EME34" s="1074"/>
      <c r="EMF34" s="1074"/>
      <c r="EMG34" s="1074"/>
      <c r="EMH34" s="1074"/>
      <c r="EMI34" s="1074"/>
      <c r="EMJ34" s="1074"/>
      <c r="EMK34" s="1074"/>
      <c r="EML34" s="1074"/>
      <c r="EMM34" s="1074"/>
      <c r="EMN34" s="1074"/>
      <c r="EMO34" s="1074"/>
      <c r="EMP34" s="1074"/>
      <c r="EMQ34" s="1074"/>
      <c r="EMR34" s="1074"/>
      <c r="EMS34" s="1074"/>
      <c r="EMT34" s="1074"/>
      <c r="EMU34" s="1074"/>
      <c r="EMV34" s="1074"/>
      <c r="EMW34" s="1074"/>
      <c r="EMX34" s="1074"/>
      <c r="EMY34" s="1074"/>
      <c r="EMZ34" s="1074"/>
      <c r="ENA34" s="1074"/>
      <c r="ENB34" s="1074"/>
      <c r="ENC34" s="1074"/>
      <c r="END34" s="1074"/>
      <c r="ENE34" s="1074"/>
      <c r="ENF34" s="1074"/>
      <c r="ENG34" s="1074"/>
      <c r="ENH34" s="1074"/>
      <c r="ENI34" s="1074"/>
      <c r="ENJ34" s="1074"/>
      <c r="ENK34" s="1074"/>
      <c r="ENL34" s="1074"/>
      <c r="ENM34" s="1074"/>
      <c r="ENN34" s="1074"/>
      <c r="ENO34" s="1074"/>
      <c r="ENP34" s="1074"/>
      <c r="ENQ34" s="1074"/>
      <c r="ENR34" s="1074"/>
      <c r="ENS34" s="1074"/>
      <c r="ENT34" s="1074"/>
      <c r="ENU34" s="1074"/>
      <c r="ENV34" s="1074"/>
      <c r="ENW34" s="1074"/>
      <c r="ENX34" s="1074"/>
      <c r="ENY34" s="1074"/>
      <c r="ENZ34" s="1074"/>
      <c r="EOA34" s="1074"/>
      <c r="EOB34" s="1074"/>
      <c r="EOC34" s="1074"/>
      <c r="EOD34" s="1074"/>
      <c r="EOE34" s="1074"/>
      <c r="EOF34" s="1074"/>
      <c r="EOG34" s="1074"/>
      <c r="EOH34" s="1074"/>
      <c r="EOI34" s="1074"/>
      <c r="EOJ34" s="1074"/>
      <c r="EOK34" s="1074"/>
      <c r="EOL34" s="1074"/>
      <c r="EOM34" s="1074"/>
      <c r="EON34" s="1074"/>
      <c r="EOO34" s="1074"/>
      <c r="EOP34" s="1074"/>
      <c r="EOQ34" s="1074"/>
      <c r="EOR34" s="1074"/>
      <c r="EOS34" s="1074"/>
      <c r="EOT34" s="1074"/>
      <c r="EOU34" s="1074"/>
      <c r="EOV34" s="1074"/>
      <c r="EOW34" s="1074"/>
      <c r="EOX34" s="1074"/>
      <c r="EOY34" s="1074"/>
      <c r="EOZ34" s="1074"/>
      <c r="EPA34" s="1074"/>
      <c r="EPB34" s="1074"/>
      <c r="EPC34" s="1074"/>
      <c r="EPD34" s="1074"/>
      <c r="EPE34" s="1074"/>
      <c r="EPF34" s="1074"/>
      <c r="EPG34" s="1074"/>
      <c r="EPH34" s="1074"/>
      <c r="EPI34" s="1074"/>
      <c r="EPJ34" s="1074"/>
      <c r="EPK34" s="1074"/>
      <c r="EPL34" s="1074"/>
      <c r="EPM34" s="1074"/>
      <c r="EPN34" s="1074"/>
      <c r="EPO34" s="1074"/>
      <c r="EPP34" s="1074"/>
      <c r="EPQ34" s="1074"/>
      <c r="EPR34" s="1074"/>
      <c r="EPS34" s="1074"/>
      <c r="EPT34" s="1074"/>
      <c r="EPU34" s="1074"/>
      <c r="EPV34" s="1074"/>
      <c r="EPW34" s="1074"/>
      <c r="EPX34" s="1074"/>
      <c r="EPY34" s="1074"/>
      <c r="EPZ34" s="1074"/>
      <c r="EQA34" s="1074"/>
      <c r="EQB34" s="1074"/>
      <c r="EQC34" s="1074"/>
      <c r="EQD34" s="1074"/>
      <c r="EQE34" s="1074"/>
      <c r="EQF34" s="1074"/>
      <c r="EQG34" s="1074"/>
      <c r="EQH34" s="1074"/>
      <c r="EQI34" s="1074"/>
      <c r="EQJ34" s="1074"/>
      <c r="EQK34" s="1074"/>
      <c r="EQL34" s="1074"/>
      <c r="EQM34" s="1074"/>
      <c r="EQN34" s="1074"/>
      <c r="EQO34" s="1074"/>
      <c r="EQP34" s="1074"/>
      <c r="EQQ34" s="1074"/>
      <c r="EQR34" s="1074"/>
      <c r="EQS34" s="1074"/>
      <c r="EQT34" s="1074"/>
      <c r="EQU34" s="1074"/>
      <c r="EQV34" s="1074"/>
      <c r="EQW34" s="1074"/>
      <c r="EQX34" s="1074"/>
      <c r="EQY34" s="1074"/>
      <c r="EQZ34" s="1074"/>
      <c r="ERA34" s="1074"/>
      <c r="ERB34" s="1074"/>
      <c r="ERC34" s="1074"/>
      <c r="ERD34" s="1074"/>
      <c r="ERE34" s="1074"/>
      <c r="ERF34" s="1074"/>
      <c r="ERG34" s="1074"/>
      <c r="ERH34" s="1074"/>
      <c r="ERI34" s="1074"/>
      <c r="ERJ34" s="1074"/>
      <c r="ERK34" s="1074"/>
      <c r="ERL34" s="1074"/>
      <c r="ERM34" s="1074"/>
      <c r="ERN34" s="1074"/>
      <c r="ERO34" s="1074"/>
      <c r="ERP34" s="1074"/>
      <c r="ERQ34" s="1074"/>
      <c r="ERR34" s="1074"/>
      <c r="ERS34" s="1074"/>
      <c r="ERT34" s="1074"/>
      <c r="ERU34" s="1074"/>
      <c r="ERV34" s="1074"/>
      <c r="ERW34" s="1074"/>
      <c r="ERX34" s="1074"/>
      <c r="ERY34" s="1074"/>
      <c r="ERZ34" s="1074"/>
      <c r="ESA34" s="1074"/>
      <c r="ESB34" s="1074"/>
      <c r="ESC34" s="1074"/>
      <c r="ESD34" s="1074"/>
      <c r="ESE34" s="1074"/>
      <c r="ESF34" s="1074"/>
      <c r="ESG34" s="1074"/>
      <c r="ESH34" s="1074"/>
      <c r="ESI34" s="1074"/>
      <c r="ESJ34" s="1074"/>
      <c r="ESK34" s="1074"/>
      <c r="ESL34" s="1074"/>
      <c r="ESM34" s="1074"/>
      <c r="ESN34" s="1074"/>
      <c r="ESO34" s="1074"/>
      <c r="ESP34" s="1074"/>
      <c r="ESQ34" s="1074"/>
      <c r="ESR34" s="1074"/>
      <c r="ESS34" s="1074"/>
      <c r="EST34" s="1074"/>
      <c r="ESU34" s="1074"/>
      <c r="ESV34" s="1074"/>
      <c r="ESW34" s="1074"/>
      <c r="ESX34" s="1074"/>
      <c r="ESY34" s="1074"/>
      <c r="ESZ34" s="1074"/>
      <c r="ETA34" s="1074"/>
      <c r="ETB34" s="1074"/>
      <c r="ETC34" s="1074"/>
      <c r="ETD34" s="1074"/>
      <c r="ETE34" s="1074"/>
      <c r="ETF34" s="1074"/>
      <c r="ETG34" s="1074"/>
      <c r="ETH34" s="1074"/>
      <c r="ETI34" s="1074"/>
      <c r="ETJ34" s="1074"/>
      <c r="ETK34" s="1074"/>
      <c r="ETL34" s="1074"/>
      <c r="ETM34" s="1074"/>
      <c r="ETN34" s="1074"/>
      <c r="ETO34" s="1074"/>
      <c r="ETP34" s="1074"/>
      <c r="ETQ34" s="1074"/>
      <c r="ETR34" s="1074"/>
      <c r="ETS34" s="1074"/>
      <c r="ETT34" s="1074"/>
      <c r="ETU34" s="1074"/>
      <c r="ETV34" s="1074"/>
      <c r="ETW34" s="1074"/>
      <c r="ETX34" s="1074"/>
      <c r="ETY34" s="1074"/>
      <c r="ETZ34" s="1074"/>
      <c r="EUA34" s="1074"/>
      <c r="EUB34" s="1074"/>
      <c r="EUC34" s="1074"/>
      <c r="EUD34" s="1074"/>
      <c r="EUE34" s="1074"/>
      <c r="EUF34" s="1074"/>
      <c r="EUG34" s="1074"/>
      <c r="EUH34" s="1074"/>
      <c r="EUI34" s="1074"/>
      <c r="EUJ34" s="1074"/>
      <c r="EUK34" s="1074"/>
      <c r="EUL34" s="1074"/>
      <c r="EUM34" s="1074"/>
      <c r="EUN34" s="1074"/>
      <c r="EUO34" s="1074"/>
      <c r="EUP34" s="1074"/>
      <c r="EUQ34" s="1074"/>
      <c r="EUR34" s="1074"/>
      <c r="EUS34" s="1074"/>
      <c r="EUT34" s="1074"/>
      <c r="EUU34" s="1074"/>
      <c r="EUV34" s="1074"/>
      <c r="EUW34" s="1074"/>
      <c r="EUX34" s="1074"/>
      <c r="EUY34" s="1074"/>
      <c r="EUZ34" s="1074"/>
      <c r="EVA34" s="1074"/>
      <c r="EVB34" s="1074"/>
      <c r="EVC34" s="1074"/>
      <c r="EVD34" s="1074"/>
      <c r="EVE34" s="1074"/>
      <c r="EVF34" s="1074"/>
      <c r="EVG34" s="1074"/>
      <c r="EVH34" s="1074"/>
      <c r="EVI34" s="1074"/>
      <c r="EVJ34" s="1074"/>
      <c r="EVK34" s="1074"/>
      <c r="EVL34" s="1074"/>
      <c r="EVM34" s="1074"/>
      <c r="EVN34" s="1074"/>
      <c r="EVO34" s="1074"/>
      <c r="EVP34" s="1074"/>
      <c r="EVQ34" s="1074"/>
      <c r="EVR34" s="1074"/>
      <c r="EVS34" s="1074"/>
      <c r="EVT34" s="1074"/>
      <c r="EVU34" s="1074"/>
      <c r="EVV34" s="1074"/>
      <c r="EVW34" s="1074"/>
      <c r="EVX34" s="1074"/>
      <c r="EVY34" s="1074"/>
      <c r="EVZ34" s="1074"/>
      <c r="EWA34" s="1074"/>
      <c r="EWB34" s="1074"/>
      <c r="EWC34" s="1074"/>
      <c r="EWD34" s="1074"/>
      <c r="EWE34" s="1074"/>
      <c r="EWF34" s="1074"/>
      <c r="EWG34" s="1074"/>
      <c r="EWH34" s="1074"/>
      <c r="EWI34" s="1074"/>
      <c r="EWJ34" s="1074"/>
      <c r="EWK34" s="1074"/>
      <c r="EWL34" s="1074"/>
      <c r="EWM34" s="1074"/>
      <c r="EWN34" s="1074"/>
      <c r="EWO34" s="1074"/>
      <c r="EWP34" s="1074"/>
      <c r="EWQ34" s="1074"/>
      <c r="EWR34" s="1074"/>
      <c r="EWS34" s="1074"/>
      <c r="EWT34" s="1074"/>
      <c r="EWU34" s="1074"/>
      <c r="EWV34" s="1074"/>
      <c r="EWW34" s="1074"/>
      <c r="EWX34" s="1074"/>
      <c r="EWY34" s="1074"/>
      <c r="EWZ34" s="1074"/>
      <c r="EXA34" s="1074"/>
      <c r="EXB34" s="1074"/>
      <c r="EXC34" s="1074"/>
      <c r="EXD34" s="1074"/>
      <c r="EXE34" s="1074"/>
      <c r="EXF34" s="1074"/>
      <c r="EXG34" s="1074"/>
      <c r="EXH34" s="1074"/>
      <c r="EXI34" s="1074"/>
      <c r="EXJ34" s="1074"/>
      <c r="EXK34" s="1074"/>
      <c r="EXL34" s="1074"/>
      <c r="EXM34" s="1074"/>
      <c r="EXN34" s="1074"/>
      <c r="EXO34" s="1074"/>
      <c r="EXP34" s="1074"/>
      <c r="EXQ34" s="1074"/>
      <c r="EXR34" s="1074"/>
      <c r="EXS34" s="1074"/>
      <c r="EXT34" s="1074"/>
      <c r="EXU34" s="1074"/>
      <c r="EXV34" s="1074"/>
      <c r="EXW34" s="1074"/>
      <c r="EXX34" s="1074"/>
      <c r="EXY34" s="1074"/>
      <c r="EXZ34" s="1074"/>
      <c r="EYA34" s="1074"/>
      <c r="EYB34" s="1074"/>
      <c r="EYC34" s="1074"/>
      <c r="EYD34" s="1074"/>
      <c r="EYE34" s="1074"/>
      <c r="EYF34" s="1074"/>
      <c r="EYG34" s="1074"/>
      <c r="EYH34" s="1074"/>
      <c r="EYI34" s="1074"/>
      <c r="EYJ34" s="1074"/>
      <c r="EYK34" s="1074"/>
      <c r="EYL34" s="1074"/>
      <c r="EYM34" s="1074"/>
      <c r="EYN34" s="1074"/>
      <c r="EYO34" s="1074"/>
      <c r="EYP34" s="1074"/>
      <c r="EYQ34" s="1074"/>
      <c r="EYR34" s="1074"/>
      <c r="EYS34" s="1074"/>
      <c r="EYT34" s="1074"/>
      <c r="EYU34" s="1074"/>
      <c r="EYV34" s="1074"/>
      <c r="EYW34" s="1074"/>
      <c r="EYX34" s="1074"/>
      <c r="EYY34" s="1074"/>
      <c r="EYZ34" s="1074"/>
      <c r="EZA34" s="1074"/>
      <c r="EZB34" s="1074"/>
      <c r="EZC34" s="1074"/>
      <c r="EZD34" s="1074"/>
      <c r="EZE34" s="1074"/>
      <c r="EZF34" s="1074"/>
      <c r="EZG34" s="1074"/>
      <c r="EZH34" s="1074"/>
      <c r="EZI34" s="1074"/>
      <c r="EZJ34" s="1074"/>
      <c r="EZK34" s="1074"/>
      <c r="EZL34" s="1074"/>
      <c r="EZM34" s="1074"/>
      <c r="EZN34" s="1074"/>
      <c r="EZO34" s="1074"/>
      <c r="EZP34" s="1074"/>
      <c r="EZQ34" s="1074"/>
      <c r="EZR34" s="1074"/>
      <c r="EZS34" s="1074"/>
      <c r="EZT34" s="1074"/>
      <c r="EZU34" s="1074"/>
      <c r="EZV34" s="1074"/>
      <c r="EZW34" s="1074"/>
      <c r="EZX34" s="1074"/>
      <c r="EZY34" s="1074"/>
      <c r="EZZ34" s="1074"/>
      <c r="FAA34" s="1074"/>
      <c r="FAB34" s="1074"/>
      <c r="FAC34" s="1074"/>
      <c r="FAD34" s="1074"/>
      <c r="FAE34" s="1074"/>
      <c r="FAF34" s="1074"/>
      <c r="FAG34" s="1074"/>
      <c r="FAH34" s="1074"/>
      <c r="FAI34" s="1074"/>
      <c r="FAJ34" s="1074"/>
      <c r="FAK34" s="1074"/>
      <c r="FAL34" s="1074"/>
      <c r="FAM34" s="1074"/>
      <c r="FAN34" s="1074"/>
      <c r="FAO34" s="1074"/>
      <c r="FAP34" s="1074"/>
      <c r="FAQ34" s="1074"/>
      <c r="FAR34" s="1074"/>
      <c r="FAS34" s="1074"/>
      <c r="FAT34" s="1074"/>
      <c r="FAU34" s="1074"/>
      <c r="FAV34" s="1074"/>
      <c r="FAW34" s="1074"/>
      <c r="FAX34" s="1074"/>
      <c r="FAY34" s="1074"/>
      <c r="FAZ34" s="1074"/>
      <c r="FBA34" s="1074"/>
      <c r="FBB34" s="1074"/>
      <c r="FBC34" s="1074"/>
      <c r="FBD34" s="1074"/>
      <c r="FBE34" s="1074"/>
      <c r="FBF34" s="1074"/>
      <c r="FBG34" s="1074"/>
      <c r="FBH34" s="1074"/>
      <c r="FBI34" s="1074"/>
      <c r="FBJ34" s="1074"/>
      <c r="FBK34" s="1074"/>
      <c r="FBL34" s="1074"/>
      <c r="FBM34" s="1074"/>
      <c r="FBN34" s="1074"/>
      <c r="FBO34" s="1074"/>
      <c r="FBP34" s="1074"/>
      <c r="FBQ34" s="1074"/>
      <c r="FBR34" s="1074"/>
      <c r="FBS34" s="1074"/>
      <c r="FBT34" s="1074"/>
      <c r="FBU34" s="1074"/>
      <c r="FBV34" s="1074"/>
      <c r="FBW34" s="1074"/>
      <c r="FBX34" s="1074"/>
      <c r="FBY34" s="1074"/>
      <c r="FBZ34" s="1074"/>
      <c r="FCA34" s="1074"/>
      <c r="FCB34" s="1074"/>
      <c r="FCC34" s="1074"/>
      <c r="FCD34" s="1074"/>
      <c r="FCE34" s="1074"/>
      <c r="FCF34" s="1074"/>
      <c r="FCG34" s="1074"/>
      <c r="FCH34" s="1074"/>
      <c r="FCI34" s="1074"/>
      <c r="FCJ34" s="1074"/>
      <c r="FCK34" s="1074"/>
      <c r="FCL34" s="1074"/>
      <c r="FCM34" s="1074"/>
      <c r="FCN34" s="1074"/>
      <c r="FCO34" s="1074"/>
      <c r="FCP34" s="1074"/>
      <c r="FCQ34" s="1074"/>
      <c r="FCR34" s="1074"/>
      <c r="FCS34" s="1074"/>
      <c r="FCT34" s="1074"/>
      <c r="FCU34" s="1074"/>
      <c r="FCV34" s="1074"/>
      <c r="FCW34" s="1074"/>
      <c r="FCX34" s="1074"/>
      <c r="FCY34" s="1074"/>
      <c r="FCZ34" s="1074"/>
      <c r="FDA34" s="1074"/>
      <c r="FDB34" s="1074"/>
      <c r="FDC34" s="1074"/>
      <c r="FDD34" s="1074"/>
      <c r="FDE34" s="1074"/>
      <c r="FDF34" s="1074"/>
      <c r="FDG34" s="1074"/>
      <c r="FDH34" s="1074"/>
      <c r="FDI34" s="1074"/>
      <c r="FDJ34" s="1074"/>
      <c r="FDK34" s="1074"/>
      <c r="FDL34" s="1074"/>
      <c r="FDM34" s="1074"/>
      <c r="FDN34" s="1074"/>
      <c r="FDO34" s="1074"/>
      <c r="FDP34" s="1074"/>
      <c r="FDQ34" s="1074"/>
      <c r="FDR34" s="1074"/>
      <c r="FDS34" s="1074"/>
      <c r="FDT34" s="1074"/>
      <c r="FDU34" s="1074"/>
      <c r="FDV34" s="1074"/>
      <c r="FDW34" s="1074"/>
      <c r="FDX34" s="1074"/>
      <c r="FDY34" s="1074"/>
      <c r="FDZ34" s="1074"/>
      <c r="FEA34" s="1074"/>
      <c r="FEB34" s="1074"/>
      <c r="FEC34" s="1074"/>
      <c r="FED34" s="1074"/>
      <c r="FEE34" s="1074"/>
      <c r="FEF34" s="1074"/>
      <c r="FEG34" s="1074"/>
      <c r="FEH34" s="1074"/>
      <c r="FEI34" s="1074"/>
      <c r="FEJ34" s="1074"/>
      <c r="FEK34" s="1074"/>
      <c r="FEL34" s="1074"/>
      <c r="FEM34" s="1074"/>
      <c r="FEN34" s="1074"/>
      <c r="FEO34" s="1074"/>
      <c r="FEP34" s="1074"/>
      <c r="FEQ34" s="1074"/>
      <c r="FER34" s="1074"/>
      <c r="FES34" s="1074"/>
      <c r="FET34" s="1074"/>
      <c r="FEU34" s="1074"/>
      <c r="FEV34" s="1074"/>
      <c r="FEW34" s="1074"/>
      <c r="FEX34" s="1074"/>
      <c r="FEY34" s="1074"/>
      <c r="FEZ34" s="1074"/>
      <c r="FFA34" s="1074"/>
      <c r="FFB34" s="1074"/>
      <c r="FFC34" s="1074"/>
      <c r="FFD34" s="1074"/>
      <c r="FFE34" s="1074"/>
      <c r="FFF34" s="1074"/>
      <c r="FFG34" s="1074"/>
      <c r="FFH34" s="1074"/>
      <c r="FFI34" s="1074"/>
      <c r="FFJ34" s="1074"/>
      <c r="FFK34" s="1074"/>
      <c r="FFL34" s="1074"/>
      <c r="FFM34" s="1074"/>
      <c r="FFN34" s="1074"/>
      <c r="FFO34" s="1074"/>
      <c r="FFP34" s="1074"/>
      <c r="FFQ34" s="1074"/>
      <c r="FFR34" s="1074"/>
      <c r="FFS34" s="1074"/>
      <c r="FFT34" s="1074"/>
      <c r="FFU34" s="1074"/>
      <c r="FFV34" s="1074"/>
      <c r="FFW34" s="1074"/>
      <c r="FFX34" s="1074"/>
      <c r="FFY34" s="1074"/>
      <c r="FFZ34" s="1074"/>
      <c r="FGA34" s="1074"/>
      <c r="FGB34" s="1074"/>
      <c r="FGC34" s="1074"/>
      <c r="FGD34" s="1074"/>
      <c r="FGE34" s="1074"/>
      <c r="FGF34" s="1074"/>
      <c r="FGG34" s="1074"/>
      <c r="FGH34" s="1074"/>
      <c r="FGI34" s="1074"/>
      <c r="FGJ34" s="1074"/>
      <c r="FGK34" s="1074"/>
      <c r="FGL34" s="1074"/>
      <c r="FGM34" s="1074"/>
      <c r="FGN34" s="1074"/>
      <c r="FGO34" s="1074"/>
      <c r="FGP34" s="1074"/>
      <c r="FGQ34" s="1074"/>
      <c r="FGR34" s="1074"/>
      <c r="FGS34" s="1074"/>
      <c r="FGT34" s="1074"/>
      <c r="FGU34" s="1074"/>
      <c r="FGV34" s="1074"/>
      <c r="FGW34" s="1074"/>
      <c r="FGX34" s="1074"/>
      <c r="FGY34" s="1074"/>
      <c r="FGZ34" s="1074"/>
      <c r="FHA34" s="1074"/>
      <c r="FHB34" s="1074"/>
      <c r="FHC34" s="1074"/>
      <c r="FHD34" s="1074"/>
      <c r="FHE34" s="1074"/>
      <c r="FHF34" s="1074"/>
      <c r="FHG34" s="1074"/>
      <c r="FHH34" s="1074"/>
      <c r="FHI34" s="1074"/>
      <c r="FHJ34" s="1074"/>
      <c r="FHK34" s="1074"/>
      <c r="FHL34" s="1074"/>
      <c r="FHM34" s="1074"/>
      <c r="FHN34" s="1074"/>
      <c r="FHO34" s="1074"/>
      <c r="FHP34" s="1074"/>
      <c r="FHQ34" s="1074"/>
      <c r="FHR34" s="1074"/>
      <c r="FHS34" s="1074"/>
      <c r="FHT34" s="1074"/>
      <c r="FHU34" s="1074"/>
      <c r="FHV34" s="1074"/>
      <c r="FHW34" s="1074"/>
      <c r="FHX34" s="1074"/>
      <c r="FHY34" s="1074"/>
      <c r="FHZ34" s="1074"/>
      <c r="FIA34" s="1074"/>
      <c r="FIB34" s="1074"/>
      <c r="FIC34" s="1074"/>
      <c r="FID34" s="1074"/>
      <c r="FIE34" s="1074"/>
      <c r="FIF34" s="1074"/>
      <c r="FIG34" s="1074"/>
      <c r="FIH34" s="1074"/>
      <c r="FII34" s="1074"/>
      <c r="FIJ34" s="1074"/>
      <c r="FIK34" s="1074"/>
      <c r="FIL34" s="1074"/>
      <c r="FIM34" s="1074"/>
      <c r="FIN34" s="1074"/>
      <c r="FIO34" s="1074"/>
      <c r="FIP34" s="1074"/>
      <c r="FIQ34" s="1074"/>
      <c r="FIR34" s="1074"/>
      <c r="FIS34" s="1074"/>
      <c r="FIT34" s="1074"/>
      <c r="FIU34" s="1074"/>
      <c r="FIV34" s="1074"/>
      <c r="FIW34" s="1074"/>
      <c r="FIX34" s="1074"/>
      <c r="FIY34" s="1074"/>
      <c r="FIZ34" s="1074"/>
      <c r="FJA34" s="1074"/>
      <c r="FJB34" s="1074"/>
      <c r="FJC34" s="1074"/>
      <c r="FJD34" s="1074"/>
      <c r="FJE34" s="1074"/>
      <c r="FJF34" s="1074"/>
      <c r="FJG34" s="1074"/>
      <c r="FJH34" s="1074"/>
      <c r="FJI34" s="1074"/>
      <c r="FJJ34" s="1074"/>
      <c r="FJK34" s="1074"/>
      <c r="FJL34" s="1074"/>
      <c r="FJM34" s="1074"/>
      <c r="FJN34" s="1074"/>
      <c r="FJO34" s="1074"/>
      <c r="FJP34" s="1074"/>
      <c r="FJQ34" s="1074"/>
      <c r="FJR34" s="1074"/>
      <c r="FJS34" s="1074"/>
      <c r="FJT34" s="1074"/>
      <c r="FJU34" s="1074"/>
      <c r="FJV34" s="1074"/>
      <c r="FJW34" s="1074"/>
      <c r="FJX34" s="1074"/>
      <c r="FJY34" s="1074"/>
      <c r="FJZ34" s="1074"/>
      <c r="FKA34" s="1074"/>
      <c r="FKB34" s="1074"/>
      <c r="FKC34" s="1074"/>
      <c r="FKD34" s="1074"/>
      <c r="FKE34" s="1074"/>
      <c r="FKF34" s="1074"/>
      <c r="FKG34" s="1074"/>
      <c r="FKH34" s="1074"/>
      <c r="FKI34" s="1074"/>
      <c r="FKJ34" s="1074"/>
      <c r="FKK34" s="1074"/>
      <c r="FKL34" s="1074"/>
      <c r="FKM34" s="1074"/>
      <c r="FKN34" s="1074"/>
      <c r="FKO34" s="1074"/>
      <c r="FKP34" s="1074"/>
      <c r="FKQ34" s="1074"/>
      <c r="FKR34" s="1074"/>
      <c r="FKS34" s="1074"/>
      <c r="FKT34" s="1074"/>
      <c r="FKU34" s="1074"/>
      <c r="FKV34" s="1074"/>
      <c r="FKW34" s="1074"/>
      <c r="FKX34" s="1074"/>
      <c r="FKY34" s="1074"/>
      <c r="FKZ34" s="1074"/>
      <c r="FLA34" s="1074"/>
      <c r="FLB34" s="1074"/>
      <c r="FLC34" s="1074"/>
      <c r="FLD34" s="1074"/>
      <c r="FLE34" s="1074"/>
      <c r="FLF34" s="1074"/>
      <c r="FLG34" s="1074"/>
      <c r="FLH34" s="1074"/>
      <c r="FLI34" s="1074"/>
      <c r="FLJ34" s="1074"/>
      <c r="FLK34" s="1074"/>
      <c r="FLL34" s="1074"/>
      <c r="FLM34" s="1074"/>
      <c r="FLN34" s="1074"/>
      <c r="FLO34" s="1074"/>
      <c r="FLP34" s="1074"/>
      <c r="FLQ34" s="1074"/>
      <c r="FLR34" s="1074"/>
      <c r="FLS34" s="1074"/>
      <c r="FLT34" s="1074"/>
      <c r="FLU34" s="1074"/>
      <c r="FLV34" s="1074"/>
      <c r="FLW34" s="1074"/>
      <c r="FLX34" s="1074"/>
      <c r="FLY34" s="1074"/>
      <c r="FLZ34" s="1074"/>
      <c r="FMA34" s="1074"/>
      <c r="FMB34" s="1074"/>
      <c r="FMC34" s="1074"/>
      <c r="FMD34" s="1074"/>
      <c r="FME34" s="1074"/>
      <c r="FMF34" s="1074"/>
      <c r="FMG34" s="1074"/>
      <c r="FMH34" s="1074"/>
      <c r="FMI34" s="1074"/>
      <c r="FMJ34" s="1074"/>
      <c r="FMK34" s="1074"/>
      <c r="FML34" s="1074"/>
      <c r="FMM34" s="1074"/>
      <c r="FMN34" s="1074"/>
      <c r="FMO34" s="1074"/>
      <c r="FMP34" s="1074"/>
      <c r="FMQ34" s="1074"/>
      <c r="FMR34" s="1074"/>
      <c r="FMS34" s="1074"/>
      <c r="FMT34" s="1074"/>
      <c r="FMU34" s="1074"/>
      <c r="FMV34" s="1074"/>
      <c r="FMW34" s="1074"/>
      <c r="FMX34" s="1074"/>
      <c r="FMY34" s="1074"/>
      <c r="FMZ34" s="1074"/>
      <c r="FNA34" s="1074"/>
      <c r="FNB34" s="1074"/>
      <c r="FNC34" s="1074"/>
      <c r="FND34" s="1074"/>
      <c r="FNE34" s="1074"/>
      <c r="FNF34" s="1074"/>
      <c r="FNG34" s="1074"/>
      <c r="FNH34" s="1074"/>
      <c r="FNI34" s="1074"/>
      <c r="FNJ34" s="1074"/>
      <c r="FNK34" s="1074"/>
      <c r="FNL34" s="1074"/>
      <c r="FNM34" s="1074"/>
      <c r="FNN34" s="1074"/>
      <c r="FNO34" s="1074"/>
      <c r="FNP34" s="1074"/>
      <c r="FNQ34" s="1074"/>
      <c r="FNR34" s="1074"/>
      <c r="FNS34" s="1074"/>
      <c r="FNT34" s="1074"/>
      <c r="FNU34" s="1074"/>
      <c r="FNV34" s="1074"/>
      <c r="FNW34" s="1074"/>
      <c r="FNX34" s="1074"/>
      <c r="FNY34" s="1074"/>
      <c r="FNZ34" s="1074"/>
      <c r="FOA34" s="1074"/>
      <c r="FOB34" s="1074"/>
      <c r="FOC34" s="1074"/>
      <c r="FOD34" s="1074"/>
      <c r="FOE34" s="1074"/>
      <c r="FOF34" s="1074"/>
      <c r="FOG34" s="1074"/>
      <c r="FOH34" s="1074"/>
      <c r="FOI34" s="1074"/>
      <c r="FOJ34" s="1074"/>
      <c r="FOK34" s="1074"/>
      <c r="FOL34" s="1074"/>
      <c r="FOM34" s="1074"/>
      <c r="FON34" s="1074"/>
      <c r="FOO34" s="1074"/>
      <c r="FOP34" s="1074"/>
      <c r="FOQ34" s="1074"/>
      <c r="FOR34" s="1074"/>
      <c r="FOS34" s="1074"/>
      <c r="FOT34" s="1074"/>
      <c r="FOU34" s="1074"/>
      <c r="FOV34" s="1074"/>
      <c r="FOW34" s="1074"/>
      <c r="FOX34" s="1074"/>
      <c r="FOY34" s="1074"/>
      <c r="FOZ34" s="1074"/>
      <c r="FPA34" s="1074"/>
      <c r="FPB34" s="1074"/>
      <c r="FPC34" s="1074"/>
      <c r="FPD34" s="1074"/>
      <c r="FPE34" s="1074"/>
      <c r="FPF34" s="1074"/>
      <c r="FPG34" s="1074"/>
      <c r="FPH34" s="1074"/>
      <c r="FPI34" s="1074"/>
      <c r="FPJ34" s="1074"/>
      <c r="FPK34" s="1074"/>
      <c r="FPL34" s="1074"/>
      <c r="FPM34" s="1074"/>
      <c r="FPN34" s="1074"/>
      <c r="FPO34" s="1074"/>
      <c r="FPP34" s="1074"/>
      <c r="FPQ34" s="1074"/>
      <c r="FPR34" s="1074"/>
      <c r="FPS34" s="1074"/>
      <c r="FPT34" s="1074"/>
      <c r="FPU34" s="1074"/>
      <c r="FPV34" s="1074"/>
      <c r="FPW34" s="1074"/>
      <c r="FPX34" s="1074"/>
      <c r="FPY34" s="1074"/>
      <c r="FPZ34" s="1074"/>
      <c r="FQA34" s="1074"/>
      <c r="FQB34" s="1074"/>
      <c r="FQC34" s="1074"/>
      <c r="FQD34" s="1074"/>
      <c r="FQE34" s="1074"/>
      <c r="FQF34" s="1074"/>
      <c r="FQG34" s="1074"/>
      <c r="FQH34" s="1074"/>
      <c r="FQI34" s="1074"/>
      <c r="FQJ34" s="1074"/>
      <c r="FQK34" s="1074"/>
      <c r="FQL34" s="1074"/>
      <c r="FQM34" s="1074"/>
      <c r="FQN34" s="1074"/>
      <c r="FQO34" s="1074"/>
      <c r="FQP34" s="1074"/>
      <c r="FQQ34" s="1074"/>
      <c r="FQR34" s="1074"/>
      <c r="FQS34" s="1074"/>
      <c r="FQT34" s="1074"/>
      <c r="FQU34" s="1074"/>
      <c r="FQV34" s="1074"/>
      <c r="FQW34" s="1074"/>
      <c r="FQX34" s="1074"/>
      <c r="FQY34" s="1074"/>
      <c r="FQZ34" s="1074"/>
      <c r="FRA34" s="1074"/>
      <c r="FRB34" s="1074"/>
      <c r="FRC34" s="1074"/>
      <c r="FRD34" s="1074"/>
      <c r="FRE34" s="1074"/>
      <c r="FRF34" s="1074"/>
      <c r="FRG34" s="1074"/>
      <c r="FRH34" s="1074"/>
      <c r="FRI34" s="1074"/>
      <c r="FRJ34" s="1074"/>
      <c r="FRK34" s="1074"/>
      <c r="FRL34" s="1074"/>
      <c r="FRM34" s="1074"/>
      <c r="FRN34" s="1074"/>
      <c r="FRO34" s="1074"/>
      <c r="FRP34" s="1074"/>
      <c r="FRQ34" s="1074"/>
      <c r="FRR34" s="1074"/>
      <c r="FRS34" s="1074"/>
      <c r="FRT34" s="1074"/>
      <c r="FRU34" s="1074"/>
      <c r="FRV34" s="1074"/>
      <c r="FRW34" s="1074"/>
      <c r="FRX34" s="1074"/>
      <c r="FRY34" s="1074"/>
      <c r="FRZ34" s="1074"/>
      <c r="FSA34" s="1074"/>
      <c r="FSB34" s="1074"/>
      <c r="FSC34" s="1074"/>
      <c r="FSD34" s="1074"/>
      <c r="FSE34" s="1074"/>
      <c r="FSF34" s="1074"/>
      <c r="FSG34" s="1074"/>
      <c r="FSH34" s="1074"/>
      <c r="FSI34" s="1074"/>
      <c r="FSJ34" s="1074"/>
      <c r="FSK34" s="1074"/>
      <c r="FSL34" s="1074"/>
      <c r="FSM34" s="1074"/>
      <c r="FSN34" s="1074"/>
      <c r="FSO34" s="1074"/>
      <c r="FSP34" s="1074"/>
      <c r="FSQ34" s="1074"/>
      <c r="FSR34" s="1074"/>
      <c r="FSS34" s="1074"/>
      <c r="FST34" s="1074"/>
      <c r="FSU34" s="1074"/>
      <c r="FSV34" s="1074"/>
      <c r="FSW34" s="1074"/>
      <c r="FSX34" s="1074"/>
      <c r="FSY34" s="1074"/>
      <c r="FSZ34" s="1074"/>
      <c r="FTA34" s="1074"/>
      <c r="FTB34" s="1074"/>
      <c r="FTC34" s="1074"/>
      <c r="FTD34" s="1074"/>
      <c r="FTE34" s="1074"/>
      <c r="FTF34" s="1074"/>
      <c r="FTG34" s="1074"/>
      <c r="FTH34" s="1074"/>
      <c r="FTI34" s="1074"/>
      <c r="FTJ34" s="1074"/>
      <c r="FTK34" s="1074"/>
      <c r="FTL34" s="1074"/>
      <c r="FTM34" s="1074"/>
      <c r="FTN34" s="1074"/>
      <c r="FTO34" s="1074"/>
      <c r="FTP34" s="1074"/>
      <c r="FTQ34" s="1074"/>
      <c r="FTR34" s="1074"/>
      <c r="FTS34" s="1074"/>
      <c r="FTT34" s="1074"/>
      <c r="FTU34" s="1074"/>
      <c r="FTV34" s="1074"/>
      <c r="FTW34" s="1074"/>
      <c r="FTX34" s="1074"/>
      <c r="FTY34" s="1074"/>
      <c r="FTZ34" s="1074"/>
      <c r="FUA34" s="1074"/>
      <c r="FUB34" s="1074"/>
      <c r="FUC34" s="1074"/>
      <c r="FUD34" s="1074"/>
      <c r="FUE34" s="1074"/>
      <c r="FUF34" s="1074"/>
      <c r="FUG34" s="1074"/>
      <c r="FUH34" s="1074"/>
      <c r="FUI34" s="1074"/>
      <c r="FUJ34" s="1074"/>
      <c r="FUK34" s="1074"/>
      <c r="FUL34" s="1074"/>
      <c r="FUM34" s="1074"/>
      <c r="FUN34" s="1074"/>
      <c r="FUO34" s="1074"/>
      <c r="FUP34" s="1074"/>
      <c r="FUQ34" s="1074"/>
      <c r="FUR34" s="1074"/>
      <c r="FUS34" s="1074"/>
      <c r="FUT34" s="1074"/>
      <c r="FUU34" s="1074"/>
      <c r="FUV34" s="1074"/>
      <c r="FUW34" s="1074"/>
      <c r="FUX34" s="1074"/>
      <c r="FUY34" s="1074"/>
      <c r="FUZ34" s="1074"/>
      <c r="FVA34" s="1074"/>
      <c r="FVB34" s="1074"/>
      <c r="FVC34" s="1074"/>
      <c r="FVD34" s="1074"/>
      <c r="FVE34" s="1074"/>
      <c r="FVF34" s="1074"/>
      <c r="FVG34" s="1074"/>
      <c r="FVH34" s="1074"/>
      <c r="FVI34" s="1074"/>
      <c r="FVJ34" s="1074"/>
      <c r="FVK34" s="1074"/>
      <c r="FVL34" s="1074"/>
      <c r="FVM34" s="1074"/>
      <c r="FVN34" s="1074"/>
      <c r="FVO34" s="1074"/>
      <c r="FVP34" s="1074"/>
      <c r="FVQ34" s="1074"/>
      <c r="FVR34" s="1074"/>
      <c r="FVS34" s="1074"/>
      <c r="FVT34" s="1074"/>
      <c r="FVU34" s="1074"/>
      <c r="FVV34" s="1074"/>
      <c r="FVW34" s="1074"/>
      <c r="FVX34" s="1074"/>
      <c r="FVY34" s="1074"/>
      <c r="FVZ34" s="1074"/>
      <c r="FWA34" s="1074"/>
      <c r="FWB34" s="1074"/>
      <c r="FWC34" s="1074"/>
      <c r="FWD34" s="1074"/>
      <c r="FWE34" s="1074"/>
      <c r="FWF34" s="1074"/>
      <c r="FWG34" s="1074"/>
      <c r="FWH34" s="1074"/>
      <c r="FWI34" s="1074"/>
      <c r="FWJ34" s="1074"/>
      <c r="FWK34" s="1074"/>
      <c r="FWL34" s="1074"/>
      <c r="FWM34" s="1074"/>
      <c r="FWN34" s="1074"/>
      <c r="FWO34" s="1074"/>
      <c r="FWP34" s="1074"/>
      <c r="FWQ34" s="1074"/>
      <c r="FWR34" s="1074"/>
      <c r="FWS34" s="1074"/>
      <c r="FWT34" s="1074"/>
      <c r="FWU34" s="1074"/>
      <c r="FWV34" s="1074"/>
      <c r="FWW34" s="1074"/>
      <c r="FWX34" s="1074"/>
      <c r="FWY34" s="1074"/>
      <c r="FWZ34" s="1074"/>
      <c r="FXA34" s="1074"/>
      <c r="FXB34" s="1074"/>
      <c r="FXC34" s="1074"/>
      <c r="FXD34" s="1074"/>
      <c r="FXE34" s="1074"/>
      <c r="FXF34" s="1074"/>
      <c r="FXG34" s="1074"/>
      <c r="FXH34" s="1074"/>
      <c r="FXI34" s="1074"/>
      <c r="FXJ34" s="1074"/>
      <c r="FXK34" s="1074"/>
      <c r="FXL34" s="1074"/>
      <c r="FXM34" s="1074"/>
      <c r="FXN34" s="1074"/>
      <c r="FXO34" s="1074"/>
      <c r="FXP34" s="1074"/>
      <c r="FXQ34" s="1074"/>
      <c r="FXR34" s="1074"/>
      <c r="FXS34" s="1074"/>
      <c r="FXT34" s="1074"/>
      <c r="FXU34" s="1074"/>
      <c r="FXV34" s="1074"/>
      <c r="FXW34" s="1074"/>
      <c r="FXX34" s="1074"/>
      <c r="FXY34" s="1074"/>
      <c r="FXZ34" s="1074"/>
      <c r="FYA34" s="1074"/>
      <c r="FYB34" s="1074"/>
      <c r="FYC34" s="1074"/>
      <c r="FYD34" s="1074"/>
      <c r="FYE34" s="1074"/>
      <c r="FYF34" s="1074"/>
      <c r="FYG34" s="1074"/>
      <c r="FYH34" s="1074"/>
      <c r="FYI34" s="1074"/>
      <c r="FYJ34" s="1074"/>
      <c r="FYK34" s="1074"/>
      <c r="FYL34" s="1074"/>
      <c r="FYM34" s="1074"/>
      <c r="FYN34" s="1074"/>
      <c r="FYO34" s="1074"/>
      <c r="FYP34" s="1074"/>
      <c r="FYQ34" s="1074"/>
      <c r="FYR34" s="1074"/>
      <c r="FYS34" s="1074"/>
      <c r="FYT34" s="1074"/>
      <c r="FYU34" s="1074"/>
      <c r="FYV34" s="1074"/>
      <c r="FYW34" s="1074"/>
      <c r="FYX34" s="1074"/>
      <c r="FYY34" s="1074"/>
      <c r="FYZ34" s="1074"/>
      <c r="FZA34" s="1074"/>
      <c r="FZB34" s="1074"/>
      <c r="FZC34" s="1074"/>
      <c r="FZD34" s="1074"/>
      <c r="FZE34" s="1074"/>
      <c r="FZF34" s="1074"/>
      <c r="FZG34" s="1074"/>
      <c r="FZH34" s="1074"/>
      <c r="FZI34" s="1074"/>
      <c r="FZJ34" s="1074"/>
      <c r="FZK34" s="1074"/>
      <c r="FZL34" s="1074"/>
      <c r="FZM34" s="1074"/>
      <c r="FZN34" s="1074"/>
      <c r="FZO34" s="1074"/>
      <c r="FZP34" s="1074"/>
      <c r="FZQ34" s="1074"/>
      <c r="FZR34" s="1074"/>
      <c r="FZS34" s="1074"/>
      <c r="FZT34" s="1074"/>
      <c r="FZU34" s="1074"/>
      <c r="FZV34" s="1074"/>
      <c r="FZW34" s="1074"/>
      <c r="FZX34" s="1074"/>
      <c r="FZY34" s="1074"/>
      <c r="FZZ34" s="1074"/>
      <c r="GAA34" s="1074"/>
      <c r="GAB34" s="1074"/>
      <c r="GAC34" s="1074"/>
      <c r="GAD34" s="1074"/>
      <c r="GAE34" s="1074"/>
      <c r="GAF34" s="1074"/>
      <c r="GAG34" s="1074"/>
      <c r="GAH34" s="1074"/>
      <c r="GAI34" s="1074"/>
      <c r="GAJ34" s="1074"/>
      <c r="GAK34" s="1074"/>
      <c r="GAL34" s="1074"/>
      <c r="GAM34" s="1074"/>
      <c r="GAN34" s="1074"/>
      <c r="GAO34" s="1074"/>
      <c r="GAP34" s="1074"/>
      <c r="GAQ34" s="1074"/>
      <c r="GAR34" s="1074"/>
      <c r="GAS34" s="1074"/>
      <c r="GAT34" s="1074"/>
      <c r="GAU34" s="1074"/>
      <c r="GAV34" s="1074"/>
      <c r="GAW34" s="1074"/>
      <c r="GAX34" s="1074"/>
      <c r="GAY34" s="1074"/>
      <c r="GAZ34" s="1074"/>
      <c r="GBA34" s="1074"/>
      <c r="GBB34" s="1074"/>
      <c r="GBC34" s="1074"/>
      <c r="GBD34" s="1074"/>
      <c r="GBE34" s="1074"/>
      <c r="GBF34" s="1074"/>
      <c r="GBG34" s="1074"/>
      <c r="GBH34" s="1074"/>
      <c r="GBI34" s="1074"/>
      <c r="GBJ34" s="1074"/>
      <c r="GBK34" s="1074"/>
      <c r="GBL34" s="1074"/>
      <c r="GBM34" s="1074"/>
      <c r="GBN34" s="1074"/>
      <c r="GBO34" s="1074"/>
      <c r="GBP34" s="1074"/>
      <c r="GBQ34" s="1074"/>
      <c r="GBR34" s="1074"/>
      <c r="GBS34" s="1074"/>
      <c r="GBT34" s="1074"/>
      <c r="GBU34" s="1074"/>
      <c r="GBV34" s="1074"/>
      <c r="GBW34" s="1074"/>
      <c r="GBX34" s="1074"/>
      <c r="GBY34" s="1074"/>
      <c r="GBZ34" s="1074"/>
      <c r="GCA34" s="1074"/>
      <c r="GCB34" s="1074"/>
      <c r="GCC34" s="1074"/>
      <c r="GCD34" s="1074"/>
      <c r="GCE34" s="1074"/>
      <c r="GCF34" s="1074"/>
      <c r="GCG34" s="1074"/>
      <c r="GCH34" s="1074"/>
      <c r="GCI34" s="1074"/>
      <c r="GCJ34" s="1074"/>
      <c r="GCK34" s="1074"/>
      <c r="GCL34" s="1074"/>
      <c r="GCM34" s="1074"/>
      <c r="GCN34" s="1074"/>
      <c r="GCO34" s="1074"/>
      <c r="GCP34" s="1074"/>
      <c r="GCQ34" s="1074"/>
      <c r="GCR34" s="1074"/>
      <c r="GCS34" s="1074"/>
      <c r="GCT34" s="1074"/>
      <c r="GCU34" s="1074"/>
      <c r="GCV34" s="1074"/>
      <c r="GCW34" s="1074"/>
      <c r="GCX34" s="1074"/>
      <c r="GCY34" s="1074"/>
      <c r="GCZ34" s="1074"/>
      <c r="GDA34" s="1074"/>
      <c r="GDB34" s="1074"/>
      <c r="GDC34" s="1074"/>
      <c r="GDD34" s="1074"/>
      <c r="GDE34" s="1074"/>
      <c r="GDF34" s="1074"/>
      <c r="GDG34" s="1074"/>
      <c r="GDH34" s="1074"/>
      <c r="GDI34" s="1074"/>
      <c r="GDJ34" s="1074"/>
      <c r="GDK34" s="1074"/>
      <c r="GDL34" s="1074"/>
      <c r="GDM34" s="1074"/>
      <c r="GDN34" s="1074"/>
      <c r="GDO34" s="1074"/>
      <c r="GDP34" s="1074"/>
      <c r="GDQ34" s="1074"/>
      <c r="GDR34" s="1074"/>
      <c r="GDS34" s="1074"/>
      <c r="GDT34" s="1074"/>
      <c r="GDU34" s="1074"/>
      <c r="GDV34" s="1074"/>
      <c r="GDW34" s="1074"/>
      <c r="GDX34" s="1074"/>
      <c r="GDY34" s="1074"/>
      <c r="GDZ34" s="1074"/>
      <c r="GEA34" s="1074"/>
      <c r="GEB34" s="1074"/>
      <c r="GEC34" s="1074"/>
      <c r="GED34" s="1074"/>
      <c r="GEE34" s="1074"/>
      <c r="GEF34" s="1074"/>
      <c r="GEG34" s="1074"/>
      <c r="GEH34" s="1074"/>
      <c r="GEI34" s="1074"/>
      <c r="GEJ34" s="1074"/>
      <c r="GEK34" s="1074"/>
      <c r="GEL34" s="1074"/>
      <c r="GEM34" s="1074"/>
      <c r="GEN34" s="1074"/>
      <c r="GEO34" s="1074"/>
      <c r="GEP34" s="1074"/>
      <c r="GEQ34" s="1074"/>
      <c r="GER34" s="1074"/>
      <c r="GES34" s="1074"/>
      <c r="GET34" s="1074"/>
      <c r="GEU34" s="1074"/>
      <c r="GEV34" s="1074"/>
      <c r="GEW34" s="1074"/>
      <c r="GEX34" s="1074"/>
      <c r="GEY34" s="1074"/>
      <c r="GEZ34" s="1074"/>
      <c r="GFA34" s="1074"/>
      <c r="GFB34" s="1074"/>
      <c r="GFC34" s="1074"/>
      <c r="GFD34" s="1074"/>
      <c r="GFE34" s="1074"/>
      <c r="GFF34" s="1074"/>
      <c r="GFG34" s="1074"/>
      <c r="GFH34" s="1074"/>
      <c r="GFI34" s="1074"/>
      <c r="GFJ34" s="1074"/>
      <c r="GFK34" s="1074"/>
      <c r="GFL34" s="1074"/>
      <c r="GFM34" s="1074"/>
      <c r="GFN34" s="1074"/>
      <c r="GFO34" s="1074"/>
      <c r="GFP34" s="1074"/>
      <c r="GFQ34" s="1074"/>
      <c r="GFR34" s="1074"/>
      <c r="GFS34" s="1074"/>
      <c r="GFT34" s="1074"/>
      <c r="GFU34" s="1074"/>
      <c r="GFV34" s="1074"/>
      <c r="GFW34" s="1074"/>
      <c r="GFX34" s="1074"/>
      <c r="GFY34" s="1074"/>
      <c r="GFZ34" s="1074"/>
      <c r="GGA34" s="1074"/>
      <c r="GGB34" s="1074"/>
      <c r="GGC34" s="1074"/>
      <c r="GGD34" s="1074"/>
      <c r="GGE34" s="1074"/>
      <c r="GGF34" s="1074"/>
      <c r="GGG34" s="1074"/>
      <c r="GGH34" s="1074"/>
      <c r="GGI34" s="1074"/>
      <c r="GGJ34" s="1074"/>
      <c r="GGK34" s="1074"/>
      <c r="GGL34" s="1074"/>
      <c r="GGM34" s="1074"/>
      <c r="GGN34" s="1074"/>
      <c r="GGO34" s="1074"/>
      <c r="GGP34" s="1074"/>
      <c r="GGQ34" s="1074"/>
      <c r="GGR34" s="1074"/>
      <c r="GGS34" s="1074"/>
      <c r="GGT34" s="1074"/>
      <c r="GGU34" s="1074"/>
      <c r="GGV34" s="1074"/>
      <c r="GGW34" s="1074"/>
      <c r="GGX34" s="1074"/>
      <c r="GGY34" s="1074"/>
      <c r="GGZ34" s="1074"/>
      <c r="GHA34" s="1074"/>
      <c r="GHB34" s="1074"/>
      <c r="GHC34" s="1074"/>
      <c r="GHD34" s="1074"/>
      <c r="GHE34" s="1074"/>
      <c r="GHF34" s="1074"/>
      <c r="GHG34" s="1074"/>
      <c r="GHH34" s="1074"/>
      <c r="GHI34" s="1074"/>
      <c r="GHJ34" s="1074"/>
      <c r="GHK34" s="1074"/>
      <c r="GHL34" s="1074"/>
      <c r="GHM34" s="1074"/>
      <c r="GHN34" s="1074"/>
      <c r="GHO34" s="1074"/>
      <c r="GHP34" s="1074"/>
      <c r="GHQ34" s="1074"/>
      <c r="GHR34" s="1074"/>
      <c r="GHS34" s="1074"/>
      <c r="GHT34" s="1074"/>
      <c r="GHU34" s="1074"/>
      <c r="GHV34" s="1074"/>
      <c r="GHW34" s="1074"/>
      <c r="GHX34" s="1074"/>
      <c r="GHY34" s="1074"/>
      <c r="GHZ34" s="1074"/>
      <c r="GIA34" s="1074"/>
      <c r="GIB34" s="1074"/>
      <c r="GIC34" s="1074"/>
      <c r="GID34" s="1074"/>
      <c r="GIE34" s="1074"/>
      <c r="GIF34" s="1074"/>
      <c r="GIG34" s="1074"/>
      <c r="GIH34" s="1074"/>
      <c r="GII34" s="1074"/>
      <c r="GIJ34" s="1074"/>
      <c r="GIK34" s="1074"/>
      <c r="GIL34" s="1074"/>
      <c r="GIM34" s="1074"/>
      <c r="GIN34" s="1074"/>
      <c r="GIO34" s="1074"/>
      <c r="GIP34" s="1074"/>
      <c r="GIQ34" s="1074"/>
      <c r="GIR34" s="1074"/>
      <c r="GIS34" s="1074"/>
      <c r="GIT34" s="1074"/>
      <c r="GIU34" s="1074"/>
      <c r="GIV34" s="1074"/>
      <c r="GIW34" s="1074"/>
      <c r="GIX34" s="1074"/>
      <c r="GIY34" s="1074"/>
      <c r="GIZ34" s="1074"/>
      <c r="GJA34" s="1074"/>
      <c r="GJB34" s="1074"/>
      <c r="GJC34" s="1074"/>
      <c r="GJD34" s="1074"/>
      <c r="GJE34" s="1074"/>
      <c r="GJF34" s="1074"/>
      <c r="GJG34" s="1074"/>
      <c r="GJH34" s="1074"/>
      <c r="GJI34" s="1074"/>
      <c r="GJJ34" s="1074"/>
      <c r="GJK34" s="1074"/>
      <c r="GJL34" s="1074"/>
      <c r="GJM34" s="1074"/>
      <c r="GJN34" s="1074"/>
      <c r="GJO34" s="1074"/>
      <c r="GJP34" s="1074"/>
      <c r="GJQ34" s="1074"/>
      <c r="GJR34" s="1074"/>
      <c r="GJS34" s="1074"/>
      <c r="GJT34" s="1074"/>
      <c r="GJU34" s="1074"/>
      <c r="GJV34" s="1074"/>
      <c r="GJW34" s="1074"/>
      <c r="GJX34" s="1074"/>
      <c r="GJY34" s="1074"/>
      <c r="GJZ34" s="1074"/>
      <c r="GKA34" s="1074"/>
      <c r="GKB34" s="1074"/>
      <c r="GKC34" s="1074"/>
      <c r="GKD34" s="1074"/>
      <c r="GKE34" s="1074"/>
      <c r="GKF34" s="1074"/>
      <c r="GKG34" s="1074"/>
      <c r="GKH34" s="1074"/>
      <c r="GKI34" s="1074"/>
      <c r="GKJ34" s="1074"/>
      <c r="GKK34" s="1074"/>
      <c r="GKL34" s="1074"/>
      <c r="GKM34" s="1074"/>
      <c r="GKN34" s="1074"/>
      <c r="GKO34" s="1074"/>
      <c r="GKP34" s="1074"/>
      <c r="GKQ34" s="1074"/>
      <c r="GKR34" s="1074"/>
      <c r="GKS34" s="1074"/>
      <c r="GKT34" s="1074"/>
      <c r="GKU34" s="1074"/>
      <c r="GKV34" s="1074"/>
      <c r="GKW34" s="1074"/>
      <c r="GKX34" s="1074"/>
      <c r="GKY34" s="1074"/>
      <c r="GKZ34" s="1074"/>
      <c r="GLA34" s="1074"/>
      <c r="GLB34" s="1074"/>
      <c r="GLC34" s="1074"/>
      <c r="GLD34" s="1074"/>
      <c r="GLE34" s="1074"/>
      <c r="GLF34" s="1074"/>
      <c r="GLG34" s="1074"/>
      <c r="GLH34" s="1074"/>
      <c r="GLI34" s="1074"/>
      <c r="GLJ34" s="1074"/>
      <c r="GLK34" s="1074"/>
      <c r="GLL34" s="1074"/>
      <c r="GLM34" s="1074"/>
      <c r="GLN34" s="1074"/>
      <c r="GLO34" s="1074"/>
      <c r="GLP34" s="1074"/>
      <c r="GLQ34" s="1074"/>
      <c r="GLR34" s="1074"/>
      <c r="GLS34" s="1074"/>
      <c r="GLT34" s="1074"/>
      <c r="GLU34" s="1074"/>
      <c r="GLV34" s="1074"/>
      <c r="GLW34" s="1074"/>
      <c r="GLX34" s="1074"/>
      <c r="GLY34" s="1074"/>
      <c r="GLZ34" s="1074"/>
      <c r="GMA34" s="1074"/>
      <c r="GMB34" s="1074"/>
      <c r="GMC34" s="1074"/>
      <c r="GMD34" s="1074"/>
      <c r="GME34" s="1074"/>
      <c r="GMF34" s="1074"/>
      <c r="GMG34" s="1074"/>
      <c r="GMH34" s="1074"/>
      <c r="GMI34" s="1074"/>
      <c r="GMJ34" s="1074"/>
      <c r="GMK34" s="1074"/>
      <c r="GML34" s="1074"/>
      <c r="GMM34" s="1074"/>
      <c r="GMN34" s="1074"/>
      <c r="GMO34" s="1074"/>
      <c r="GMP34" s="1074"/>
      <c r="GMQ34" s="1074"/>
      <c r="GMR34" s="1074"/>
      <c r="GMS34" s="1074"/>
      <c r="GMT34" s="1074"/>
      <c r="GMU34" s="1074"/>
      <c r="GMV34" s="1074"/>
      <c r="GMW34" s="1074"/>
      <c r="GMX34" s="1074"/>
      <c r="GMY34" s="1074"/>
      <c r="GMZ34" s="1074"/>
      <c r="GNA34" s="1074"/>
      <c r="GNB34" s="1074"/>
      <c r="GNC34" s="1074"/>
      <c r="GND34" s="1074"/>
      <c r="GNE34" s="1074"/>
      <c r="GNF34" s="1074"/>
      <c r="GNG34" s="1074"/>
      <c r="GNH34" s="1074"/>
      <c r="GNI34" s="1074"/>
      <c r="GNJ34" s="1074"/>
      <c r="GNK34" s="1074"/>
      <c r="GNL34" s="1074"/>
      <c r="GNM34" s="1074"/>
      <c r="GNN34" s="1074"/>
      <c r="GNO34" s="1074"/>
      <c r="GNP34" s="1074"/>
      <c r="GNQ34" s="1074"/>
      <c r="GNR34" s="1074"/>
      <c r="GNS34" s="1074"/>
      <c r="GNT34" s="1074"/>
      <c r="GNU34" s="1074"/>
      <c r="GNV34" s="1074"/>
      <c r="GNW34" s="1074"/>
      <c r="GNX34" s="1074"/>
      <c r="GNY34" s="1074"/>
      <c r="GNZ34" s="1074"/>
      <c r="GOA34" s="1074"/>
      <c r="GOB34" s="1074"/>
      <c r="GOC34" s="1074"/>
      <c r="GOD34" s="1074"/>
      <c r="GOE34" s="1074"/>
      <c r="GOF34" s="1074"/>
      <c r="GOG34" s="1074"/>
      <c r="GOH34" s="1074"/>
      <c r="GOI34" s="1074"/>
      <c r="GOJ34" s="1074"/>
      <c r="GOK34" s="1074"/>
      <c r="GOL34" s="1074"/>
      <c r="GOM34" s="1074"/>
      <c r="GON34" s="1074"/>
      <c r="GOO34" s="1074"/>
      <c r="GOP34" s="1074"/>
      <c r="GOQ34" s="1074"/>
      <c r="GOR34" s="1074"/>
      <c r="GOS34" s="1074"/>
      <c r="GOT34" s="1074"/>
      <c r="GOU34" s="1074"/>
      <c r="GOV34" s="1074"/>
      <c r="GOW34" s="1074"/>
      <c r="GOX34" s="1074"/>
      <c r="GOY34" s="1074"/>
      <c r="GOZ34" s="1074"/>
      <c r="GPA34" s="1074"/>
      <c r="GPB34" s="1074"/>
      <c r="GPC34" s="1074"/>
      <c r="GPD34" s="1074"/>
      <c r="GPE34" s="1074"/>
      <c r="GPF34" s="1074"/>
      <c r="GPG34" s="1074"/>
      <c r="GPH34" s="1074"/>
      <c r="GPI34" s="1074"/>
      <c r="GPJ34" s="1074"/>
      <c r="GPK34" s="1074"/>
      <c r="GPL34" s="1074"/>
      <c r="GPM34" s="1074"/>
      <c r="GPN34" s="1074"/>
      <c r="GPO34" s="1074"/>
      <c r="GPP34" s="1074"/>
      <c r="GPQ34" s="1074"/>
      <c r="GPR34" s="1074"/>
      <c r="GPS34" s="1074"/>
      <c r="GPT34" s="1074"/>
      <c r="GPU34" s="1074"/>
      <c r="GPV34" s="1074"/>
      <c r="GPW34" s="1074"/>
      <c r="GPX34" s="1074"/>
      <c r="GPY34" s="1074"/>
      <c r="GPZ34" s="1074"/>
      <c r="GQA34" s="1074"/>
      <c r="GQB34" s="1074"/>
      <c r="GQC34" s="1074"/>
      <c r="GQD34" s="1074"/>
      <c r="GQE34" s="1074"/>
      <c r="GQF34" s="1074"/>
      <c r="GQG34" s="1074"/>
      <c r="GQH34" s="1074"/>
      <c r="GQI34" s="1074"/>
      <c r="GQJ34" s="1074"/>
      <c r="GQK34" s="1074"/>
      <c r="GQL34" s="1074"/>
      <c r="GQM34" s="1074"/>
      <c r="GQN34" s="1074"/>
      <c r="GQO34" s="1074"/>
      <c r="GQP34" s="1074"/>
      <c r="GQQ34" s="1074"/>
      <c r="GQR34" s="1074"/>
      <c r="GQS34" s="1074"/>
      <c r="GQT34" s="1074"/>
      <c r="GQU34" s="1074"/>
      <c r="GQV34" s="1074"/>
      <c r="GQW34" s="1074"/>
      <c r="GQX34" s="1074"/>
      <c r="GQY34" s="1074"/>
      <c r="GQZ34" s="1074"/>
      <c r="GRA34" s="1074"/>
      <c r="GRB34" s="1074"/>
      <c r="GRC34" s="1074"/>
      <c r="GRD34" s="1074"/>
      <c r="GRE34" s="1074"/>
      <c r="GRF34" s="1074"/>
      <c r="GRG34" s="1074"/>
      <c r="GRH34" s="1074"/>
      <c r="GRI34" s="1074"/>
      <c r="GRJ34" s="1074"/>
      <c r="GRK34" s="1074"/>
      <c r="GRL34" s="1074"/>
      <c r="GRM34" s="1074"/>
      <c r="GRN34" s="1074"/>
      <c r="GRO34" s="1074"/>
      <c r="GRP34" s="1074"/>
      <c r="GRQ34" s="1074"/>
      <c r="GRR34" s="1074"/>
      <c r="GRS34" s="1074"/>
      <c r="GRT34" s="1074"/>
      <c r="GRU34" s="1074"/>
      <c r="GRV34" s="1074"/>
      <c r="GRW34" s="1074"/>
      <c r="GRX34" s="1074"/>
      <c r="GRY34" s="1074"/>
      <c r="GRZ34" s="1074"/>
      <c r="GSA34" s="1074"/>
      <c r="GSB34" s="1074"/>
      <c r="GSC34" s="1074"/>
      <c r="GSD34" s="1074"/>
      <c r="GSE34" s="1074"/>
      <c r="GSF34" s="1074"/>
      <c r="GSG34" s="1074"/>
      <c r="GSH34" s="1074"/>
      <c r="GSI34" s="1074"/>
      <c r="GSJ34" s="1074"/>
      <c r="GSK34" s="1074"/>
      <c r="GSL34" s="1074"/>
      <c r="GSM34" s="1074"/>
      <c r="GSN34" s="1074"/>
      <c r="GSO34" s="1074"/>
      <c r="GSP34" s="1074"/>
      <c r="GSQ34" s="1074"/>
      <c r="GSR34" s="1074"/>
      <c r="GSS34" s="1074"/>
      <c r="GST34" s="1074"/>
      <c r="GSU34" s="1074"/>
      <c r="GSV34" s="1074"/>
      <c r="GSW34" s="1074"/>
      <c r="GSX34" s="1074"/>
      <c r="GSY34" s="1074"/>
      <c r="GSZ34" s="1074"/>
      <c r="GTA34" s="1074"/>
      <c r="GTB34" s="1074"/>
      <c r="GTC34" s="1074"/>
      <c r="GTD34" s="1074"/>
      <c r="GTE34" s="1074"/>
      <c r="GTF34" s="1074"/>
      <c r="GTG34" s="1074"/>
      <c r="GTH34" s="1074"/>
      <c r="GTI34" s="1074"/>
      <c r="GTJ34" s="1074"/>
      <c r="GTK34" s="1074"/>
      <c r="GTL34" s="1074"/>
      <c r="GTM34" s="1074"/>
      <c r="GTN34" s="1074"/>
      <c r="GTO34" s="1074"/>
      <c r="GTP34" s="1074"/>
      <c r="GTQ34" s="1074"/>
      <c r="GTR34" s="1074"/>
      <c r="GTS34" s="1074"/>
      <c r="GTT34" s="1074"/>
      <c r="GTU34" s="1074"/>
      <c r="GTV34" s="1074"/>
      <c r="GTW34" s="1074"/>
      <c r="GTX34" s="1074"/>
      <c r="GTY34" s="1074"/>
      <c r="GTZ34" s="1074"/>
      <c r="GUA34" s="1074"/>
      <c r="GUB34" s="1074"/>
      <c r="GUC34" s="1074"/>
      <c r="GUD34" s="1074"/>
      <c r="GUE34" s="1074"/>
      <c r="GUF34" s="1074"/>
      <c r="GUG34" s="1074"/>
      <c r="GUH34" s="1074"/>
      <c r="GUI34" s="1074"/>
      <c r="GUJ34" s="1074"/>
      <c r="GUK34" s="1074"/>
      <c r="GUL34" s="1074"/>
      <c r="GUM34" s="1074"/>
      <c r="GUN34" s="1074"/>
      <c r="GUO34" s="1074"/>
      <c r="GUP34" s="1074"/>
      <c r="GUQ34" s="1074"/>
      <c r="GUR34" s="1074"/>
      <c r="GUS34" s="1074"/>
      <c r="GUT34" s="1074"/>
      <c r="GUU34" s="1074"/>
      <c r="GUV34" s="1074"/>
      <c r="GUW34" s="1074"/>
      <c r="GUX34" s="1074"/>
      <c r="GUY34" s="1074"/>
      <c r="GUZ34" s="1074"/>
      <c r="GVA34" s="1074"/>
      <c r="GVB34" s="1074"/>
      <c r="GVC34" s="1074"/>
      <c r="GVD34" s="1074"/>
      <c r="GVE34" s="1074"/>
      <c r="GVF34" s="1074"/>
      <c r="GVG34" s="1074"/>
      <c r="GVH34" s="1074"/>
      <c r="GVI34" s="1074"/>
      <c r="GVJ34" s="1074"/>
      <c r="GVK34" s="1074"/>
      <c r="GVL34" s="1074"/>
      <c r="GVM34" s="1074"/>
      <c r="GVN34" s="1074"/>
      <c r="GVO34" s="1074"/>
      <c r="GVP34" s="1074"/>
      <c r="GVQ34" s="1074"/>
      <c r="GVR34" s="1074"/>
      <c r="GVS34" s="1074"/>
      <c r="GVT34" s="1074"/>
      <c r="GVU34" s="1074"/>
      <c r="GVV34" s="1074"/>
      <c r="GVW34" s="1074"/>
      <c r="GVX34" s="1074"/>
      <c r="GVY34" s="1074"/>
      <c r="GVZ34" s="1074"/>
      <c r="GWA34" s="1074"/>
      <c r="GWB34" s="1074"/>
      <c r="GWC34" s="1074"/>
      <c r="GWD34" s="1074"/>
      <c r="GWE34" s="1074"/>
      <c r="GWF34" s="1074"/>
      <c r="GWG34" s="1074"/>
      <c r="GWH34" s="1074"/>
      <c r="GWI34" s="1074"/>
      <c r="GWJ34" s="1074"/>
      <c r="GWK34" s="1074"/>
      <c r="GWL34" s="1074"/>
      <c r="GWM34" s="1074"/>
      <c r="GWN34" s="1074"/>
      <c r="GWO34" s="1074"/>
      <c r="GWP34" s="1074"/>
      <c r="GWQ34" s="1074"/>
      <c r="GWR34" s="1074"/>
      <c r="GWS34" s="1074"/>
      <c r="GWT34" s="1074"/>
      <c r="GWU34" s="1074"/>
      <c r="GWV34" s="1074"/>
      <c r="GWW34" s="1074"/>
      <c r="GWX34" s="1074"/>
      <c r="GWY34" s="1074"/>
      <c r="GWZ34" s="1074"/>
      <c r="GXA34" s="1074"/>
      <c r="GXB34" s="1074"/>
      <c r="GXC34" s="1074"/>
      <c r="GXD34" s="1074"/>
      <c r="GXE34" s="1074"/>
      <c r="GXF34" s="1074"/>
      <c r="GXG34" s="1074"/>
      <c r="GXH34" s="1074"/>
      <c r="GXI34" s="1074"/>
      <c r="GXJ34" s="1074"/>
      <c r="GXK34" s="1074"/>
      <c r="GXL34" s="1074"/>
      <c r="GXM34" s="1074"/>
      <c r="GXN34" s="1074"/>
      <c r="GXO34" s="1074"/>
      <c r="GXP34" s="1074"/>
      <c r="GXQ34" s="1074"/>
      <c r="GXR34" s="1074"/>
      <c r="GXS34" s="1074"/>
      <c r="GXT34" s="1074"/>
      <c r="GXU34" s="1074"/>
      <c r="GXV34" s="1074"/>
      <c r="GXW34" s="1074"/>
      <c r="GXX34" s="1074"/>
      <c r="GXY34" s="1074"/>
      <c r="GXZ34" s="1074"/>
      <c r="GYA34" s="1074"/>
      <c r="GYB34" s="1074"/>
      <c r="GYC34" s="1074"/>
      <c r="GYD34" s="1074"/>
      <c r="GYE34" s="1074"/>
      <c r="GYF34" s="1074"/>
      <c r="GYG34" s="1074"/>
      <c r="GYH34" s="1074"/>
      <c r="GYI34" s="1074"/>
      <c r="GYJ34" s="1074"/>
      <c r="GYK34" s="1074"/>
      <c r="GYL34" s="1074"/>
      <c r="GYM34" s="1074"/>
      <c r="GYN34" s="1074"/>
      <c r="GYO34" s="1074"/>
      <c r="GYP34" s="1074"/>
      <c r="GYQ34" s="1074"/>
      <c r="GYR34" s="1074"/>
      <c r="GYS34" s="1074"/>
      <c r="GYT34" s="1074"/>
      <c r="GYU34" s="1074"/>
      <c r="GYV34" s="1074"/>
      <c r="GYW34" s="1074"/>
      <c r="GYX34" s="1074"/>
      <c r="GYY34" s="1074"/>
      <c r="GYZ34" s="1074"/>
      <c r="GZA34" s="1074"/>
      <c r="GZB34" s="1074"/>
      <c r="GZC34" s="1074"/>
      <c r="GZD34" s="1074"/>
      <c r="GZE34" s="1074"/>
      <c r="GZF34" s="1074"/>
      <c r="GZG34" s="1074"/>
      <c r="GZH34" s="1074"/>
      <c r="GZI34" s="1074"/>
      <c r="GZJ34" s="1074"/>
      <c r="GZK34" s="1074"/>
      <c r="GZL34" s="1074"/>
      <c r="GZM34" s="1074"/>
      <c r="GZN34" s="1074"/>
      <c r="GZO34" s="1074"/>
      <c r="GZP34" s="1074"/>
      <c r="GZQ34" s="1074"/>
      <c r="GZR34" s="1074"/>
      <c r="GZS34" s="1074"/>
      <c r="GZT34" s="1074"/>
      <c r="GZU34" s="1074"/>
      <c r="GZV34" s="1074"/>
      <c r="GZW34" s="1074"/>
      <c r="GZX34" s="1074"/>
      <c r="GZY34" s="1074"/>
      <c r="GZZ34" s="1074"/>
      <c r="HAA34" s="1074"/>
      <c r="HAB34" s="1074"/>
      <c r="HAC34" s="1074"/>
      <c r="HAD34" s="1074"/>
      <c r="HAE34" s="1074"/>
      <c r="HAF34" s="1074"/>
      <c r="HAG34" s="1074"/>
      <c r="HAH34" s="1074"/>
      <c r="HAI34" s="1074"/>
      <c r="HAJ34" s="1074"/>
      <c r="HAK34" s="1074"/>
      <c r="HAL34" s="1074"/>
      <c r="HAM34" s="1074"/>
      <c r="HAN34" s="1074"/>
      <c r="HAO34" s="1074"/>
      <c r="HAP34" s="1074"/>
      <c r="HAQ34" s="1074"/>
      <c r="HAR34" s="1074"/>
      <c r="HAS34" s="1074"/>
      <c r="HAT34" s="1074"/>
      <c r="HAU34" s="1074"/>
      <c r="HAV34" s="1074"/>
      <c r="HAW34" s="1074"/>
      <c r="HAX34" s="1074"/>
      <c r="HAY34" s="1074"/>
      <c r="HAZ34" s="1074"/>
      <c r="HBA34" s="1074"/>
      <c r="HBB34" s="1074"/>
      <c r="HBC34" s="1074"/>
      <c r="HBD34" s="1074"/>
      <c r="HBE34" s="1074"/>
      <c r="HBF34" s="1074"/>
      <c r="HBG34" s="1074"/>
      <c r="HBH34" s="1074"/>
      <c r="HBI34" s="1074"/>
      <c r="HBJ34" s="1074"/>
      <c r="HBK34" s="1074"/>
      <c r="HBL34" s="1074"/>
      <c r="HBM34" s="1074"/>
      <c r="HBN34" s="1074"/>
      <c r="HBO34" s="1074"/>
      <c r="HBP34" s="1074"/>
      <c r="HBQ34" s="1074"/>
      <c r="HBR34" s="1074"/>
      <c r="HBS34" s="1074"/>
      <c r="HBT34" s="1074"/>
      <c r="HBU34" s="1074"/>
      <c r="HBV34" s="1074"/>
      <c r="HBW34" s="1074"/>
      <c r="HBX34" s="1074"/>
      <c r="HBY34" s="1074"/>
      <c r="HBZ34" s="1074"/>
      <c r="HCA34" s="1074"/>
      <c r="HCB34" s="1074"/>
      <c r="HCC34" s="1074"/>
      <c r="HCD34" s="1074"/>
      <c r="HCE34" s="1074"/>
      <c r="HCF34" s="1074"/>
      <c r="HCG34" s="1074"/>
      <c r="HCH34" s="1074"/>
      <c r="HCI34" s="1074"/>
      <c r="HCJ34" s="1074"/>
      <c r="HCK34" s="1074"/>
      <c r="HCL34" s="1074"/>
      <c r="HCM34" s="1074"/>
      <c r="HCN34" s="1074"/>
      <c r="HCO34" s="1074"/>
      <c r="HCP34" s="1074"/>
      <c r="HCQ34" s="1074"/>
      <c r="HCR34" s="1074"/>
      <c r="HCS34" s="1074"/>
      <c r="HCT34" s="1074"/>
      <c r="HCU34" s="1074"/>
      <c r="HCV34" s="1074"/>
      <c r="HCW34" s="1074"/>
      <c r="HCX34" s="1074"/>
      <c r="HCY34" s="1074"/>
      <c r="HCZ34" s="1074"/>
      <c r="HDA34" s="1074"/>
      <c r="HDB34" s="1074"/>
      <c r="HDC34" s="1074"/>
      <c r="HDD34" s="1074"/>
      <c r="HDE34" s="1074"/>
      <c r="HDF34" s="1074"/>
      <c r="HDG34" s="1074"/>
      <c r="HDH34" s="1074"/>
      <c r="HDI34" s="1074"/>
      <c r="HDJ34" s="1074"/>
      <c r="HDK34" s="1074"/>
      <c r="HDL34" s="1074"/>
      <c r="HDM34" s="1074"/>
      <c r="HDN34" s="1074"/>
      <c r="HDO34" s="1074"/>
      <c r="HDP34" s="1074"/>
      <c r="HDQ34" s="1074"/>
      <c r="HDR34" s="1074"/>
      <c r="HDS34" s="1074"/>
      <c r="HDT34" s="1074"/>
      <c r="HDU34" s="1074"/>
      <c r="HDV34" s="1074"/>
      <c r="HDW34" s="1074"/>
      <c r="HDX34" s="1074"/>
      <c r="HDY34" s="1074"/>
      <c r="HDZ34" s="1074"/>
      <c r="HEA34" s="1074"/>
      <c r="HEB34" s="1074"/>
      <c r="HEC34" s="1074"/>
      <c r="HED34" s="1074"/>
      <c r="HEE34" s="1074"/>
      <c r="HEF34" s="1074"/>
      <c r="HEG34" s="1074"/>
      <c r="HEH34" s="1074"/>
      <c r="HEI34" s="1074"/>
      <c r="HEJ34" s="1074"/>
      <c r="HEK34" s="1074"/>
      <c r="HEL34" s="1074"/>
      <c r="HEM34" s="1074"/>
      <c r="HEN34" s="1074"/>
      <c r="HEO34" s="1074"/>
      <c r="HEP34" s="1074"/>
      <c r="HEQ34" s="1074"/>
      <c r="HER34" s="1074"/>
      <c r="HES34" s="1074"/>
      <c r="HET34" s="1074"/>
      <c r="HEU34" s="1074"/>
      <c r="HEV34" s="1074"/>
      <c r="HEW34" s="1074"/>
      <c r="HEX34" s="1074"/>
      <c r="HEY34" s="1074"/>
      <c r="HEZ34" s="1074"/>
      <c r="HFA34" s="1074"/>
      <c r="HFB34" s="1074"/>
      <c r="HFC34" s="1074"/>
      <c r="HFD34" s="1074"/>
      <c r="HFE34" s="1074"/>
      <c r="HFF34" s="1074"/>
      <c r="HFG34" s="1074"/>
      <c r="HFH34" s="1074"/>
      <c r="HFI34" s="1074"/>
      <c r="HFJ34" s="1074"/>
      <c r="HFK34" s="1074"/>
      <c r="HFL34" s="1074"/>
      <c r="HFM34" s="1074"/>
      <c r="HFN34" s="1074"/>
      <c r="HFO34" s="1074"/>
      <c r="HFP34" s="1074"/>
      <c r="HFQ34" s="1074"/>
      <c r="HFR34" s="1074"/>
      <c r="HFS34" s="1074"/>
      <c r="HFT34" s="1074"/>
      <c r="HFU34" s="1074"/>
      <c r="HFV34" s="1074"/>
      <c r="HFW34" s="1074"/>
      <c r="HFX34" s="1074"/>
      <c r="HFY34" s="1074"/>
      <c r="HFZ34" s="1074"/>
      <c r="HGA34" s="1074"/>
      <c r="HGB34" s="1074"/>
      <c r="HGC34" s="1074"/>
      <c r="HGD34" s="1074"/>
      <c r="HGE34" s="1074"/>
      <c r="HGF34" s="1074"/>
      <c r="HGG34" s="1074"/>
      <c r="HGH34" s="1074"/>
      <c r="HGI34" s="1074"/>
      <c r="HGJ34" s="1074"/>
      <c r="HGK34" s="1074"/>
      <c r="HGL34" s="1074"/>
      <c r="HGM34" s="1074"/>
      <c r="HGN34" s="1074"/>
      <c r="HGO34" s="1074"/>
      <c r="HGP34" s="1074"/>
      <c r="HGQ34" s="1074"/>
      <c r="HGR34" s="1074"/>
      <c r="HGS34" s="1074"/>
      <c r="HGT34" s="1074"/>
      <c r="HGU34" s="1074"/>
      <c r="HGV34" s="1074"/>
      <c r="HGW34" s="1074"/>
      <c r="HGX34" s="1074"/>
      <c r="HGY34" s="1074"/>
      <c r="HGZ34" s="1074"/>
      <c r="HHA34" s="1074"/>
      <c r="HHB34" s="1074"/>
      <c r="HHC34" s="1074"/>
      <c r="HHD34" s="1074"/>
      <c r="HHE34" s="1074"/>
      <c r="HHF34" s="1074"/>
      <c r="HHG34" s="1074"/>
      <c r="HHH34" s="1074"/>
      <c r="HHI34" s="1074"/>
      <c r="HHJ34" s="1074"/>
      <c r="HHK34" s="1074"/>
      <c r="HHL34" s="1074"/>
      <c r="HHM34" s="1074"/>
      <c r="HHN34" s="1074"/>
      <c r="HHO34" s="1074"/>
      <c r="HHP34" s="1074"/>
      <c r="HHQ34" s="1074"/>
      <c r="HHR34" s="1074"/>
      <c r="HHS34" s="1074"/>
      <c r="HHT34" s="1074"/>
      <c r="HHU34" s="1074"/>
      <c r="HHV34" s="1074"/>
      <c r="HHW34" s="1074"/>
      <c r="HHX34" s="1074"/>
      <c r="HHY34" s="1074"/>
      <c r="HHZ34" s="1074"/>
      <c r="HIA34" s="1074"/>
      <c r="HIB34" s="1074"/>
      <c r="HIC34" s="1074"/>
      <c r="HID34" s="1074"/>
      <c r="HIE34" s="1074"/>
      <c r="HIF34" s="1074"/>
      <c r="HIG34" s="1074"/>
      <c r="HIH34" s="1074"/>
      <c r="HII34" s="1074"/>
      <c r="HIJ34" s="1074"/>
      <c r="HIK34" s="1074"/>
      <c r="HIL34" s="1074"/>
      <c r="HIM34" s="1074"/>
      <c r="HIN34" s="1074"/>
      <c r="HIO34" s="1074"/>
      <c r="HIP34" s="1074"/>
      <c r="HIQ34" s="1074"/>
      <c r="HIR34" s="1074"/>
      <c r="HIS34" s="1074"/>
      <c r="HIT34" s="1074"/>
      <c r="HIU34" s="1074"/>
      <c r="HIV34" s="1074"/>
      <c r="HIW34" s="1074"/>
      <c r="HIX34" s="1074"/>
      <c r="HIY34" s="1074"/>
      <c r="HIZ34" s="1074"/>
      <c r="HJA34" s="1074"/>
      <c r="HJB34" s="1074"/>
      <c r="HJC34" s="1074"/>
      <c r="HJD34" s="1074"/>
      <c r="HJE34" s="1074"/>
      <c r="HJF34" s="1074"/>
      <c r="HJG34" s="1074"/>
      <c r="HJH34" s="1074"/>
      <c r="HJI34" s="1074"/>
      <c r="HJJ34" s="1074"/>
      <c r="HJK34" s="1074"/>
      <c r="HJL34" s="1074"/>
      <c r="HJM34" s="1074"/>
      <c r="HJN34" s="1074"/>
      <c r="HJO34" s="1074"/>
      <c r="HJP34" s="1074"/>
      <c r="HJQ34" s="1074"/>
      <c r="HJR34" s="1074"/>
      <c r="HJS34" s="1074"/>
      <c r="HJT34" s="1074"/>
      <c r="HJU34" s="1074"/>
      <c r="HJV34" s="1074"/>
      <c r="HJW34" s="1074"/>
      <c r="HJX34" s="1074"/>
      <c r="HJY34" s="1074"/>
      <c r="HJZ34" s="1074"/>
      <c r="HKA34" s="1074"/>
      <c r="HKB34" s="1074"/>
      <c r="HKC34" s="1074"/>
      <c r="HKD34" s="1074"/>
      <c r="HKE34" s="1074"/>
      <c r="HKF34" s="1074"/>
      <c r="HKG34" s="1074"/>
      <c r="HKH34" s="1074"/>
      <c r="HKI34" s="1074"/>
      <c r="HKJ34" s="1074"/>
      <c r="HKK34" s="1074"/>
      <c r="HKL34" s="1074"/>
      <c r="HKM34" s="1074"/>
      <c r="HKN34" s="1074"/>
      <c r="HKO34" s="1074"/>
      <c r="HKP34" s="1074"/>
      <c r="HKQ34" s="1074"/>
      <c r="HKR34" s="1074"/>
      <c r="HKS34" s="1074"/>
      <c r="HKT34" s="1074"/>
      <c r="HKU34" s="1074"/>
      <c r="HKV34" s="1074"/>
      <c r="HKW34" s="1074"/>
      <c r="HKX34" s="1074"/>
      <c r="HKY34" s="1074"/>
      <c r="HKZ34" s="1074"/>
      <c r="HLA34" s="1074"/>
      <c r="HLB34" s="1074"/>
      <c r="HLC34" s="1074"/>
      <c r="HLD34" s="1074"/>
      <c r="HLE34" s="1074"/>
      <c r="HLF34" s="1074"/>
      <c r="HLG34" s="1074"/>
      <c r="HLH34" s="1074"/>
      <c r="HLI34" s="1074"/>
      <c r="HLJ34" s="1074"/>
      <c r="HLK34" s="1074"/>
      <c r="HLL34" s="1074"/>
      <c r="HLM34" s="1074"/>
      <c r="HLN34" s="1074"/>
      <c r="HLO34" s="1074"/>
      <c r="HLP34" s="1074"/>
      <c r="HLQ34" s="1074"/>
      <c r="HLR34" s="1074"/>
      <c r="HLS34" s="1074"/>
      <c r="HLT34" s="1074"/>
      <c r="HLU34" s="1074"/>
      <c r="HLV34" s="1074"/>
      <c r="HLW34" s="1074"/>
      <c r="HLX34" s="1074"/>
      <c r="HLY34" s="1074"/>
      <c r="HLZ34" s="1074"/>
      <c r="HMA34" s="1074"/>
      <c r="HMB34" s="1074"/>
      <c r="HMC34" s="1074"/>
      <c r="HMD34" s="1074"/>
      <c r="HME34" s="1074"/>
      <c r="HMF34" s="1074"/>
      <c r="HMG34" s="1074"/>
      <c r="HMH34" s="1074"/>
      <c r="HMI34" s="1074"/>
      <c r="HMJ34" s="1074"/>
      <c r="HMK34" s="1074"/>
      <c r="HML34" s="1074"/>
      <c r="HMM34" s="1074"/>
      <c r="HMN34" s="1074"/>
      <c r="HMO34" s="1074"/>
      <c r="HMP34" s="1074"/>
      <c r="HMQ34" s="1074"/>
      <c r="HMR34" s="1074"/>
      <c r="HMS34" s="1074"/>
      <c r="HMT34" s="1074"/>
      <c r="HMU34" s="1074"/>
      <c r="HMV34" s="1074"/>
      <c r="HMW34" s="1074"/>
      <c r="HMX34" s="1074"/>
      <c r="HMY34" s="1074"/>
      <c r="HMZ34" s="1074"/>
      <c r="HNA34" s="1074"/>
      <c r="HNB34" s="1074"/>
      <c r="HNC34" s="1074"/>
      <c r="HND34" s="1074"/>
      <c r="HNE34" s="1074"/>
      <c r="HNF34" s="1074"/>
      <c r="HNG34" s="1074"/>
      <c r="HNH34" s="1074"/>
      <c r="HNI34" s="1074"/>
      <c r="HNJ34" s="1074"/>
      <c r="HNK34" s="1074"/>
      <c r="HNL34" s="1074"/>
      <c r="HNM34" s="1074"/>
      <c r="HNN34" s="1074"/>
      <c r="HNO34" s="1074"/>
      <c r="HNP34" s="1074"/>
      <c r="HNQ34" s="1074"/>
      <c r="HNR34" s="1074"/>
      <c r="HNS34" s="1074"/>
      <c r="HNT34" s="1074"/>
      <c r="HNU34" s="1074"/>
      <c r="HNV34" s="1074"/>
      <c r="HNW34" s="1074"/>
      <c r="HNX34" s="1074"/>
      <c r="HNY34" s="1074"/>
      <c r="HNZ34" s="1074"/>
      <c r="HOA34" s="1074"/>
      <c r="HOB34" s="1074"/>
      <c r="HOC34" s="1074"/>
      <c r="HOD34" s="1074"/>
      <c r="HOE34" s="1074"/>
      <c r="HOF34" s="1074"/>
      <c r="HOG34" s="1074"/>
      <c r="HOH34" s="1074"/>
      <c r="HOI34" s="1074"/>
      <c r="HOJ34" s="1074"/>
      <c r="HOK34" s="1074"/>
      <c r="HOL34" s="1074"/>
      <c r="HOM34" s="1074"/>
      <c r="HON34" s="1074"/>
      <c r="HOO34" s="1074"/>
      <c r="HOP34" s="1074"/>
      <c r="HOQ34" s="1074"/>
      <c r="HOR34" s="1074"/>
      <c r="HOS34" s="1074"/>
      <c r="HOT34" s="1074"/>
      <c r="HOU34" s="1074"/>
      <c r="HOV34" s="1074"/>
      <c r="HOW34" s="1074"/>
      <c r="HOX34" s="1074"/>
      <c r="HOY34" s="1074"/>
      <c r="HOZ34" s="1074"/>
      <c r="HPA34" s="1074"/>
      <c r="HPB34" s="1074"/>
      <c r="HPC34" s="1074"/>
      <c r="HPD34" s="1074"/>
      <c r="HPE34" s="1074"/>
      <c r="HPF34" s="1074"/>
      <c r="HPG34" s="1074"/>
      <c r="HPH34" s="1074"/>
      <c r="HPI34" s="1074"/>
      <c r="HPJ34" s="1074"/>
      <c r="HPK34" s="1074"/>
      <c r="HPL34" s="1074"/>
      <c r="HPM34" s="1074"/>
      <c r="HPN34" s="1074"/>
      <c r="HPO34" s="1074"/>
      <c r="HPP34" s="1074"/>
      <c r="HPQ34" s="1074"/>
      <c r="HPR34" s="1074"/>
      <c r="HPS34" s="1074"/>
      <c r="HPT34" s="1074"/>
      <c r="HPU34" s="1074"/>
      <c r="HPV34" s="1074"/>
      <c r="HPW34" s="1074"/>
      <c r="HPX34" s="1074"/>
      <c r="HPY34" s="1074"/>
      <c r="HPZ34" s="1074"/>
      <c r="HQA34" s="1074"/>
      <c r="HQB34" s="1074"/>
      <c r="HQC34" s="1074"/>
      <c r="HQD34" s="1074"/>
      <c r="HQE34" s="1074"/>
      <c r="HQF34" s="1074"/>
      <c r="HQG34" s="1074"/>
      <c r="HQH34" s="1074"/>
      <c r="HQI34" s="1074"/>
      <c r="HQJ34" s="1074"/>
      <c r="HQK34" s="1074"/>
      <c r="HQL34" s="1074"/>
      <c r="HQM34" s="1074"/>
      <c r="HQN34" s="1074"/>
      <c r="HQO34" s="1074"/>
      <c r="HQP34" s="1074"/>
      <c r="HQQ34" s="1074"/>
      <c r="HQR34" s="1074"/>
      <c r="HQS34" s="1074"/>
      <c r="HQT34" s="1074"/>
      <c r="HQU34" s="1074"/>
      <c r="HQV34" s="1074"/>
      <c r="HQW34" s="1074"/>
      <c r="HQX34" s="1074"/>
      <c r="HQY34" s="1074"/>
      <c r="HQZ34" s="1074"/>
      <c r="HRA34" s="1074"/>
      <c r="HRB34" s="1074"/>
      <c r="HRC34" s="1074"/>
      <c r="HRD34" s="1074"/>
      <c r="HRE34" s="1074"/>
      <c r="HRF34" s="1074"/>
      <c r="HRG34" s="1074"/>
      <c r="HRH34" s="1074"/>
      <c r="HRI34" s="1074"/>
      <c r="HRJ34" s="1074"/>
      <c r="HRK34" s="1074"/>
      <c r="HRL34" s="1074"/>
      <c r="HRM34" s="1074"/>
      <c r="HRN34" s="1074"/>
      <c r="HRO34" s="1074"/>
      <c r="HRP34" s="1074"/>
      <c r="HRQ34" s="1074"/>
      <c r="HRR34" s="1074"/>
      <c r="HRS34" s="1074"/>
      <c r="HRT34" s="1074"/>
      <c r="HRU34" s="1074"/>
      <c r="HRV34" s="1074"/>
      <c r="HRW34" s="1074"/>
      <c r="HRX34" s="1074"/>
      <c r="HRY34" s="1074"/>
      <c r="HRZ34" s="1074"/>
      <c r="HSA34" s="1074"/>
      <c r="HSB34" s="1074"/>
      <c r="HSC34" s="1074"/>
      <c r="HSD34" s="1074"/>
      <c r="HSE34" s="1074"/>
      <c r="HSF34" s="1074"/>
      <c r="HSG34" s="1074"/>
      <c r="HSH34" s="1074"/>
      <c r="HSI34" s="1074"/>
      <c r="HSJ34" s="1074"/>
      <c r="HSK34" s="1074"/>
      <c r="HSL34" s="1074"/>
      <c r="HSM34" s="1074"/>
      <c r="HSN34" s="1074"/>
      <c r="HSO34" s="1074"/>
      <c r="HSP34" s="1074"/>
      <c r="HSQ34" s="1074"/>
      <c r="HSR34" s="1074"/>
      <c r="HSS34" s="1074"/>
      <c r="HST34" s="1074"/>
      <c r="HSU34" s="1074"/>
      <c r="HSV34" s="1074"/>
      <c r="HSW34" s="1074"/>
      <c r="HSX34" s="1074"/>
      <c r="HSY34" s="1074"/>
      <c r="HSZ34" s="1074"/>
      <c r="HTA34" s="1074"/>
      <c r="HTB34" s="1074"/>
      <c r="HTC34" s="1074"/>
      <c r="HTD34" s="1074"/>
      <c r="HTE34" s="1074"/>
      <c r="HTF34" s="1074"/>
      <c r="HTG34" s="1074"/>
      <c r="HTH34" s="1074"/>
      <c r="HTI34" s="1074"/>
      <c r="HTJ34" s="1074"/>
      <c r="HTK34" s="1074"/>
      <c r="HTL34" s="1074"/>
      <c r="HTM34" s="1074"/>
      <c r="HTN34" s="1074"/>
      <c r="HTO34" s="1074"/>
      <c r="HTP34" s="1074"/>
      <c r="HTQ34" s="1074"/>
      <c r="HTR34" s="1074"/>
      <c r="HTS34" s="1074"/>
      <c r="HTT34" s="1074"/>
      <c r="HTU34" s="1074"/>
      <c r="HTV34" s="1074"/>
      <c r="HTW34" s="1074"/>
      <c r="HTX34" s="1074"/>
      <c r="HTY34" s="1074"/>
      <c r="HTZ34" s="1074"/>
      <c r="HUA34" s="1074"/>
      <c r="HUB34" s="1074"/>
      <c r="HUC34" s="1074"/>
      <c r="HUD34" s="1074"/>
      <c r="HUE34" s="1074"/>
      <c r="HUF34" s="1074"/>
      <c r="HUG34" s="1074"/>
      <c r="HUH34" s="1074"/>
      <c r="HUI34" s="1074"/>
      <c r="HUJ34" s="1074"/>
      <c r="HUK34" s="1074"/>
      <c r="HUL34" s="1074"/>
      <c r="HUM34" s="1074"/>
      <c r="HUN34" s="1074"/>
      <c r="HUO34" s="1074"/>
      <c r="HUP34" s="1074"/>
      <c r="HUQ34" s="1074"/>
      <c r="HUR34" s="1074"/>
      <c r="HUS34" s="1074"/>
      <c r="HUT34" s="1074"/>
      <c r="HUU34" s="1074"/>
      <c r="HUV34" s="1074"/>
      <c r="HUW34" s="1074"/>
      <c r="HUX34" s="1074"/>
      <c r="HUY34" s="1074"/>
      <c r="HUZ34" s="1074"/>
      <c r="HVA34" s="1074"/>
      <c r="HVB34" s="1074"/>
      <c r="HVC34" s="1074"/>
      <c r="HVD34" s="1074"/>
      <c r="HVE34" s="1074"/>
      <c r="HVF34" s="1074"/>
      <c r="HVG34" s="1074"/>
      <c r="HVH34" s="1074"/>
      <c r="HVI34" s="1074"/>
      <c r="HVJ34" s="1074"/>
      <c r="HVK34" s="1074"/>
      <c r="HVL34" s="1074"/>
      <c r="HVM34" s="1074"/>
      <c r="HVN34" s="1074"/>
      <c r="HVO34" s="1074"/>
      <c r="HVP34" s="1074"/>
      <c r="HVQ34" s="1074"/>
      <c r="HVR34" s="1074"/>
      <c r="HVS34" s="1074"/>
      <c r="HVT34" s="1074"/>
      <c r="HVU34" s="1074"/>
      <c r="HVV34" s="1074"/>
      <c r="HVW34" s="1074"/>
      <c r="HVX34" s="1074"/>
      <c r="HVY34" s="1074"/>
      <c r="HVZ34" s="1074"/>
      <c r="HWA34" s="1074"/>
      <c r="HWB34" s="1074"/>
      <c r="HWC34" s="1074"/>
      <c r="HWD34" s="1074"/>
      <c r="HWE34" s="1074"/>
      <c r="HWF34" s="1074"/>
      <c r="HWG34" s="1074"/>
      <c r="HWH34" s="1074"/>
      <c r="HWI34" s="1074"/>
      <c r="HWJ34" s="1074"/>
      <c r="HWK34" s="1074"/>
      <c r="HWL34" s="1074"/>
      <c r="HWM34" s="1074"/>
      <c r="HWN34" s="1074"/>
      <c r="HWO34" s="1074"/>
      <c r="HWP34" s="1074"/>
      <c r="HWQ34" s="1074"/>
      <c r="HWR34" s="1074"/>
      <c r="HWS34" s="1074"/>
      <c r="HWT34" s="1074"/>
      <c r="HWU34" s="1074"/>
      <c r="HWV34" s="1074"/>
      <c r="HWW34" s="1074"/>
      <c r="HWX34" s="1074"/>
      <c r="HWY34" s="1074"/>
      <c r="HWZ34" s="1074"/>
      <c r="HXA34" s="1074"/>
      <c r="HXB34" s="1074"/>
      <c r="HXC34" s="1074"/>
      <c r="HXD34" s="1074"/>
      <c r="HXE34" s="1074"/>
      <c r="HXF34" s="1074"/>
      <c r="HXG34" s="1074"/>
      <c r="HXH34" s="1074"/>
      <c r="HXI34" s="1074"/>
      <c r="HXJ34" s="1074"/>
      <c r="HXK34" s="1074"/>
      <c r="HXL34" s="1074"/>
      <c r="HXM34" s="1074"/>
      <c r="HXN34" s="1074"/>
      <c r="HXO34" s="1074"/>
      <c r="HXP34" s="1074"/>
      <c r="HXQ34" s="1074"/>
      <c r="HXR34" s="1074"/>
      <c r="HXS34" s="1074"/>
      <c r="HXT34" s="1074"/>
      <c r="HXU34" s="1074"/>
      <c r="HXV34" s="1074"/>
      <c r="HXW34" s="1074"/>
      <c r="HXX34" s="1074"/>
      <c r="HXY34" s="1074"/>
      <c r="HXZ34" s="1074"/>
      <c r="HYA34" s="1074"/>
      <c r="HYB34" s="1074"/>
      <c r="HYC34" s="1074"/>
      <c r="HYD34" s="1074"/>
      <c r="HYE34" s="1074"/>
      <c r="HYF34" s="1074"/>
      <c r="HYG34" s="1074"/>
      <c r="HYH34" s="1074"/>
      <c r="HYI34" s="1074"/>
      <c r="HYJ34" s="1074"/>
      <c r="HYK34" s="1074"/>
      <c r="HYL34" s="1074"/>
      <c r="HYM34" s="1074"/>
      <c r="HYN34" s="1074"/>
      <c r="HYO34" s="1074"/>
      <c r="HYP34" s="1074"/>
      <c r="HYQ34" s="1074"/>
      <c r="HYR34" s="1074"/>
      <c r="HYS34" s="1074"/>
      <c r="HYT34" s="1074"/>
      <c r="HYU34" s="1074"/>
      <c r="HYV34" s="1074"/>
      <c r="HYW34" s="1074"/>
      <c r="HYX34" s="1074"/>
      <c r="HYY34" s="1074"/>
      <c r="HYZ34" s="1074"/>
      <c r="HZA34" s="1074"/>
      <c r="HZB34" s="1074"/>
      <c r="HZC34" s="1074"/>
      <c r="HZD34" s="1074"/>
      <c r="HZE34" s="1074"/>
      <c r="HZF34" s="1074"/>
      <c r="HZG34" s="1074"/>
      <c r="HZH34" s="1074"/>
      <c r="HZI34" s="1074"/>
      <c r="HZJ34" s="1074"/>
      <c r="HZK34" s="1074"/>
      <c r="HZL34" s="1074"/>
      <c r="HZM34" s="1074"/>
      <c r="HZN34" s="1074"/>
      <c r="HZO34" s="1074"/>
      <c r="HZP34" s="1074"/>
      <c r="HZQ34" s="1074"/>
      <c r="HZR34" s="1074"/>
      <c r="HZS34" s="1074"/>
      <c r="HZT34" s="1074"/>
      <c r="HZU34" s="1074"/>
      <c r="HZV34" s="1074"/>
      <c r="HZW34" s="1074"/>
      <c r="HZX34" s="1074"/>
      <c r="HZY34" s="1074"/>
      <c r="HZZ34" s="1074"/>
      <c r="IAA34" s="1074"/>
      <c r="IAB34" s="1074"/>
      <c r="IAC34" s="1074"/>
      <c r="IAD34" s="1074"/>
      <c r="IAE34" s="1074"/>
      <c r="IAF34" s="1074"/>
      <c r="IAG34" s="1074"/>
      <c r="IAH34" s="1074"/>
      <c r="IAI34" s="1074"/>
      <c r="IAJ34" s="1074"/>
      <c r="IAK34" s="1074"/>
      <c r="IAL34" s="1074"/>
      <c r="IAM34" s="1074"/>
      <c r="IAN34" s="1074"/>
      <c r="IAO34" s="1074"/>
      <c r="IAP34" s="1074"/>
      <c r="IAQ34" s="1074"/>
      <c r="IAR34" s="1074"/>
      <c r="IAS34" s="1074"/>
      <c r="IAT34" s="1074"/>
      <c r="IAU34" s="1074"/>
      <c r="IAV34" s="1074"/>
      <c r="IAW34" s="1074"/>
      <c r="IAX34" s="1074"/>
      <c r="IAY34" s="1074"/>
      <c r="IAZ34" s="1074"/>
      <c r="IBA34" s="1074"/>
      <c r="IBB34" s="1074"/>
      <c r="IBC34" s="1074"/>
      <c r="IBD34" s="1074"/>
      <c r="IBE34" s="1074"/>
      <c r="IBF34" s="1074"/>
      <c r="IBG34" s="1074"/>
      <c r="IBH34" s="1074"/>
      <c r="IBI34" s="1074"/>
      <c r="IBJ34" s="1074"/>
      <c r="IBK34" s="1074"/>
      <c r="IBL34" s="1074"/>
      <c r="IBM34" s="1074"/>
      <c r="IBN34" s="1074"/>
      <c r="IBO34" s="1074"/>
      <c r="IBP34" s="1074"/>
      <c r="IBQ34" s="1074"/>
      <c r="IBR34" s="1074"/>
      <c r="IBS34" s="1074"/>
      <c r="IBT34" s="1074"/>
      <c r="IBU34" s="1074"/>
      <c r="IBV34" s="1074"/>
      <c r="IBW34" s="1074"/>
      <c r="IBX34" s="1074"/>
      <c r="IBY34" s="1074"/>
      <c r="IBZ34" s="1074"/>
      <c r="ICA34" s="1074"/>
      <c r="ICB34" s="1074"/>
      <c r="ICC34" s="1074"/>
      <c r="ICD34" s="1074"/>
      <c r="ICE34" s="1074"/>
      <c r="ICF34" s="1074"/>
      <c r="ICG34" s="1074"/>
      <c r="ICH34" s="1074"/>
      <c r="ICI34" s="1074"/>
      <c r="ICJ34" s="1074"/>
      <c r="ICK34" s="1074"/>
      <c r="ICL34" s="1074"/>
      <c r="ICM34" s="1074"/>
      <c r="ICN34" s="1074"/>
      <c r="ICO34" s="1074"/>
      <c r="ICP34" s="1074"/>
      <c r="ICQ34" s="1074"/>
      <c r="ICR34" s="1074"/>
      <c r="ICS34" s="1074"/>
      <c r="ICT34" s="1074"/>
      <c r="ICU34" s="1074"/>
      <c r="ICV34" s="1074"/>
      <c r="ICW34" s="1074"/>
      <c r="ICX34" s="1074"/>
      <c r="ICY34" s="1074"/>
      <c r="ICZ34" s="1074"/>
      <c r="IDA34" s="1074"/>
      <c r="IDB34" s="1074"/>
      <c r="IDC34" s="1074"/>
      <c r="IDD34" s="1074"/>
      <c r="IDE34" s="1074"/>
      <c r="IDF34" s="1074"/>
      <c r="IDG34" s="1074"/>
      <c r="IDH34" s="1074"/>
      <c r="IDI34" s="1074"/>
      <c r="IDJ34" s="1074"/>
      <c r="IDK34" s="1074"/>
      <c r="IDL34" s="1074"/>
      <c r="IDM34" s="1074"/>
      <c r="IDN34" s="1074"/>
      <c r="IDO34" s="1074"/>
      <c r="IDP34" s="1074"/>
      <c r="IDQ34" s="1074"/>
      <c r="IDR34" s="1074"/>
      <c r="IDS34" s="1074"/>
      <c r="IDT34" s="1074"/>
      <c r="IDU34" s="1074"/>
      <c r="IDV34" s="1074"/>
      <c r="IDW34" s="1074"/>
      <c r="IDX34" s="1074"/>
      <c r="IDY34" s="1074"/>
      <c r="IDZ34" s="1074"/>
      <c r="IEA34" s="1074"/>
      <c r="IEB34" s="1074"/>
      <c r="IEC34" s="1074"/>
      <c r="IED34" s="1074"/>
      <c r="IEE34" s="1074"/>
      <c r="IEF34" s="1074"/>
      <c r="IEG34" s="1074"/>
      <c r="IEH34" s="1074"/>
      <c r="IEI34" s="1074"/>
      <c r="IEJ34" s="1074"/>
      <c r="IEK34" s="1074"/>
      <c r="IEL34" s="1074"/>
      <c r="IEM34" s="1074"/>
      <c r="IEN34" s="1074"/>
      <c r="IEO34" s="1074"/>
      <c r="IEP34" s="1074"/>
      <c r="IEQ34" s="1074"/>
      <c r="IER34" s="1074"/>
      <c r="IES34" s="1074"/>
      <c r="IET34" s="1074"/>
      <c r="IEU34" s="1074"/>
      <c r="IEV34" s="1074"/>
      <c r="IEW34" s="1074"/>
      <c r="IEX34" s="1074"/>
      <c r="IEY34" s="1074"/>
      <c r="IEZ34" s="1074"/>
      <c r="IFA34" s="1074"/>
      <c r="IFB34" s="1074"/>
      <c r="IFC34" s="1074"/>
      <c r="IFD34" s="1074"/>
      <c r="IFE34" s="1074"/>
      <c r="IFF34" s="1074"/>
      <c r="IFG34" s="1074"/>
      <c r="IFH34" s="1074"/>
      <c r="IFI34" s="1074"/>
      <c r="IFJ34" s="1074"/>
      <c r="IFK34" s="1074"/>
      <c r="IFL34" s="1074"/>
      <c r="IFM34" s="1074"/>
      <c r="IFN34" s="1074"/>
      <c r="IFO34" s="1074"/>
      <c r="IFP34" s="1074"/>
      <c r="IFQ34" s="1074"/>
      <c r="IFR34" s="1074"/>
      <c r="IFS34" s="1074"/>
      <c r="IFT34" s="1074"/>
      <c r="IFU34" s="1074"/>
      <c r="IFV34" s="1074"/>
      <c r="IFW34" s="1074"/>
      <c r="IFX34" s="1074"/>
      <c r="IFY34" s="1074"/>
      <c r="IFZ34" s="1074"/>
      <c r="IGA34" s="1074"/>
      <c r="IGB34" s="1074"/>
      <c r="IGC34" s="1074"/>
      <c r="IGD34" s="1074"/>
      <c r="IGE34" s="1074"/>
      <c r="IGF34" s="1074"/>
      <c r="IGG34" s="1074"/>
      <c r="IGH34" s="1074"/>
      <c r="IGI34" s="1074"/>
      <c r="IGJ34" s="1074"/>
      <c r="IGK34" s="1074"/>
      <c r="IGL34" s="1074"/>
      <c r="IGM34" s="1074"/>
      <c r="IGN34" s="1074"/>
      <c r="IGO34" s="1074"/>
      <c r="IGP34" s="1074"/>
      <c r="IGQ34" s="1074"/>
      <c r="IGR34" s="1074"/>
      <c r="IGS34" s="1074"/>
      <c r="IGT34" s="1074"/>
      <c r="IGU34" s="1074"/>
      <c r="IGV34" s="1074"/>
      <c r="IGW34" s="1074"/>
      <c r="IGX34" s="1074"/>
      <c r="IGY34" s="1074"/>
      <c r="IGZ34" s="1074"/>
      <c r="IHA34" s="1074"/>
      <c r="IHB34" s="1074"/>
      <c r="IHC34" s="1074"/>
      <c r="IHD34" s="1074"/>
      <c r="IHE34" s="1074"/>
      <c r="IHF34" s="1074"/>
      <c r="IHG34" s="1074"/>
      <c r="IHH34" s="1074"/>
      <c r="IHI34" s="1074"/>
      <c r="IHJ34" s="1074"/>
      <c r="IHK34" s="1074"/>
      <c r="IHL34" s="1074"/>
      <c r="IHM34" s="1074"/>
      <c r="IHN34" s="1074"/>
      <c r="IHO34" s="1074"/>
      <c r="IHP34" s="1074"/>
      <c r="IHQ34" s="1074"/>
      <c r="IHR34" s="1074"/>
      <c r="IHS34" s="1074"/>
      <c r="IHT34" s="1074"/>
      <c r="IHU34" s="1074"/>
      <c r="IHV34" s="1074"/>
      <c r="IHW34" s="1074"/>
      <c r="IHX34" s="1074"/>
      <c r="IHY34" s="1074"/>
      <c r="IHZ34" s="1074"/>
      <c r="IIA34" s="1074"/>
      <c r="IIB34" s="1074"/>
      <c r="IIC34" s="1074"/>
      <c r="IID34" s="1074"/>
      <c r="IIE34" s="1074"/>
      <c r="IIF34" s="1074"/>
      <c r="IIG34" s="1074"/>
      <c r="IIH34" s="1074"/>
      <c r="III34" s="1074"/>
      <c r="IIJ34" s="1074"/>
      <c r="IIK34" s="1074"/>
      <c r="IIL34" s="1074"/>
      <c r="IIM34" s="1074"/>
      <c r="IIN34" s="1074"/>
      <c r="IIO34" s="1074"/>
      <c r="IIP34" s="1074"/>
      <c r="IIQ34" s="1074"/>
      <c r="IIR34" s="1074"/>
      <c r="IIS34" s="1074"/>
      <c r="IIT34" s="1074"/>
      <c r="IIU34" s="1074"/>
      <c r="IIV34" s="1074"/>
      <c r="IIW34" s="1074"/>
      <c r="IIX34" s="1074"/>
      <c r="IIY34" s="1074"/>
      <c r="IIZ34" s="1074"/>
      <c r="IJA34" s="1074"/>
      <c r="IJB34" s="1074"/>
      <c r="IJC34" s="1074"/>
      <c r="IJD34" s="1074"/>
      <c r="IJE34" s="1074"/>
      <c r="IJF34" s="1074"/>
      <c r="IJG34" s="1074"/>
      <c r="IJH34" s="1074"/>
      <c r="IJI34" s="1074"/>
      <c r="IJJ34" s="1074"/>
      <c r="IJK34" s="1074"/>
      <c r="IJL34" s="1074"/>
      <c r="IJM34" s="1074"/>
      <c r="IJN34" s="1074"/>
      <c r="IJO34" s="1074"/>
      <c r="IJP34" s="1074"/>
      <c r="IJQ34" s="1074"/>
      <c r="IJR34" s="1074"/>
      <c r="IJS34" s="1074"/>
      <c r="IJT34" s="1074"/>
      <c r="IJU34" s="1074"/>
      <c r="IJV34" s="1074"/>
      <c r="IJW34" s="1074"/>
      <c r="IJX34" s="1074"/>
      <c r="IJY34" s="1074"/>
      <c r="IJZ34" s="1074"/>
      <c r="IKA34" s="1074"/>
      <c r="IKB34" s="1074"/>
      <c r="IKC34" s="1074"/>
      <c r="IKD34" s="1074"/>
      <c r="IKE34" s="1074"/>
      <c r="IKF34" s="1074"/>
      <c r="IKG34" s="1074"/>
      <c r="IKH34" s="1074"/>
      <c r="IKI34" s="1074"/>
      <c r="IKJ34" s="1074"/>
      <c r="IKK34" s="1074"/>
      <c r="IKL34" s="1074"/>
      <c r="IKM34" s="1074"/>
      <c r="IKN34" s="1074"/>
      <c r="IKO34" s="1074"/>
      <c r="IKP34" s="1074"/>
      <c r="IKQ34" s="1074"/>
      <c r="IKR34" s="1074"/>
      <c r="IKS34" s="1074"/>
      <c r="IKT34" s="1074"/>
      <c r="IKU34" s="1074"/>
      <c r="IKV34" s="1074"/>
      <c r="IKW34" s="1074"/>
      <c r="IKX34" s="1074"/>
      <c r="IKY34" s="1074"/>
      <c r="IKZ34" s="1074"/>
      <c r="ILA34" s="1074"/>
      <c r="ILB34" s="1074"/>
      <c r="ILC34" s="1074"/>
      <c r="ILD34" s="1074"/>
      <c r="ILE34" s="1074"/>
      <c r="ILF34" s="1074"/>
      <c r="ILG34" s="1074"/>
      <c r="ILH34" s="1074"/>
      <c r="ILI34" s="1074"/>
      <c r="ILJ34" s="1074"/>
      <c r="ILK34" s="1074"/>
      <c r="ILL34" s="1074"/>
      <c r="ILM34" s="1074"/>
      <c r="ILN34" s="1074"/>
      <c r="ILO34" s="1074"/>
      <c r="ILP34" s="1074"/>
      <c r="ILQ34" s="1074"/>
      <c r="ILR34" s="1074"/>
      <c r="ILS34" s="1074"/>
      <c r="ILT34" s="1074"/>
      <c r="ILU34" s="1074"/>
      <c r="ILV34" s="1074"/>
      <c r="ILW34" s="1074"/>
      <c r="ILX34" s="1074"/>
      <c r="ILY34" s="1074"/>
      <c r="ILZ34" s="1074"/>
      <c r="IMA34" s="1074"/>
      <c r="IMB34" s="1074"/>
      <c r="IMC34" s="1074"/>
      <c r="IMD34" s="1074"/>
      <c r="IME34" s="1074"/>
      <c r="IMF34" s="1074"/>
      <c r="IMG34" s="1074"/>
      <c r="IMH34" s="1074"/>
      <c r="IMI34" s="1074"/>
      <c r="IMJ34" s="1074"/>
      <c r="IMK34" s="1074"/>
      <c r="IML34" s="1074"/>
      <c r="IMM34" s="1074"/>
      <c r="IMN34" s="1074"/>
      <c r="IMO34" s="1074"/>
      <c r="IMP34" s="1074"/>
      <c r="IMQ34" s="1074"/>
      <c r="IMR34" s="1074"/>
      <c r="IMS34" s="1074"/>
      <c r="IMT34" s="1074"/>
      <c r="IMU34" s="1074"/>
      <c r="IMV34" s="1074"/>
      <c r="IMW34" s="1074"/>
      <c r="IMX34" s="1074"/>
      <c r="IMY34" s="1074"/>
      <c r="IMZ34" s="1074"/>
      <c r="INA34" s="1074"/>
      <c r="INB34" s="1074"/>
      <c r="INC34" s="1074"/>
      <c r="IND34" s="1074"/>
      <c r="INE34" s="1074"/>
      <c r="INF34" s="1074"/>
      <c r="ING34" s="1074"/>
      <c r="INH34" s="1074"/>
      <c r="INI34" s="1074"/>
      <c r="INJ34" s="1074"/>
      <c r="INK34" s="1074"/>
      <c r="INL34" s="1074"/>
      <c r="INM34" s="1074"/>
      <c r="INN34" s="1074"/>
      <c r="INO34" s="1074"/>
      <c r="INP34" s="1074"/>
      <c r="INQ34" s="1074"/>
      <c r="INR34" s="1074"/>
      <c r="INS34" s="1074"/>
      <c r="INT34" s="1074"/>
      <c r="INU34" s="1074"/>
      <c r="INV34" s="1074"/>
      <c r="INW34" s="1074"/>
      <c r="INX34" s="1074"/>
      <c r="INY34" s="1074"/>
      <c r="INZ34" s="1074"/>
      <c r="IOA34" s="1074"/>
      <c r="IOB34" s="1074"/>
      <c r="IOC34" s="1074"/>
      <c r="IOD34" s="1074"/>
      <c r="IOE34" s="1074"/>
      <c r="IOF34" s="1074"/>
      <c r="IOG34" s="1074"/>
      <c r="IOH34" s="1074"/>
      <c r="IOI34" s="1074"/>
      <c r="IOJ34" s="1074"/>
      <c r="IOK34" s="1074"/>
      <c r="IOL34" s="1074"/>
      <c r="IOM34" s="1074"/>
      <c r="ION34" s="1074"/>
      <c r="IOO34" s="1074"/>
      <c r="IOP34" s="1074"/>
      <c r="IOQ34" s="1074"/>
      <c r="IOR34" s="1074"/>
      <c r="IOS34" s="1074"/>
      <c r="IOT34" s="1074"/>
      <c r="IOU34" s="1074"/>
      <c r="IOV34" s="1074"/>
      <c r="IOW34" s="1074"/>
      <c r="IOX34" s="1074"/>
      <c r="IOY34" s="1074"/>
      <c r="IOZ34" s="1074"/>
      <c r="IPA34" s="1074"/>
      <c r="IPB34" s="1074"/>
      <c r="IPC34" s="1074"/>
      <c r="IPD34" s="1074"/>
      <c r="IPE34" s="1074"/>
      <c r="IPF34" s="1074"/>
      <c r="IPG34" s="1074"/>
      <c r="IPH34" s="1074"/>
      <c r="IPI34" s="1074"/>
      <c r="IPJ34" s="1074"/>
      <c r="IPK34" s="1074"/>
      <c r="IPL34" s="1074"/>
      <c r="IPM34" s="1074"/>
      <c r="IPN34" s="1074"/>
      <c r="IPO34" s="1074"/>
      <c r="IPP34" s="1074"/>
      <c r="IPQ34" s="1074"/>
      <c r="IPR34" s="1074"/>
      <c r="IPS34" s="1074"/>
      <c r="IPT34" s="1074"/>
      <c r="IPU34" s="1074"/>
      <c r="IPV34" s="1074"/>
      <c r="IPW34" s="1074"/>
      <c r="IPX34" s="1074"/>
      <c r="IPY34" s="1074"/>
      <c r="IPZ34" s="1074"/>
      <c r="IQA34" s="1074"/>
      <c r="IQB34" s="1074"/>
      <c r="IQC34" s="1074"/>
      <c r="IQD34" s="1074"/>
      <c r="IQE34" s="1074"/>
      <c r="IQF34" s="1074"/>
      <c r="IQG34" s="1074"/>
      <c r="IQH34" s="1074"/>
      <c r="IQI34" s="1074"/>
      <c r="IQJ34" s="1074"/>
      <c r="IQK34" s="1074"/>
      <c r="IQL34" s="1074"/>
      <c r="IQM34" s="1074"/>
      <c r="IQN34" s="1074"/>
      <c r="IQO34" s="1074"/>
      <c r="IQP34" s="1074"/>
      <c r="IQQ34" s="1074"/>
      <c r="IQR34" s="1074"/>
      <c r="IQS34" s="1074"/>
      <c r="IQT34" s="1074"/>
      <c r="IQU34" s="1074"/>
      <c r="IQV34" s="1074"/>
      <c r="IQW34" s="1074"/>
      <c r="IQX34" s="1074"/>
      <c r="IQY34" s="1074"/>
      <c r="IQZ34" s="1074"/>
      <c r="IRA34" s="1074"/>
      <c r="IRB34" s="1074"/>
      <c r="IRC34" s="1074"/>
      <c r="IRD34" s="1074"/>
      <c r="IRE34" s="1074"/>
      <c r="IRF34" s="1074"/>
      <c r="IRG34" s="1074"/>
      <c r="IRH34" s="1074"/>
      <c r="IRI34" s="1074"/>
      <c r="IRJ34" s="1074"/>
      <c r="IRK34" s="1074"/>
      <c r="IRL34" s="1074"/>
      <c r="IRM34" s="1074"/>
      <c r="IRN34" s="1074"/>
      <c r="IRO34" s="1074"/>
      <c r="IRP34" s="1074"/>
      <c r="IRQ34" s="1074"/>
      <c r="IRR34" s="1074"/>
      <c r="IRS34" s="1074"/>
      <c r="IRT34" s="1074"/>
      <c r="IRU34" s="1074"/>
      <c r="IRV34" s="1074"/>
      <c r="IRW34" s="1074"/>
      <c r="IRX34" s="1074"/>
      <c r="IRY34" s="1074"/>
      <c r="IRZ34" s="1074"/>
      <c r="ISA34" s="1074"/>
      <c r="ISB34" s="1074"/>
      <c r="ISC34" s="1074"/>
      <c r="ISD34" s="1074"/>
      <c r="ISE34" s="1074"/>
      <c r="ISF34" s="1074"/>
      <c r="ISG34" s="1074"/>
      <c r="ISH34" s="1074"/>
      <c r="ISI34" s="1074"/>
      <c r="ISJ34" s="1074"/>
      <c r="ISK34" s="1074"/>
      <c r="ISL34" s="1074"/>
      <c r="ISM34" s="1074"/>
      <c r="ISN34" s="1074"/>
      <c r="ISO34" s="1074"/>
      <c r="ISP34" s="1074"/>
      <c r="ISQ34" s="1074"/>
      <c r="ISR34" s="1074"/>
      <c r="ISS34" s="1074"/>
      <c r="IST34" s="1074"/>
      <c r="ISU34" s="1074"/>
      <c r="ISV34" s="1074"/>
      <c r="ISW34" s="1074"/>
      <c r="ISX34" s="1074"/>
      <c r="ISY34" s="1074"/>
      <c r="ISZ34" s="1074"/>
      <c r="ITA34" s="1074"/>
      <c r="ITB34" s="1074"/>
      <c r="ITC34" s="1074"/>
      <c r="ITD34" s="1074"/>
      <c r="ITE34" s="1074"/>
      <c r="ITF34" s="1074"/>
      <c r="ITG34" s="1074"/>
      <c r="ITH34" s="1074"/>
      <c r="ITI34" s="1074"/>
      <c r="ITJ34" s="1074"/>
      <c r="ITK34" s="1074"/>
      <c r="ITL34" s="1074"/>
      <c r="ITM34" s="1074"/>
      <c r="ITN34" s="1074"/>
      <c r="ITO34" s="1074"/>
      <c r="ITP34" s="1074"/>
      <c r="ITQ34" s="1074"/>
      <c r="ITR34" s="1074"/>
      <c r="ITS34" s="1074"/>
      <c r="ITT34" s="1074"/>
      <c r="ITU34" s="1074"/>
      <c r="ITV34" s="1074"/>
      <c r="ITW34" s="1074"/>
      <c r="ITX34" s="1074"/>
      <c r="ITY34" s="1074"/>
      <c r="ITZ34" s="1074"/>
      <c r="IUA34" s="1074"/>
      <c r="IUB34" s="1074"/>
      <c r="IUC34" s="1074"/>
      <c r="IUD34" s="1074"/>
      <c r="IUE34" s="1074"/>
      <c r="IUF34" s="1074"/>
      <c r="IUG34" s="1074"/>
      <c r="IUH34" s="1074"/>
      <c r="IUI34" s="1074"/>
      <c r="IUJ34" s="1074"/>
      <c r="IUK34" s="1074"/>
      <c r="IUL34" s="1074"/>
      <c r="IUM34" s="1074"/>
      <c r="IUN34" s="1074"/>
      <c r="IUO34" s="1074"/>
      <c r="IUP34" s="1074"/>
      <c r="IUQ34" s="1074"/>
      <c r="IUR34" s="1074"/>
      <c r="IUS34" s="1074"/>
      <c r="IUT34" s="1074"/>
      <c r="IUU34" s="1074"/>
      <c r="IUV34" s="1074"/>
      <c r="IUW34" s="1074"/>
      <c r="IUX34" s="1074"/>
      <c r="IUY34" s="1074"/>
      <c r="IUZ34" s="1074"/>
      <c r="IVA34" s="1074"/>
      <c r="IVB34" s="1074"/>
      <c r="IVC34" s="1074"/>
      <c r="IVD34" s="1074"/>
      <c r="IVE34" s="1074"/>
      <c r="IVF34" s="1074"/>
      <c r="IVG34" s="1074"/>
      <c r="IVH34" s="1074"/>
      <c r="IVI34" s="1074"/>
      <c r="IVJ34" s="1074"/>
      <c r="IVK34" s="1074"/>
      <c r="IVL34" s="1074"/>
      <c r="IVM34" s="1074"/>
      <c r="IVN34" s="1074"/>
      <c r="IVO34" s="1074"/>
      <c r="IVP34" s="1074"/>
      <c r="IVQ34" s="1074"/>
      <c r="IVR34" s="1074"/>
      <c r="IVS34" s="1074"/>
      <c r="IVT34" s="1074"/>
      <c r="IVU34" s="1074"/>
      <c r="IVV34" s="1074"/>
      <c r="IVW34" s="1074"/>
      <c r="IVX34" s="1074"/>
      <c r="IVY34" s="1074"/>
      <c r="IVZ34" s="1074"/>
      <c r="IWA34" s="1074"/>
      <c r="IWB34" s="1074"/>
      <c r="IWC34" s="1074"/>
      <c r="IWD34" s="1074"/>
      <c r="IWE34" s="1074"/>
      <c r="IWF34" s="1074"/>
      <c r="IWG34" s="1074"/>
      <c r="IWH34" s="1074"/>
      <c r="IWI34" s="1074"/>
      <c r="IWJ34" s="1074"/>
      <c r="IWK34" s="1074"/>
      <c r="IWL34" s="1074"/>
      <c r="IWM34" s="1074"/>
      <c r="IWN34" s="1074"/>
      <c r="IWO34" s="1074"/>
      <c r="IWP34" s="1074"/>
      <c r="IWQ34" s="1074"/>
      <c r="IWR34" s="1074"/>
      <c r="IWS34" s="1074"/>
      <c r="IWT34" s="1074"/>
      <c r="IWU34" s="1074"/>
      <c r="IWV34" s="1074"/>
      <c r="IWW34" s="1074"/>
      <c r="IWX34" s="1074"/>
      <c r="IWY34" s="1074"/>
      <c r="IWZ34" s="1074"/>
      <c r="IXA34" s="1074"/>
      <c r="IXB34" s="1074"/>
      <c r="IXC34" s="1074"/>
      <c r="IXD34" s="1074"/>
      <c r="IXE34" s="1074"/>
      <c r="IXF34" s="1074"/>
      <c r="IXG34" s="1074"/>
      <c r="IXH34" s="1074"/>
      <c r="IXI34" s="1074"/>
      <c r="IXJ34" s="1074"/>
      <c r="IXK34" s="1074"/>
      <c r="IXL34" s="1074"/>
      <c r="IXM34" s="1074"/>
      <c r="IXN34" s="1074"/>
      <c r="IXO34" s="1074"/>
      <c r="IXP34" s="1074"/>
      <c r="IXQ34" s="1074"/>
      <c r="IXR34" s="1074"/>
      <c r="IXS34" s="1074"/>
      <c r="IXT34" s="1074"/>
      <c r="IXU34" s="1074"/>
      <c r="IXV34" s="1074"/>
      <c r="IXW34" s="1074"/>
      <c r="IXX34" s="1074"/>
      <c r="IXY34" s="1074"/>
      <c r="IXZ34" s="1074"/>
      <c r="IYA34" s="1074"/>
      <c r="IYB34" s="1074"/>
      <c r="IYC34" s="1074"/>
      <c r="IYD34" s="1074"/>
      <c r="IYE34" s="1074"/>
      <c r="IYF34" s="1074"/>
      <c r="IYG34" s="1074"/>
      <c r="IYH34" s="1074"/>
      <c r="IYI34" s="1074"/>
      <c r="IYJ34" s="1074"/>
      <c r="IYK34" s="1074"/>
      <c r="IYL34" s="1074"/>
      <c r="IYM34" s="1074"/>
      <c r="IYN34" s="1074"/>
      <c r="IYO34" s="1074"/>
      <c r="IYP34" s="1074"/>
      <c r="IYQ34" s="1074"/>
      <c r="IYR34" s="1074"/>
      <c r="IYS34" s="1074"/>
      <c r="IYT34" s="1074"/>
      <c r="IYU34" s="1074"/>
      <c r="IYV34" s="1074"/>
      <c r="IYW34" s="1074"/>
      <c r="IYX34" s="1074"/>
      <c r="IYY34" s="1074"/>
      <c r="IYZ34" s="1074"/>
      <c r="IZA34" s="1074"/>
      <c r="IZB34" s="1074"/>
      <c r="IZC34" s="1074"/>
      <c r="IZD34" s="1074"/>
      <c r="IZE34" s="1074"/>
      <c r="IZF34" s="1074"/>
      <c r="IZG34" s="1074"/>
      <c r="IZH34" s="1074"/>
      <c r="IZI34" s="1074"/>
      <c r="IZJ34" s="1074"/>
      <c r="IZK34" s="1074"/>
      <c r="IZL34" s="1074"/>
      <c r="IZM34" s="1074"/>
      <c r="IZN34" s="1074"/>
      <c r="IZO34" s="1074"/>
      <c r="IZP34" s="1074"/>
      <c r="IZQ34" s="1074"/>
      <c r="IZR34" s="1074"/>
      <c r="IZS34" s="1074"/>
      <c r="IZT34" s="1074"/>
      <c r="IZU34" s="1074"/>
      <c r="IZV34" s="1074"/>
      <c r="IZW34" s="1074"/>
      <c r="IZX34" s="1074"/>
      <c r="IZY34" s="1074"/>
      <c r="IZZ34" s="1074"/>
      <c r="JAA34" s="1074"/>
      <c r="JAB34" s="1074"/>
      <c r="JAC34" s="1074"/>
      <c r="JAD34" s="1074"/>
      <c r="JAE34" s="1074"/>
      <c r="JAF34" s="1074"/>
      <c r="JAG34" s="1074"/>
      <c r="JAH34" s="1074"/>
      <c r="JAI34" s="1074"/>
      <c r="JAJ34" s="1074"/>
      <c r="JAK34" s="1074"/>
      <c r="JAL34" s="1074"/>
      <c r="JAM34" s="1074"/>
      <c r="JAN34" s="1074"/>
      <c r="JAO34" s="1074"/>
      <c r="JAP34" s="1074"/>
      <c r="JAQ34" s="1074"/>
      <c r="JAR34" s="1074"/>
      <c r="JAS34" s="1074"/>
      <c r="JAT34" s="1074"/>
      <c r="JAU34" s="1074"/>
      <c r="JAV34" s="1074"/>
      <c r="JAW34" s="1074"/>
      <c r="JAX34" s="1074"/>
      <c r="JAY34" s="1074"/>
      <c r="JAZ34" s="1074"/>
      <c r="JBA34" s="1074"/>
      <c r="JBB34" s="1074"/>
      <c r="JBC34" s="1074"/>
      <c r="JBD34" s="1074"/>
      <c r="JBE34" s="1074"/>
      <c r="JBF34" s="1074"/>
      <c r="JBG34" s="1074"/>
      <c r="JBH34" s="1074"/>
      <c r="JBI34" s="1074"/>
      <c r="JBJ34" s="1074"/>
      <c r="JBK34" s="1074"/>
      <c r="JBL34" s="1074"/>
      <c r="JBM34" s="1074"/>
      <c r="JBN34" s="1074"/>
      <c r="JBO34" s="1074"/>
      <c r="JBP34" s="1074"/>
      <c r="JBQ34" s="1074"/>
      <c r="JBR34" s="1074"/>
      <c r="JBS34" s="1074"/>
      <c r="JBT34" s="1074"/>
      <c r="JBU34" s="1074"/>
      <c r="JBV34" s="1074"/>
      <c r="JBW34" s="1074"/>
      <c r="JBX34" s="1074"/>
      <c r="JBY34" s="1074"/>
      <c r="JBZ34" s="1074"/>
      <c r="JCA34" s="1074"/>
      <c r="JCB34" s="1074"/>
      <c r="JCC34" s="1074"/>
      <c r="JCD34" s="1074"/>
      <c r="JCE34" s="1074"/>
      <c r="JCF34" s="1074"/>
      <c r="JCG34" s="1074"/>
      <c r="JCH34" s="1074"/>
      <c r="JCI34" s="1074"/>
      <c r="JCJ34" s="1074"/>
      <c r="JCK34" s="1074"/>
      <c r="JCL34" s="1074"/>
      <c r="JCM34" s="1074"/>
      <c r="JCN34" s="1074"/>
      <c r="JCO34" s="1074"/>
      <c r="JCP34" s="1074"/>
      <c r="JCQ34" s="1074"/>
      <c r="JCR34" s="1074"/>
      <c r="JCS34" s="1074"/>
      <c r="JCT34" s="1074"/>
      <c r="JCU34" s="1074"/>
      <c r="JCV34" s="1074"/>
      <c r="JCW34" s="1074"/>
      <c r="JCX34" s="1074"/>
      <c r="JCY34" s="1074"/>
      <c r="JCZ34" s="1074"/>
      <c r="JDA34" s="1074"/>
      <c r="JDB34" s="1074"/>
      <c r="JDC34" s="1074"/>
      <c r="JDD34" s="1074"/>
      <c r="JDE34" s="1074"/>
      <c r="JDF34" s="1074"/>
      <c r="JDG34" s="1074"/>
      <c r="JDH34" s="1074"/>
      <c r="JDI34" s="1074"/>
      <c r="JDJ34" s="1074"/>
      <c r="JDK34" s="1074"/>
      <c r="JDL34" s="1074"/>
      <c r="JDM34" s="1074"/>
      <c r="JDN34" s="1074"/>
      <c r="JDO34" s="1074"/>
      <c r="JDP34" s="1074"/>
      <c r="JDQ34" s="1074"/>
      <c r="JDR34" s="1074"/>
      <c r="JDS34" s="1074"/>
      <c r="JDT34" s="1074"/>
      <c r="JDU34" s="1074"/>
      <c r="JDV34" s="1074"/>
      <c r="JDW34" s="1074"/>
      <c r="JDX34" s="1074"/>
      <c r="JDY34" s="1074"/>
      <c r="JDZ34" s="1074"/>
      <c r="JEA34" s="1074"/>
      <c r="JEB34" s="1074"/>
      <c r="JEC34" s="1074"/>
      <c r="JED34" s="1074"/>
      <c r="JEE34" s="1074"/>
      <c r="JEF34" s="1074"/>
      <c r="JEG34" s="1074"/>
      <c r="JEH34" s="1074"/>
      <c r="JEI34" s="1074"/>
      <c r="JEJ34" s="1074"/>
      <c r="JEK34" s="1074"/>
      <c r="JEL34" s="1074"/>
      <c r="JEM34" s="1074"/>
      <c r="JEN34" s="1074"/>
      <c r="JEO34" s="1074"/>
      <c r="JEP34" s="1074"/>
      <c r="JEQ34" s="1074"/>
      <c r="JER34" s="1074"/>
      <c r="JES34" s="1074"/>
      <c r="JET34" s="1074"/>
      <c r="JEU34" s="1074"/>
      <c r="JEV34" s="1074"/>
      <c r="JEW34" s="1074"/>
      <c r="JEX34" s="1074"/>
      <c r="JEY34" s="1074"/>
      <c r="JEZ34" s="1074"/>
      <c r="JFA34" s="1074"/>
      <c r="JFB34" s="1074"/>
      <c r="JFC34" s="1074"/>
      <c r="JFD34" s="1074"/>
      <c r="JFE34" s="1074"/>
      <c r="JFF34" s="1074"/>
      <c r="JFG34" s="1074"/>
      <c r="JFH34" s="1074"/>
      <c r="JFI34" s="1074"/>
      <c r="JFJ34" s="1074"/>
      <c r="JFK34" s="1074"/>
      <c r="JFL34" s="1074"/>
      <c r="JFM34" s="1074"/>
      <c r="JFN34" s="1074"/>
      <c r="JFO34" s="1074"/>
      <c r="JFP34" s="1074"/>
      <c r="JFQ34" s="1074"/>
      <c r="JFR34" s="1074"/>
      <c r="JFS34" s="1074"/>
      <c r="JFT34" s="1074"/>
      <c r="JFU34" s="1074"/>
      <c r="JFV34" s="1074"/>
      <c r="JFW34" s="1074"/>
      <c r="JFX34" s="1074"/>
      <c r="JFY34" s="1074"/>
      <c r="JFZ34" s="1074"/>
      <c r="JGA34" s="1074"/>
      <c r="JGB34" s="1074"/>
      <c r="JGC34" s="1074"/>
      <c r="JGD34" s="1074"/>
      <c r="JGE34" s="1074"/>
      <c r="JGF34" s="1074"/>
      <c r="JGG34" s="1074"/>
      <c r="JGH34" s="1074"/>
      <c r="JGI34" s="1074"/>
      <c r="JGJ34" s="1074"/>
      <c r="JGK34" s="1074"/>
      <c r="JGL34" s="1074"/>
      <c r="JGM34" s="1074"/>
      <c r="JGN34" s="1074"/>
      <c r="JGO34" s="1074"/>
      <c r="JGP34" s="1074"/>
      <c r="JGQ34" s="1074"/>
      <c r="JGR34" s="1074"/>
      <c r="JGS34" s="1074"/>
      <c r="JGT34" s="1074"/>
      <c r="JGU34" s="1074"/>
      <c r="JGV34" s="1074"/>
      <c r="JGW34" s="1074"/>
      <c r="JGX34" s="1074"/>
      <c r="JGY34" s="1074"/>
      <c r="JGZ34" s="1074"/>
      <c r="JHA34" s="1074"/>
      <c r="JHB34" s="1074"/>
      <c r="JHC34" s="1074"/>
      <c r="JHD34" s="1074"/>
      <c r="JHE34" s="1074"/>
      <c r="JHF34" s="1074"/>
      <c r="JHG34" s="1074"/>
      <c r="JHH34" s="1074"/>
      <c r="JHI34" s="1074"/>
      <c r="JHJ34" s="1074"/>
      <c r="JHK34" s="1074"/>
      <c r="JHL34" s="1074"/>
      <c r="JHM34" s="1074"/>
      <c r="JHN34" s="1074"/>
      <c r="JHO34" s="1074"/>
      <c r="JHP34" s="1074"/>
      <c r="JHQ34" s="1074"/>
      <c r="JHR34" s="1074"/>
      <c r="JHS34" s="1074"/>
      <c r="JHT34" s="1074"/>
      <c r="JHU34" s="1074"/>
      <c r="JHV34" s="1074"/>
      <c r="JHW34" s="1074"/>
      <c r="JHX34" s="1074"/>
      <c r="JHY34" s="1074"/>
      <c r="JHZ34" s="1074"/>
      <c r="JIA34" s="1074"/>
      <c r="JIB34" s="1074"/>
      <c r="JIC34" s="1074"/>
      <c r="JID34" s="1074"/>
      <c r="JIE34" s="1074"/>
      <c r="JIF34" s="1074"/>
      <c r="JIG34" s="1074"/>
      <c r="JIH34" s="1074"/>
      <c r="JII34" s="1074"/>
      <c r="JIJ34" s="1074"/>
      <c r="JIK34" s="1074"/>
      <c r="JIL34" s="1074"/>
      <c r="JIM34" s="1074"/>
      <c r="JIN34" s="1074"/>
      <c r="JIO34" s="1074"/>
      <c r="JIP34" s="1074"/>
      <c r="JIQ34" s="1074"/>
      <c r="JIR34" s="1074"/>
      <c r="JIS34" s="1074"/>
      <c r="JIT34" s="1074"/>
      <c r="JIU34" s="1074"/>
      <c r="JIV34" s="1074"/>
      <c r="JIW34" s="1074"/>
      <c r="JIX34" s="1074"/>
      <c r="JIY34" s="1074"/>
      <c r="JIZ34" s="1074"/>
      <c r="JJA34" s="1074"/>
      <c r="JJB34" s="1074"/>
      <c r="JJC34" s="1074"/>
      <c r="JJD34" s="1074"/>
      <c r="JJE34" s="1074"/>
      <c r="JJF34" s="1074"/>
      <c r="JJG34" s="1074"/>
      <c r="JJH34" s="1074"/>
      <c r="JJI34" s="1074"/>
      <c r="JJJ34" s="1074"/>
      <c r="JJK34" s="1074"/>
      <c r="JJL34" s="1074"/>
      <c r="JJM34" s="1074"/>
      <c r="JJN34" s="1074"/>
      <c r="JJO34" s="1074"/>
      <c r="JJP34" s="1074"/>
      <c r="JJQ34" s="1074"/>
      <c r="JJR34" s="1074"/>
      <c r="JJS34" s="1074"/>
      <c r="JJT34" s="1074"/>
      <c r="JJU34" s="1074"/>
      <c r="JJV34" s="1074"/>
      <c r="JJW34" s="1074"/>
      <c r="JJX34" s="1074"/>
      <c r="JJY34" s="1074"/>
      <c r="JJZ34" s="1074"/>
      <c r="JKA34" s="1074"/>
      <c r="JKB34" s="1074"/>
      <c r="JKC34" s="1074"/>
      <c r="JKD34" s="1074"/>
      <c r="JKE34" s="1074"/>
      <c r="JKF34" s="1074"/>
      <c r="JKG34" s="1074"/>
      <c r="JKH34" s="1074"/>
      <c r="JKI34" s="1074"/>
      <c r="JKJ34" s="1074"/>
      <c r="JKK34" s="1074"/>
      <c r="JKL34" s="1074"/>
      <c r="JKM34" s="1074"/>
      <c r="JKN34" s="1074"/>
      <c r="JKO34" s="1074"/>
      <c r="JKP34" s="1074"/>
      <c r="JKQ34" s="1074"/>
      <c r="JKR34" s="1074"/>
      <c r="JKS34" s="1074"/>
      <c r="JKT34" s="1074"/>
      <c r="JKU34" s="1074"/>
      <c r="JKV34" s="1074"/>
      <c r="JKW34" s="1074"/>
      <c r="JKX34" s="1074"/>
      <c r="JKY34" s="1074"/>
      <c r="JKZ34" s="1074"/>
      <c r="JLA34" s="1074"/>
      <c r="JLB34" s="1074"/>
      <c r="JLC34" s="1074"/>
      <c r="JLD34" s="1074"/>
      <c r="JLE34" s="1074"/>
      <c r="JLF34" s="1074"/>
      <c r="JLG34" s="1074"/>
      <c r="JLH34" s="1074"/>
      <c r="JLI34" s="1074"/>
      <c r="JLJ34" s="1074"/>
      <c r="JLK34" s="1074"/>
      <c r="JLL34" s="1074"/>
      <c r="JLM34" s="1074"/>
      <c r="JLN34" s="1074"/>
      <c r="JLO34" s="1074"/>
      <c r="JLP34" s="1074"/>
      <c r="JLQ34" s="1074"/>
      <c r="JLR34" s="1074"/>
      <c r="JLS34" s="1074"/>
      <c r="JLT34" s="1074"/>
      <c r="JLU34" s="1074"/>
      <c r="JLV34" s="1074"/>
      <c r="JLW34" s="1074"/>
      <c r="JLX34" s="1074"/>
      <c r="JLY34" s="1074"/>
      <c r="JLZ34" s="1074"/>
      <c r="JMA34" s="1074"/>
      <c r="JMB34" s="1074"/>
      <c r="JMC34" s="1074"/>
      <c r="JMD34" s="1074"/>
      <c r="JME34" s="1074"/>
      <c r="JMF34" s="1074"/>
      <c r="JMG34" s="1074"/>
      <c r="JMH34" s="1074"/>
      <c r="JMI34" s="1074"/>
      <c r="JMJ34" s="1074"/>
      <c r="JMK34" s="1074"/>
      <c r="JML34" s="1074"/>
      <c r="JMM34" s="1074"/>
      <c r="JMN34" s="1074"/>
      <c r="JMO34" s="1074"/>
      <c r="JMP34" s="1074"/>
      <c r="JMQ34" s="1074"/>
      <c r="JMR34" s="1074"/>
      <c r="JMS34" s="1074"/>
      <c r="JMT34" s="1074"/>
      <c r="JMU34" s="1074"/>
      <c r="JMV34" s="1074"/>
      <c r="JMW34" s="1074"/>
      <c r="JMX34" s="1074"/>
      <c r="JMY34" s="1074"/>
      <c r="JMZ34" s="1074"/>
      <c r="JNA34" s="1074"/>
      <c r="JNB34" s="1074"/>
      <c r="JNC34" s="1074"/>
      <c r="JND34" s="1074"/>
      <c r="JNE34" s="1074"/>
      <c r="JNF34" s="1074"/>
      <c r="JNG34" s="1074"/>
      <c r="JNH34" s="1074"/>
      <c r="JNI34" s="1074"/>
      <c r="JNJ34" s="1074"/>
      <c r="JNK34" s="1074"/>
      <c r="JNL34" s="1074"/>
      <c r="JNM34" s="1074"/>
      <c r="JNN34" s="1074"/>
      <c r="JNO34" s="1074"/>
      <c r="JNP34" s="1074"/>
      <c r="JNQ34" s="1074"/>
      <c r="JNR34" s="1074"/>
      <c r="JNS34" s="1074"/>
      <c r="JNT34" s="1074"/>
      <c r="JNU34" s="1074"/>
      <c r="JNV34" s="1074"/>
      <c r="JNW34" s="1074"/>
      <c r="JNX34" s="1074"/>
      <c r="JNY34" s="1074"/>
      <c r="JNZ34" s="1074"/>
      <c r="JOA34" s="1074"/>
      <c r="JOB34" s="1074"/>
      <c r="JOC34" s="1074"/>
      <c r="JOD34" s="1074"/>
      <c r="JOE34" s="1074"/>
      <c r="JOF34" s="1074"/>
      <c r="JOG34" s="1074"/>
      <c r="JOH34" s="1074"/>
      <c r="JOI34" s="1074"/>
      <c r="JOJ34" s="1074"/>
      <c r="JOK34" s="1074"/>
      <c r="JOL34" s="1074"/>
      <c r="JOM34" s="1074"/>
      <c r="JON34" s="1074"/>
      <c r="JOO34" s="1074"/>
      <c r="JOP34" s="1074"/>
      <c r="JOQ34" s="1074"/>
      <c r="JOR34" s="1074"/>
      <c r="JOS34" s="1074"/>
      <c r="JOT34" s="1074"/>
      <c r="JOU34" s="1074"/>
      <c r="JOV34" s="1074"/>
      <c r="JOW34" s="1074"/>
      <c r="JOX34" s="1074"/>
      <c r="JOY34" s="1074"/>
      <c r="JOZ34" s="1074"/>
      <c r="JPA34" s="1074"/>
      <c r="JPB34" s="1074"/>
      <c r="JPC34" s="1074"/>
      <c r="JPD34" s="1074"/>
      <c r="JPE34" s="1074"/>
      <c r="JPF34" s="1074"/>
      <c r="JPG34" s="1074"/>
      <c r="JPH34" s="1074"/>
      <c r="JPI34" s="1074"/>
      <c r="JPJ34" s="1074"/>
      <c r="JPK34" s="1074"/>
      <c r="JPL34" s="1074"/>
      <c r="JPM34" s="1074"/>
      <c r="JPN34" s="1074"/>
      <c r="JPO34" s="1074"/>
      <c r="JPP34" s="1074"/>
      <c r="JPQ34" s="1074"/>
      <c r="JPR34" s="1074"/>
      <c r="JPS34" s="1074"/>
      <c r="JPT34" s="1074"/>
      <c r="JPU34" s="1074"/>
      <c r="JPV34" s="1074"/>
      <c r="JPW34" s="1074"/>
      <c r="JPX34" s="1074"/>
      <c r="JPY34" s="1074"/>
      <c r="JPZ34" s="1074"/>
      <c r="JQA34" s="1074"/>
      <c r="JQB34" s="1074"/>
      <c r="JQC34" s="1074"/>
      <c r="JQD34" s="1074"/>
      <c r="JQE34" s="1074"/>
      <c r="JQF34" s="1074"/>
      <c r="JQG34" s="1074"/>
      <c r="JQH34" s="1074"/>
      <c r="JQI34" s="1074"/>
      <c r="JQJ34" s="1074"/>
      <c r="JQK34" s="1074"/>
      <c r="JQL34" s="1074"/>
      <c r="JQM34" s="1074"/>
      <c r="JQN34" s="1074"/>
      <c r="JQO34" s="1074"/>
      <c r="JQP34" s="1074"/>
      <c r="JQQ34" s="1074"/>
      <c r="JQR34" s="1074"/>
      <c r="JQS34" s="1074"/>
      <c r="JQT34" s="1074"/>
      <c r="JQU34" s="1074"/>
      <c r="JQV34" s="1074"/>
      <c r="JQW34" s="1074"/>
      <c r="JQX34" s="1074"/>
      <c r="JQY34" s="1074"/>
      <c r="JQZ34" s="1074"/>
      <c r="JRA34" s="1074"/>
      <c r="JRB34" s="1074"/>
      <c r="JRC34" s="1074"/>
      <c r="JRD34" s="1074"/>
      <c r="JRE34" s="1074"/>
      <c r="JRF34" s="1074"/>
      <c r="JRG34" s="1074"/>
      <c r="JRH34" s="1074"/>
      <c r="JRI34" s="1074"/>
      <c r="JRJ34" s="1074"/>
      <c r="JRK34" s="1074"/>
      <c r="JRL34" s="1074"/>
      <c r="JRM34" s="1074"/>
      <c r="JRN34" s="1074"/>
      <c r="JRO34" s="1074"/>
      <c r="JRP34" s="1074"/>
      <c r="JRQ34" s="1074"/>
      <c r="JRR34" s="1074"/>
      <c r="JRS34" s="1074"/>
      <c r="JRT34" s="1074"/>
      <c r="JRU34" s="1074"/>
      <c r="JRV34" s="1074"/>
      <c r="JRW34" s="1074"/>
      <c r="JRX34" s="1074"/>
      <c r="JRY34" s="1074"/>
      <c r="JRZ34" s="1074"/>
      <c r="JSA34" s="1074"/>
      <c r="JSB34" s="1074"/>
      <c r="JSC34" s="1074"/>
      <c r="JSD34" s="1074"/>
      <c r="JSE34" s="1074"/>
      <c r="JSF34" s="1074"/>
      <c r="JSG34" s="1074"/>
      <c r="JSH34" s="1074"/>
      <c r="JSI34" s="1074"/>
      <c r="JSJ34" s="1074"/>
      <c r="JSK34" s="1074"/>
      <c r="JSL34" s="1074"/>
      <c r="JSM34" s="1074"/>
      <c r="JSN34" s="1074"/>
      <c r="JSO34" s="1074"/>
      <c r="JSP34" s="1074"/>
      <c r="JSQ34" s="1074"/>
      <c r="JSR34" s="1074"/>
      <c r="JSS34" s="1074"/>
      <c r="JST34" s="1074"/>
      <c r="JSU34" s="1074"/>
      <c r="JSV34" s="1074"/>
      <c r="JSW34" s="1074"/>
      <c r="JSX34" s="1074"/>
      <c r="JSY34" s="1074"/>
      <c r="JSZ34" s="1074"/>
      <c r="JTA34" s="1074"/>
      <c r="JTB34" s="1074"/>
      <c r="JTC34" s="1074"/>
      <c r="JTD34" s="1074"/>
      <c r="JTE34" s="1074"/>
      <c r="JTF34" s="1074"/>
      <c r="JTG34" s="1074"/>
      <c r="JTH34" s="1074"/>
      <c r="JTI34" s="1074"/>
      <c r="JTJ34" s="1074"/>
      <c r="JTK34" s="1074"/>
      <c r="JTL34" s="1074"/>
      <c r="JTM34" s="1074"/>
      <c r="JTN34" s="1074"/>
      <c r="JTO34" s="1074"/>
      <c r="JTP34" s="1074"/>
      <c r="JTQ34" s="1074"/>
      <c r="JTR34" s="1074"/>
      <c r="JTS34" s="1074"/>
      <c r="JTT34" s="1074"/>
      <c r="JTU34" s="1074"/>
      <c r="JTV34" s="1074"/>
      <c r="JTW34" s="1074"/>
      <c r="JTX34" s="1074"/>
      <c r="JTY34" s="1074"/>
      <c r="JTZ34" s="1074"/>
      <c r="JUA34" s="1074"/>
      <c r="JUB34" s="1074"/>
      <c r="JUC34" s="1074"/>
      <c r="JUD34" s="1074"/>
      <c r="JUE34" s="1074"/>
      <c r="JUF34" s="1074"/>
      <c r="JUG34" s="1074"/>
      <c r="JUH34" s="1074"/>
      <c r="JUI34" s="1074"/>
      <c r="JUJ34" s="1074"/>
      <c r="JUK34" s="1074"/>
      <c r="JUL34" s="1074"/>
      <c r="JUM34" s="1074"/>
      <c r="JUN34" s="1074"/>
      <c r="JUO34" s="1074"/>
      <c r="JUP34" s="1074"/>
      <c r="JUQ34" s="1074"/>
      <c r="JUR34" s="1074"/>
      <c r="JUS34" s="1074"/>
      <c r="JUT34" s="1074"/>
      <c r="JUU34" s="1074"/>
      <c r="JUV34" s="1074"/>
      <c r="JUW34" s="1074"/>
      <c r="JUX34" s="1074"/>
      <c r="JUY34" s="1074"/>
      <c r="JUZ34" s="1074"/>
      <c r="JVA34" s="1074"/>
      <c r="JVB34" s="1074"/>
      <c r="JVC34" s="1074"/>
      <c r="JVD34" s="1074"/>
      <c r="JVE34" s="1074"/>
      <c r="JVF34" s="1074"/>
      <c r="JVG34" s="1074"/>
      <c r="JVH34" s="1074"/>
      <c r="JVI34" s="1074"/>
      <c r="JVJ34" s="1074"/>
      <c r="JVK34" s="1074"/>
      <c r="JVL34" s="1074"/>
      <c r="JVM34" s="1074"/>
      <c r="JVN34" s="1074"/>
      <c r="JVO34" s="1074"/>
      <c r="JVP34" s="1074"/>
      <c r="JVQ34" s="1074"/>
      <c r="JVR34" s="1074"/>
      <c r="JVS34" s="1074"/>
      <c r="JVT34" s="1074"/>
      <c r="JVU34" s="1074"/>
      <c r="JVV34" s="1074"/>
      <c r="JVW34" s="1074"/>
      <c r="JVX34" s="1074"/>
      <c r="JVY34" s="1074"/>
      <c r="JVZ34" s="1074"/>
      <c r="JWA34" s="1074"/>
      <c r="JWB34" s="1074"/>
      <c r="JWC34" s="1074"/>
      <c r="JWD34" s="1074"/>
      <c r="JWE34" s="1074"/>
      <c r="JWF34" s="1074"/>
      <c r="JWG34" s="1074"/>
      <c r="JWH34" s="1074"/>
      <c r="JWI34" s="1074"/>
      <c r="JWJ34" s="1074"/>
      <c r="JWK34" s="1074"/>
      <c r="JWL34" s="1074"/>
      <c r="JWM34" s="1074"/>
      <c r="JWN34" s="1074"/>
      <c r="JWO34" s="1074"/>
      <c r="JWP34" s="1074"/>
      <c r="JWQ34" s="1074"/>
      <c r="JWR34" s="1074"/>
      <c r="JWS34" s="1074"/>
      <c r="JWT34" s="1074"/>
      <c r="JWU34" s="1074"/>
      <c r="JWV34" s="1074"/>
      <c r="JWW34" s="1074"/>
      <c r="JWX34" s="1074"/>
      <c r="JWY34" s="1074"/>
      <c r="JWZ34" s="1074"/>
      <c r="JXA34" s="1074"/>
      <c r="JXB34" s="1074"/>
      <c r="JXC34" s="1074"/>
      <c r="JXD34" s="1074"/>
      <c r="JXE34" s="1074"/>
      <c r="JXF34" s="1074"/>
      <c r="JXG34" s="1074"/>
      <c r="JXH34" s="1074"/>
      <c r="JXI34" s="1074"/>
      <c r="JXJ34" s="1074"/>
      <c r="JXK34" s="1074"/>
      <c r="JXL34" s="1074"/>
      <c r="JXM34" s="1074"/>
      <c r="JXN34" s="1074"/>
      <c r="JXO34" s="1074"/>
      <c r="JXP34" s="1074"/>
      <c r="JXQ34" s="1074"/>
      <c r="JXR34" s="1074"/>
      <c r="JXS34" s="1074"/>
      <c r="JXT34" s="1074"/>
      <c r="JXU34" s="1074"/>
      <c r="JXV34" s="1074"/>
      <c r="JXW34" s="1074"/>
      <c r="JXX34" s="1074"/>
      <c r="JXY34" s="1074"/>
      <c r="JXZ34" s="1074"/>
      <c r="JYA34" s="1074"/>
      <c r="JYB34" s="1074"/>
      <c r="JYC34" s="1074"/>
      <c r="JYD34" s="1074"/>
      <c r="JYE34" s="1074"/>
      <c r="JYF34" s="1074"/>
      <c r="JYG34" s="1074"/>
      <c r="JYH34" s="1074"/>
      <c r="JYI34" s="1074"/>
      <c r="JYJ34" s="1074"/>
      <c r="JYK34" s="1074"/>
      <c r="JYL34" s="1074"/>
      <c r="JYM34" s="1074"/>
      <c r="JYN34" s="1074"/>
      <c r="JYO34" s="1074"/>
      <c r="JYP34" s="1074"/>
      <c r="JYQ34" s="1074"/>
      <c r="JYR34" s="1074"/>
      <c r="JYS34" s="1074"/>
      <c r="JYT34" s="1074"/>
      <c r="JYU34" s="1074"/>
      <c r="JYV34" s="1074"/>
      <c r="JYW34" s="1074"/>
      <c r="JYX34" s="1074"/>
      <c r="JYY34" s="1074"/>
      <c r="JYZ34" s="1074"/>
      <c r="JZA34" s="1074"/>
      <c r="JZB34" s="1074"/>
      <c r="JZC34" s="1074"/>
      <c r="JZD34" s="1074"/>
      <c r="JZE34" s="1074"/>
      <c r="JZF34" s="1074"/>
      <c r="JZG34" s="1074"/>
      <c r="JZH34" s="1074"/>
      <c r="JZI34" s="1074"/>
      <c r="JZJ34" s="1074"/>
      <c r="JZK34" s="1074"/>
      <c r="JZL34" s="1074"/>
      <c r="JZM34" s="1074"/>
      <c r="JZN34" s="1074"/>
      <c r="JZO34" s="1074"/>
      <c r="JZP34" s="1074"/>
      <c r="JZQ34" s="1074"/>
      <c r="JZR34" s="1074"/>
      <c r="JZS34" s="1074"/>
      <c r="JZT34" s="1074"/>
      <c r="JZU34" s="1074"/>
      <c r="JZV34" s="1074"/>
      <c r="JZW34" s="1074"/>
      <c r="JZX34" s="1074"/>
      <c r="JZY34" s="1074"/>
      <c r="JZZ34" s="1074"/>
      <c r="KAA34" s="1074"/>
      <c r="KAB34" s="1074"/>
      <c r="KAC34" s="1074"/>
      <c r="KAD34" s="1074"/>
      <c r="KAE34" s="1074"/>
      <c r="KAF34" s="1074"/>
      <c r="KAG34" s="1074"/>
      <c r="KAH34" s="1074"/>
      <c r="KAI34" s="1074"/>
      <c r="KAJ34" s="1074"/>
      <c r="KAK34" s="1074"/>
      <c r="KAL34" s="1074"/>
      <c r="KAM34" s="1074"/>
      <c r="KAN34" s="1074"/>
      <c r="KAO34" s="1074"/>
      <c r="KAP34" s="1074"/>
      <c r="KAQ34" s="1074"/>
      <c r="KAR34" s="1074"/>
      <c r="KAS34" s="1074"/>
      <c r="KAT34" s="1074"/>
      <c r="KAU34" s="1074"/>
      <c r="KAV34" s="1074"/>
      <c r="KAW34" s="1074"/>
      <c r="KAX34" s="1074"/>
      <c r="KAY34" s="1074"/>
      <c r="KAZ34" s="1074"/>
      <c r="KBA34" s="1074"/>
      <c r="KBB34" s="1074"/>
      <c r="KBC34" s="1074"/>
      <c r="KBD34" s="1074"/>
      <c r="KBE34" s="1074"/>
      <c r="KBF34" s="1074"/>
      <c r="KBG34" s="1074"/>
      <c r="KBH34" s="1074"/>
      <c r="KBI34" s="1074"/>
      <c r="KBJ34" s="1074"/>
      <c r="KBK34" s="1074"/>
      <c r="KBL34" s="1074"/>
      <c r="KBM34" s="1074"/>
      <c r="KBN34" s="1074"/>
      <c r="KBO34" s="1074"/>
      <c r="KBP34" s="1074"/>
      <c r="KBQ34" s="1074"/>
      <c r="KBR34" s="1074"/>
      <c r="KBS34" s="1074"/>
      <c r="KBT34" s="1074"/>
      <c r="KBU34" s="1074"/>
      <c r="KBV34" s="1074"/>
      <c r="KBW34" s="1074"/>
      <c r="KBX34" s="1074"/>
      <c r="KBY34" s="1074"/>
      <c r="KBZ34" s="1074"/>
      <c r="KCA34" s="1074"/>
      <c r="KCB34" s="1074"/>
      <c r="KCC34" s="1074"/>
      <c r="KCD34" s="1074"/>
      <c r="KCE34" s="1074"/>
      <c r="KCF34" s="1074"/>
      <c r="KCG34" s="1074"/>
      <c r="KCH34" s="1074"/>
      <c r="KCI34" s="1074"/>
      <c r="KCJ34" s="1074"/>
      <c r="KCK34" s="1074"/>
      <c r="KCL34" s="1074"/>
      <c r="KCM34" s="1074"/>
      <c r="KCN34" s="1074"/>
      <c r="KCO34" s="1074"/>
      <c r="KCP34" s="1074"/>
      <c r="KCQ34" s="1074"/>
      <c r="KCR34" s="1074"/>
      <c r="KCS34" s="1074"/>
      <c r="KCT34" s="1074"/>
      <c r="KCU34" s="1074"/>
      <c r="KCV34" s="1074"/>
      <c r="KCW34" s="1074"/>
      <c r="KCX34" s="1074"/>
      <c r="KCY34" s="1074"/>
      <c r="KCZ34" s="1074"/>
      <c r="KDA34" s="1074"/>
      <c r="KDB34" s="1074"/>
      <c r="KDC34" s="1074"/>
      <c r="KDD34" s="1074"/>
      <c r="KDE34" s="1074"/>
      <c r="KDF34" s="1074"/>
      <c r="KDG34" s="1074"/>
      <c r="KDH34" s="1074"/>
      <c r="KDI34" s="1074"/>
      <c r="KDJ34" s="1074"/>
      <c r="KDK34" s="1074"/>
      <c r="KDL34" s="1074"/>
      <c r="KDM34" s="1074"/>
      <c r="KDN34" s="1074"/>
      <c r="KDO34" s="1074"/>
      <c r="KDP34" s="1074"/>
      <c r="KDQ34" s="1074"/>
      <c r="KDR34" s="1074"/>
      <c r="KDS34" s="1074"/>
      <c r="KDT34" s="1074"/>
      <c r="KDU34" s="1074"/>
      <c r="KDV34" s="1074"/>
      <c r="KDW34" s="1074"/>
      <c r="KDX34" s="1074"/>
      <c r="KDY34" s="1074"/>
      <c r="KDZ34" s="1074"/>
      <c r="KEA34" s="1074"/>
      <c r="KEB34" s="1074"/>
      <c r="KEC34" s="1074"/>
      <c r="KED34" s="1074"/>
      <c r="KEE34" s="1074"/>
      <c r="KEF34" s="1074"/>
      <c r="KEG34" s="1074"/>
      <c r="KEH34" s="1074"/>
      <c r="KEI34" s="1074"/>
      <c r="KEJ34" s="1074"/>
      <c r="KEK34" s="1074"/>
      <c r="KEL34" s="1074"/>
      <c r="KEM34" s="1074"/>
      <c r="KEN34" s="1074"/>
      <c r="KEO34" s="1074"/>
      <c r="KEP34" s="1074"/>
      <c r="KEQ34" s="1074"/>
      <c r="KER34" s="1074"/>
      <c r="KES34" s="1074"/>
      <c r="KET34" s="1074"/>
      <c r="KEU34" s="1074"/>
      <c r="KEV34" s="1074"/>
      <c r="KEW34" s="1074"/>
      <c r="KEX34" s="1074"/>
      <c r="KEY34" s="1074"/>
      <c r="KEZ34" s="1074"/>
      <c r="KFA34" s="1074"/>
      <c r="KFB34" s="1074"/>
      <c r="KFC34" s="1074"/>
      <c r="KFD34" s="1074"/>
      <c r="KFE34" s="1074"/>
      <c r="KFF34" s="1074"/>
      <c r="KFG34" s="1074"/>
      <c r="KFH34" s="1074"/>
      <c r="KFI34" s="1074"/>
      <c r="KFJ34" s="1074"/>
      <c r="KFK34" s="1074"/>
      <c r="KFL34" s="1074"/>
      <c r="KFM34" s="1074"/>
      <c r="KFN34" s="1074"/>
      <c r="KFO34" s="1074"/>
      <c r="KFP34" s="1074"/>
      <c r="KFQ34" s="1074"/>
      <c r="KFR34" s="1074"/>
      <c r="KFS34" s="1074"/>
      <c r="KFT34" s="1074"/>
      <c r="KFU34" s="1074"/>
      <c r="KFV34" s="1074"/>
      <c r="KFW34" s="1074"/>
      <c r="KFX34" s="1074"/>
      <c r="KFY34" s="1074"/>
      <c r="KFZ34" s="1074"/>
      <c r="KGA34" s="1074"/>
      <c r="KGB34" s="1074"/>
      <c r="KGC34" s="1074"/>
      <c r="KGD34" s="1074"/>
      <c r="KGE34" s="1074"/>
      <c r="KGF34" s="1074"/>
      <c r="KGG34" s="1074"/>
      <c r="KGH34" s="1074"/>
      <c r="KGI34" s="1074"/>
      <c r="KGJ34" s="1074"/>
      <c r="KGK34" s="1074"/>
      <c r="KGL34" s="1074"/>
      <c r="KGM34" s="1074"/>
      <c r="KGN34" s="1074"/>
      <c r="KGO34" s="1074"/>
      <c r="KGP34" s="1074"/>
      <c r="KGQ34" s="1074"/>
      <c r="KGR34" s="1074"/>
      <c r="KGS34" s="1074"/>
      <c r="KGT34" s="1074"/>
      <c r="KGU34" s="1074"/>
      <c r="KGV34" s="1074"/>
      <c r="KGW34" s="1074"/>
      <c r="KGX34" s="1074"/>
      <c r="KGY34" s="1074"/>
      <c r="KGZ34" s="1074"/>
      <c r="KHA34" s="1074"/>
      <c r="KHB34" s="1074"/>
      <c r="KHC34" s="1074"/>
      <c r="KHD34" s="1074"/>
      <c r="KHE34" s="1074"/>
      <c r="KHF34" s="1074"/>
      <c r="KHG34" s="1074"/>
      <c r="KHH34" s="1074"/>
      <c r="KHI34" s="1074"/>
      <c r="KHJ34" s="1074"/>
      <c r="KHK34" s="1074"/>
      <c r="KHL34" s="1074"/>
      <c r="KHM34" s="1074"/>
      <c r="KHN34" s="1074"/>
      <c r="KHO34" s="1074"/>
      <c r="KHP34" s="1074"/>
      <c r="KHQ34" s="1074"/>
      <c r="KHR34" s="1074"/>
      <c r="KHS34" s="1074"/>
      <c r="KHT34" s="1074"/>
      <c r="KHU34" s="1074"/>
      <c r="KHV34" s="1074"/>
      <c r="KHW34" s="1074"/>
      <c r="KHX34" s="1074"/>
      <c r="KHY34" s="1074"/>
      <c r="KHZ34" s="1074"/>
      <c r="KIA34" s="1074"/>
      <c r="KIB34" s="1074"/>
      <c r="KIC34" s="1074"/>
      <c r="KID34" s="1074"/>
      <c r="KIE34" s="1074"/>
      <c r="KIF34" s="1074"/>
      <c r="KIG34" s="1074"/>
      <c r="KIH34" s="1074"/>
      <c r="KII34" s="1074"/>
      <c r="KIJ34" s="1074"/>
      <c r="KIK34" s="1074"/>
      <c r="KIL34" s="1074"/>
      <c r="KIM34" s="1074"/>
      <c r="KIN34" s="1074"/>
      <c r="KIO34" s="1074"/>
      <c r="KIP34" s="1074"/>
      <c r="KIQ34" s="1074"/>
      <c r="KIR34" s="1074"/>
      <c r="KIS34" s="1074"/>
      <c r="KIT34" s="1074"/>
      <c r="KIU34" s="1074"/>
      <c r="KIV34" s="1074"/>
      <c r="KIW34" s="1074"/>
      <c r="KIX34" s="1074"/>
      <c r="KIY34" s="1074"/>
      <c r="KIZ34" s="1074"/>
      <c r="KJA34" s="1074"/>
      <c r="KJB34" s="1074"/>
      <c r="KJC34" s="1074"/>
      <c r="KJD34" s="1074"/>
      <c r="KJE34" s="1074"/>
      <c r="KJF34" s="1074"/>
      <c r="KJG34" s="1074"/>
      <c r="KJH34" s="1074"/>
      <c r="KJI34" s="1074"/>
      <c r="KJJ34" s="1074"/>
      <c r="KJK34" s="1074"/>
      <c r="KJL34" s="1074"/>
      <c r="KJM34" s="1074"/>
      <c r="KJN34" s="1074"/>
      <c r="KJO34" s="1074"/>
      <c r="KJP34" s="1074"/>
      <c r="KJQ34" s="1074"/>
      <c r="KJR34" s="1074"/>
      <c r="KJS34" s="1074"/>
      <c r="KJT34" s="1074"/>
      <c r="KJU34" s="1074"/>
      <c r="KJV34" s="1074"/>
      <c r="KJW34" s="1074"/>
      <c r="KJX34" s="1074"/>
      <c r="KJY34" s="1074"/>
      <c r="KJZ34" s="1074"/>
      <c r="KKA34" s="1074"/>
      <c r="KKB34" s="1074"/>
      <c r="KKC34" s="1074"/>
      <c r="KKD34" s="1074"/>
      <c r="KKE34" s="1074"/>
      <c r="KKF34" s="1074"/>
      <c r="KKG34" s="1074"/>
      <c r="KKH34" s="1074"/>
      <c r="KKI34" s="1074"/>
      <c r="KKJ34" s="1074"/>
      <c r="KKK34" s="1074"/>
      <c r="KKL34" s="1074"/>
      <c r="KKM34" s="1074"/>
      <c r="KKN34" s="1074"/>
      <c r="KKO34" s="1074"/>
      <c r="KKP34" s="1074"/>
      <c r="KKQ34" s="1074"/>
      <c r="KKR34" s="1074"/>
      <c r="KKS34" s="1074"/>
      <c r="KKT34" s="1074"/>
      <c r="KKU34" s="1074"/>
      <c r="KKV34" s="1074"/>
      <c r="KKW34" s="1074"/>
      <c r="KKX34" s="1074"/>
      <c r="KKY34" s="1074"/>
      <c r="KKZ34" s="1074"/>
      <c r="KLA34" s="1074"/>
      <c r="KLB34" s="1074"/>
      <c r="KLC34" s="1074"/>
      <c r="KLD34" s="1074"/>
      <c r="KLE34" s="1074"/>
      <c r="KLF34" s="1074"/>
      <c r="KLG34" s="1074"/>
      <c r="KLH34" s="1074"/>
      <c r="KLI34" s="1074"/>
      <c r="KLJ34" s="1074"/>
      <c r="KLK34" s="1074"/>
      <c r="KLL34" s="1074"/>
      <c r="KLM34" s="1074"/>
      <c r="KLN34" s="1074"/>
      <c r="KLO34" s="1074"/>
      <c r="KLP34" s="1074"/>
      <c r="KLQ34" s="1074"/>
      <c r="KLR34" s="1074"/>
      <c r="KLS34" s="1074"/>
      <c r="KLT34" s="1074"/>
      <c r="KLU34" s="1074"/>
      <c r="KLV34" s="1074"/>
      <c r="KLW34" s="1074"/>
      <c r="KLX34" s="1074"/>
      <c r="KLY34" s="1074"/>
      <c r="KLZ34" s="1074"/>
      <c r="KMA34" s="1074"/>
      <c r="KMB34" s="1074"/>
      <c r="KMC34" s="1074"/>
      <c r="KMD34" s="1074"/>
      <c r="KME34" s="1074"/>
      <c r="KMF34" s="1074"/>
      <c r="KMG34" s="1074"/>
      <c r="KMH34" s="1074"/>
      <c r="KMI34" s="1074"/>
      <c r="KMJ34" s="1074"/>
      <c r="KMK34" s="1074"/>
      <c r="KML34" s="1074"/>
      <c r="KMM34" s="1074"/>
      <c r="KMN34" s="1074"/>
      <c r="KMO34" s="1074"/>
      <c r="KMP34" s="1074"/>
      <c r="KMQ34" s="1074"/>
      <c r="KMR34" s="1074"/>
      <c r="KMS34" s="1074"/>
      <c r="KMT34" s="1074"/>
      <c r="KMU34" s="1074"/>
      <c r="KMV34" s="1074"/>
      <c r="KMW34" s="1074"/>
      <c r="KMX34" s="1074"/>
      <c r="KMY34" s="1074"/>
      <c r="KMZ34" s="1074"/>
      <c r="KNA34" s="1074"/>
      <c r="KNB34" s="1074"/>
      <c r="KNC34" s="1074"/>
      <c r="KND34" s="1074"/>
      <c r="KNE34" s="1074"/>
      <c r="KNF34" s="1074"/>
      <c r="KNG34" s="1074"/>
      <c r="KNH34" s="1074"/>
      <c r="KNI34" s="1074"/>
      <c r="KNJ34" s="1074"/>
      <c r="KNK34" s="1074"/>
      <c r="KNL34" s="1074"/>
      <c r="KNM34" s="1074"/>
      <c r="KNN34" s="1074"/>
      <c r="KNO34" s="1074"/>
      <c r="KNP34" s="1074"/>
      <c r="KNQ34" s="1074"/>
      <c r="KNR34" s="1074"/>
      <c r="KNS34" s="1074"/>
      <c r="KNT34" s="1074"/>
      <c r="KNU34" s="1074"/>
      <c r="KNV34" s="1074"/>
      <c r="KNW34" s="1074"/>
      <c r="KNX34" s="1074"/>
      <c r="KNY34" s="1074"/>
      <c r="KNZ34" s="1074"/>
      <c r="KOA34" s="1074"/>
      <c r="KOB34" s="1074"/>
      <c r="KOC34" s="1074"/>
      <c r="KOD34" s="1074"/>
      <c r="KOE34" s="1074"/>
      <c r="KOF34" s="1074"/>
      <c r="KOG34" s="1074"/>
      <c r="KOH34" s="1074"/>
      <c r="KOI34" s="1074"/>
      <c r="KOJ34" s="1074"/>
      <c r="KOK34" s="1074"/>
      <c r="KOL34" s="1074"/>
      <c r="KOM34" s="1074"/>
      <c r="KON34" s="1074"/>
      <c r="KOO34" s="1074"/>
      <c r="KOP34" s="1074"/>
      <c r="KOQ34" s="1074"/>
      <c r="KOR34" s="1074"/>
      <c r="KOS34" s="1074"/>
      <c r="KOT34" s="1074"/>
      <c r="KOU34" s="1074"/>
      <c r="KOV34" s="1074"/>
      <c r="KOW34" s="1074"/>
      <c r="KOX34" s="1074"/>
      <c r="KOY34" s="1074"/>
      <c r="KOZ34" s="1074"/>
      <c r="KPA34" s="1074"/>
      <c r="KPB34" s="1074"/>
      <c r="KPC34" s="1074"/>
      <c r="KPD34" s="1074"/>
      <c r="KPE34" s="1074"/>
      <c r="KPF34" s="1074"/>
      <c r="KPG34" s="1074"/>
      <c r="KPH34" s="1074"/>
      <c r="KPI34" s="1074"/>
      <c r="KPJ34" s="1074"/>
      <c r="KPK34" s="1074"/>
      <c r="KPL34" s="1074"/>
      <c r="KPM34" s="1074"/>
      <c r="KPN34" s="1074"/>
      <c r="KPO34" s="1074"/>
      <c r="KPP34" s="1074"/>
      <c r="KPQ34" s="1074"/>
      <c r="KPR34" s="1074"/>
      <c r="KPS34" s="1074"/>
      <c r="KPT34" s="1074"/>
      <c r="KPU34" s="1074"/>
      <c r="KPV34" s="1074"/>
      <c r="KPW34" s="1074"/>
      <c r="KPX34" s="1074"/>
      <c r="KPY34" s="1074"/>
      <c r="KPZ34" s="1074"/>
      <c r="KQA34" s="1074"/>
      <c r="KQB34" s="1074"/>
      <c r="KQC34" s="1074"/>
      <c r="KQD34" s="1074"/>
      <c r="KQE34" s="1074"/>
      <c r="KQF34" s="1074"/>
      <c r="KQG34" s="1074"/>
      <c r="KQH34" s="1074"/>
      <c r="KQI34" s="1074"/>
      <c r="KQJ34" s="1074"/>
      <c r="KQK34" s="1074"/>
      <c r="KQL34" s="1074"/>
      <c r="KQM34" s="1074"/>
      <c r="KQN34" s="1074"/>
      <c r="KQO34" s="1074"/>
      <c r="KQP34" s="1074"/>
      <c r="KQQ34" s="1074"/>
      <c r="KQR34" s="1074"/>
      <c r="KQS34" s="1074"/>
      <c r="KQT34" s="1074"/>
      <c r="KQU34" s="1074"/>
      <c r="KQV34" s="1074"/>
      <c r="KQW34" s="1074"/>
      <c r="KQX34" s="1074"/>
      <c r="KQY34" s="1074"/>
      <c r="KQZ34" s="1074"/>
      <c r="KRA34" s="1074"/>
      <c r="KRB34" s="1074"/>
      <c r="KRC34" s="1074"/>
      <c r="KRD34" s="1074"/>
      <c r="KRE34" s="1074"/>
      <c r="KRF34" s="1074"/>
      <c r="KRG34" s="1074"/>
      <c r="KRH34" s="1074"/>
      <c r="KRI34" s="1074"/>
      <c r="KRJ34" s="1074"/>
      <c r="KRK34" s="1074"/>
      <c r="KRL34" s="1074"/>
      <c r="KRM34" s="1074"/>
      <c r="KRN34" s="1074"/>
      <c r="KRO34" s="1074"/>
      <c r="KRP34" s="1074"/>
      <c r="KRQ34" s="1074"/>
      <c r="KRR34" s="1074"/>
      <c r="KRS34" s="1074"/>
      <c r="KRT34" s="1074"/>
      <c r="KRU34" s="1074"/>
      <c r="KRV34" s="1074"/>
      <c r="KRW34" s="1074"/>
      <c r="KRX34" s="1074"/>
      <c r="KRY34" s="1074"/>
      <c r="KRZ34" s="1074"/>
      <c r="KSA34" s="1074"/>
      <c r="KSB34" s="1074"/>
      <c r="KSC34" s="1074"/>
      <c r="KSD34" s="1074"/>
      <c r="KSE34" s="1074"/>
      <c r="KSF34" s="1074"/>
      <c r="KSG34" s="1074"/>
      <c r="KSH34" s="1074"/>
      <c r="KSI34" s="1074"/>
      <c r="KSJ34" s="1074"/>
      <c r="KSK34" s="1074"/>
      <c r="KSL34" s="1074"/>
      <c r="KSM34" s="1074"/>
      <c r="KSN34" s="1074"/>
      <c r="KSO34" s="1074"/>
      <c r="KSP34" s="1074"/>
      <c r="KSQ34" s="1074"/>
      <c r="KSR34" s="1074"/>
      <c r="KSS34" s="1074"/>
      <c r="KST34" s="1074"/>
      <c r="KSU34" s="1074"/>
      <c r="KSV34" s="1074"/>
      <c r="KSW34" s="1074"/>
      <c r="KSX34" s="1074"/>
      <c r="KSY34" s="1074"/>
      <c r="KSZ34" s="1074"/>
      <c r="KTA34" s="1074"/>
      <c r="KTB34" s="1074"/>
      <c r="KTC34" s="1074"/>
      <c r="KTD34" s="1074"/>
      <c r="KTE34" s="1074"/>
      <c r="KTF34" s="1074"/>
      <c r="KTG34" s="1074"/>
      <c r="KTH34" s="1074"/>
      <c r="KTI34" s="1074"/>
      <c r="KTJ34" s="1074"/>
      <c r="KTK34" s="1074"/>
      <c r="KTL34" s="1074"/>
      <c r="KTM34" s="1074"/>
      <c r="KTN34" s="1074"/>
      <c r="KTO34" s="1074"/>
      <c r="KTP34" s="1074"/>
      <c r="KTQ34" s="1074"/>
      <c r="KTR34" s="1074"/>
      <c r="KTS34" s="1074"/>
      <c r="KTT34" s="1074"/>
      <c r="KTU34" s="1074"/>
      <c r="KTV34" s="1074"/>
      <c r="KTW34" s="1074"/>
      <c r="KTX34" s="1074"/>
      <c r="KTY34" s="1074"/>
      <c r="KTZ34" s="1074"/>
      <c r="KUA34" s="1074"/>
      <c r="KUB34" s="1074"/>
      <c r="KUC34" s="1074"/>
      <c r="KUD34" s="1074"/>
      <c r="KUE34" s="1074"/>
      <c r="KUF34" s="1074"/>
      <c r="KUG34" s="1074"/>
      <c r="KUH34" s="1074"/>
      <c r="KUI34" s="1074"/>
      <c r="KUJ34" s="1074"/>
      <c r="KUK34" s="1074"/>
      <c r="KUL34" s="1074"/>
      <c r="KUM34" s="1074"/>
      <c r="KUN34" s="1074"/>
      <c r="KUO34" s="1074"/>
      <c r="KUP34" s="1074"/>
      <c r="KUQ34" s="1074"/>
      <c r="KUR34" s="1074"/>
      <c r="KUS34" s="1074"/>
      <c r="KUT34" s="1074"/>
      <c r="KUU34" s="1074"/>
      <c r="KUV34" s="1074"/>
      <c r="KUW34" s="1074"/>
      <c r="KUX34" s="1074"/>
      <c r="KUY34" s="1074"/>
      <c r="KUZ34" s="1074"/>
      <c r="KVA34" s="1074"/>
      <c r="KVB34" s="1074"/>
      <c r="KVC34" s="1074"/>
      <c r="KVD34" s="1074"/>
      <c r="KVE34" s="1074"/>
      <c r="KVF34" s="1074"/>
      <c r="KVG34" s="1074"/>
      <c r="KVH34" s="1074"/>
      <c r="KVI34" s="1074"/>
      <c r="KVJ34" s="1074"/>
      <c r="KVK34" s="1074"/>
      <c r="KVL34" s="1074"/>
      <c r="KVM34" s="1074"/>
      <c r="KVN34" s="1074"/>
      <c r="KVO34" s="1074"/>
      <c r="KVP34" s="1074"/>
      <c r="KVQ34" s="1074"/>
      <c r="KVR34" s="1074"/>
      <c r="KVS34" s="1074"/>
      <c r="KVT34" s="1074"/>
      <c r="KVU34" s="1074"/>
      <c r="KVV34" s="1074"/>
      <c r="KVW34" s="1074"/>
      <c r="KVX34" s="1074"/>
      <c r="KVY34" s="1074"/>
      <c r="KVZ34" s="1074"/>
      <c r="KWA34" s="1074"/>
      <c r="KWB34" s="1074"/>
      <c r="KWC34" s="1074"/>
      <c r="KWD34" s="1074"/>
      <c r="KWE34" s="1074"/>
      <c r="KWF34" s="1074"/>
      <c r="KWG34" s="1074"/>
      <c r="KWH34" s="1074"/>
      <c r="KWI34" s="1074"/>
      <c r="KWJ34" s="1074"/>
      <c r="KWK34" s="1074"/>
      <c r="KWL34" s="1074"/>
      <c r="KWM34" s="1074"/>
      <c r="KWN34" s="1074"/>
      <c r="KWO34" s="1074"/>
      <c r="KWP34" s="1074"/>
      <c r="KWQ34" s="1074"/>
      <c r="KWR34" s="1074"/>
      <c r="KWS34" s="1074"/>
      <c r="KWT34" s="1074"/>
      <c r="KWU34" s="1074"/>
      <c r="KWV34" s="1074"/>
      <c r="KWW34" s="1074"/>
      <c r="KWX34" s="1074"/>
      <c r="KWY34" s="1074"/>
      <c r="KWZ34" s="1074"/>
      <c r="KXA34" s="1074"/>
      <c r="KXB34" s="1074"/>
      <c r="KXC34" s="1074"/>
      <c r="KXD34" s="1074"/>
      <c r="KXE34" s="1074"/>
      <c r="KXF34" s="1074"/>
      <c r="KXG34" s="1074"/>
      <c r="KXH34" s="1074"/>
      <c r="KXI34" s="1074"/>
      <c r="KXJ34" s="1074"/>
      <c r="KXK34" s="1074"/>
      <c r="KXL34" s="1074"/>
      <c r="KXM34" s="1074"/>
      <c r="KXN34" s="1074"/>
      <c r="KXO34" s="1074"/>
      <c r="KXP34" s="1074"/>
      <c r="KXQ34" s="1074"/>
      <c r="KXR34" s="1074"/>
      <c r="KXS34" s="1074"/>
      <c r="KXT34" s="1074"/>
      <c r="KXU34" s="1074"/>
      <c r="KXV34" s="1074"/>
      <c r="KXW34" s="1074"/>
      <c r="KXX34" s="1074"/>
      <c r="KXY34" s="1074"/>
      <c r="KXZ34" s="1074"/>
      <c r="KYA34" s="1074"/>
      <c r="KYB34" s="1074"/>
      <c r="KYC34" s="1074"/>
      <c r="KYD34" s="1074"/>
      <c r="KYE34" s="1074"/>
      <c r="KYF34" s="1074"/>
      <c r="KYG34" s="1074"/>
      <c r="KYH34" s="1074"/>
      <c r="KYI34" s="1074"/>
      <c r="KYJ34" s="1074"/>
      <c r="KYK34" s="1074"/>
      <c r="KYL34" s="1074"/>
      <c r="KYM34" s="1074"/>
      <c r="KYN34" s="1074"/>
      <c r="KYO34" s="1074"/>
      <c r="KYP34" s="1074"/>
      <c r="KYQ34" s="1074"/>
      <c r="KYR34" s="1074"/>
      <c r="KYS34" s="1074"/>
      <c r="KYT34" s="1074"/>
      <c r="KYU34" s="1074"/>
      <c r="KYV34" s="1074"/>
      <c r="KYW34" s="1074"/>
      <c r="KYX34" s="1074"/>
      <c r="KYY34" s="1074"/>
      <c r="KYZ34" s="1074"/>
      <c r="KZA34" s="1074"/>
      <c r="KZB34" s="1074"/>
      <c r="KZC34" s="1074"/>
      <c r="KZD34" s="1074"/>
      <c r="KZE34" s="1074"/>
      <c r="KZF34" s="1074"/>
      <c r="KZG34" s="1074"/>
      <c r="KZH34" s="1074"/>
      <c r="KZI34" s="1074"/>
      <c r="KZJ34" s="1074"/>
      <c r="KZK34" s="1074"/>
      <c r="KZL34" s="1074"/>
      <c r="KZM34" s="1074"/>
      <c r="KZN34" s="1074"/>
      <c r="KZO34" s="1074"/>
      <c r="KZP34" s="1074"/>
      <c r="KZQ34" s="1074"/>
      <c r="KZR34" s="1074"/>
      <c r="KZS34" s="1074"/>
      <c r="KZT34" s="1074"/>
      <c r="KZU34" s="1074"/>
      <c r="KZV34" s="1074"/>
      <c r="KZW34" s="1074"/>
      <c r="KZX34" s="1074"/>
      <c r="KZY34" s="1074"/>
      <c r="KZZ34" s="1074"/>
      <c r="LAA34" s="1074"/>
      <c r="LAB34" s="1074"/>
      <c r="LAC34" s="1074"/>
      <c r="LAD34" s="1074"/>
      <c r="LAE34" s="1074"/>
      <c r="LAF34" s="1074"/>
      <c r="LAG34" s="1074"/>
      <c r="LAH34" s="1074"/>
      <c r="LAI34" s="1074"/>
      <c r="LAJ34" s="1074"/>
      <c r="LAK34" s="1074"/>
      <c r="LAL34" s="1074"/>
      <c r="LAM34" s="1074"/>
      <c r="LAN34" s="1074"/>
      <c r="LAO34" s="1074"/>
      <c r="LAP34" s="1074"/>
      <c r="LAQ34" s="1074"/>
      <c r="LAR34" s="1074"/>
      <c r="LAS34" s="1074"/>
      <c r="LAT34" s="1074"/>
      <c r="LAU34" s="1074"/>
      <c r="LAV34" s="1074"/>
      <c r="LAW34" s="1074"/>
      <c r="LAX34" s="1074"/>
      <c r="LAY34" s="1074"/>
      <c r="LAZ34" s="1074"/>
      <c r="LBA34" s="1074"/>
      <c r="LBB34" s="1074"/>
      <c r="LBC34" s="1074"/>
      <c r="LBD34" s="1074"/>
      <c r="LBE34" s="1074"/>
      <c r="LBF34" s="1074"/>
      <c r="LBG34" s="1074"/>
      <c r="LBH34" s="1074"/>
      <c r="LBI34" s="1074"/>
      <c r="LBJ34" s="1074"/>
      <c r="LBK34" s="1074"/>
      <c r="LBL34" s="1074"/>
      <c r="LBM34" s="1074"/>
      <c r="LBN34" s="1074"/>
      <c r="LBO34" s="1074"/>
      <c r="LBP34" s="1074"/>
      <c r="LBQ34" s="1074"/>
      <c r="LBR34" s="1074"/>
      <c r="LBS34" s="1074"/>
      <c r="LBT34" s="1074"/>
      <c r="LBU34" s="1074"/>
      <c r="LBV34" s="1074"/>
      <c r="LBW34" s="1074"/>
      <c r="LBX34" s="1074"/>
      <c r="LBY34" s="1074"/>
      <c r="LBZ34" s="1074"/>
      <c r="LCA34" s="1074"/>
      <c r="LCB34" s="1074"/>
      <c r="LCC34" s="1074"/>
      <c r="LCD34" s="1074"/>
      <c r="LCE34" s="1074"/>
      <c r="LCF34" s="1074"/>
      <c r="LCG34" s="1074"/>
      <c r="LCH34" s="1074"/>
      <c r="LCI34" s="1074"/>
      <c r="LCJ34" s="1074"/>
      <c r="LCK34" s="1074"/>
      <c r="LCL34" s="1074"/>
      <c r="LCM34" s="1074"/>
      <c r="LCN34" s="1074"/>
      <c r="LCO34" s="1074"/>
      <c r="LCP34" s="1074"/>
      <c r="LCQ34" s="1074"/>
      <c r="LCR34" s="1074"/>
      <c r="LCS34" s="1074"/>
      <c r="LCT34" s="1074"/>
      <c r="LCU34" s="1074"/>
      <c r="LCV34" s="1074"/>
      <c r="LCW34" s="1074"/>
      <c r="LCX34" s="1074"/>
      <c r="LCY34" s="1074"/>
      <c r="LCZ34" s="1074"/>
      <c r="LDA34" s="1074"/>
      <c r="LDB34" s="1074"/>
      <c r="LDC34" s="1074"/>
      <c r="LDD34" s="1074"/>
      <c r="LDE34" s="1074"/>
      <c r="LDF34" s="1074"/>
      <c r="LDG34" s="1074"/>
      <c r="LDH34" s="1074"/>
      <c r="LDI34" s="1074"/>
      <c r="LDJ34" s="1074"/>
      <c r="LDK34" s="1074"/>
      <c r="LDL34" s="1074"/>
      <c r="LDM34" s="1074"/>
      <c r="LDN34" s="1074"/>
      <c r="LDO34" s="1074"/>
      <c r="LDP34" s="1074"/>
      <c r="LDQ34" s="1074"/>
      <c r="LDR34" s="1074"/>
      <c r="LDS34" s="1074"/>
      <c r="LDT34" s="1074"/>
      <c r="LDU34" s="1074"/>
      <c r="LDV34" s="1074"/>
      <c r="LDW34" s="1074"/>
      <c r="LDX34" s="1074"/>
      <c r="LDY34" s="1074"/>
      <c r="LDZ34" s="1074"/>
      <c r="LEA34" s="1074"/>
      <c r="LEB34" s="1074"/>
      <c r="LEC34" s="1074"/>
      <c r="LED34" s="1074"/>
      <c r="LEE34" s="1074"/>
      <c r="LEF34" s="1074"/>
      <c r="LEG34" s="1074"/>
      <c r="LEH34" s="1074"/>
      <c r="LEI34" s="1074"/>
      <c r="LEJ34" s="1074"/>
      <c r="LEK34" s="1074"/>
      <c r="LEL34" s="1074"/>
      <c r="LEM34" s="1074"/>
      <c r="LEN34" s="1074"/>
      <c r="LEO34" s="1074"/>
      <c r="LEP34" s="1074"/>
      <c r="LEQ34" s="1074"/>
      <c r="LER34" s="1074"/>
      <c r="LES34" s="1074"/>
      <c r="LET34" s="1074"/>
      <c r="LEU34" s="1074"/>
      <c r="LEV34" s="1074"/>
      <c r="LEW34" s="1074"/>
      <c r="LEX34" s="1074"/>
      <c r="LEY34" s="1074"/>
      <c r="LEZ34" s="1074"/>
      <c r="LFA34" s="1074"/>
      <c r="LFB34" s="1074"/>
      <c r="LFC34" s="1074"/>
      <c r="LFD34" s="1074"/>
      <c r="LFE34" s="1074"/>
      <c r="LFF34" s="1074"/>
      <c r="LFG34" s="1074"/>
      <c r="LFH34" s="1074"/>
      <c r="LFI34" s="1074"/>
      <c r="LFJ34" s="1074"/>
      <c r="LFK34" s="1074"/>
      <c r="LFL34" s="1074"/>
      <c r="LFM34" s="1074"/>
      <c r="LFN34" s="1074"/>
      <c r="LFO34" s="1074"/>
      <c r="LFP34" s="1074"/>
      <c r="LFQ34" s="1074"/>
      <c r="LFR34" s="1074"/>
      <c r="LFS34" s="1074"/>
      <c r="LFT34" s="1074"/>
      <c r="LFU34" s="1074"/>
      <c r="LFV34" s="1074"/>
      <c r="LFW34" s="1074"/>
      <c r="LFX34" s="1074"/>
      <c r="LFY34" s="1074"/>
      <c r="LFZ34" s="1074"/>
      <c r="LGA34" s="1074"/>
      <c r="LGB34" s="1074"/>
      <c r="LGC34" s="1074"/>
      <c r="LGD34" s="1074"/>
      <c r="LGE34" s="1074"/>
      <c r="LGF34" s="1074"/>
      <c r="LGG34" s="1074"/>
      <c r="LGH34" s="1074"/>
      <c r="LGI34" s="1074"/>
      <c r="LGJ34" s="1074"/>
      <c r="LGK34" s="1074"/>
      <c r="LGL34" s="1074"/>
      <c r="LGM34" s="1074"/>
      <c r="LGN34" s="1074"/>
      <c r="LGO34" s="1074"/>
      <c r="LGP34" s="1074"/>
      <c r="LGQ34" s="1074"/>
      <c r="LGR34" s="1074"/>
      <c r="LGS34" s="1074"/>
      <c r="LGT34" s="1074"/>
      <c r="LGU34" s="1074"/>
      <c r="LGV34" s="1074"/>
      <c r="LGW34" s="1074"/>
      <c r="LGX34" s="1074"/>
      <c r="LGY34" s="1074"/>
      <c r="LGZ34" s="1074"/>
      <c r="LHA34" s="1074"/>
      <c r="LHB34" s="1074"/>
      <c r="LHC34" s="1074"/>
      <c r="LHD34" s="1074"/>
      <c r="LHE34" s="1074"/>
      <c r="LHF34" s="1074"/>
      <c r="LHG34" s="1074"/>
      <c r="LHH34" s="1074"/>
      <c r="LHI34" s="1074"/>
      <c r="LHJ34" s="1074"/>
      <c r="LHK34" s="1074"/>
      <c r="LHL34" s="1074"/>
      <c r="LHM34" s="1074"/>
      <c r="LHN34" s="1074"/>
      <c r="LHO34" s="1074"/>
      <c r="LHP34" s="1074"/>
      <c r="LHQ34" s="1074"/>
      <c r="LHR34" s="1074"/>
      <c r="LHS34" s="1074"/>
      <c r="LHT34" s="1074"/>
      <c r="LHU34" s="1074"/>
      <c r="LHV34" s="1074"/>
      <c r="LHW34" s="1074"/>
      <c r="LHX34" s="1074"/>
      <c r="LHY34" s="1074"/>
      <c r="LHZ34" s="1074"/>
      <c r="LIA34" s="1074"/>
      <c r="LIB34" s="1074"/>
      <c r="LIC34" s="1074"/>
      <c r="LID34" s="1074"/>
      <c r="LIE34" s="1074"/>
      <c r="LIF34" s="1074"/>
      <c r="LIG34" s="1074"/>
      <c r="LIH34" s="1074"/>
      <c r="LII34" s="1074"/>
      <c r="LIJ34" s="1074"/>
      <c r="LIK34" s="1074"/>
      <c r="LIL34" s="1074"/>
      <c r="LIM34" s="1074"/>
      <c r="LIN34" s="1074"/>
      <c r="LIO34" s="1074"/>
      <c r="LIP34" s="1074"/>
      <c r="LIQ34" s="1074"/>
      <c r="LIR34" s="1074"/>
      <c r="LIS34" s="1074"/>
      <c r="LIT34" s="1074"/>
      <c r="LIU34" s="1074"/>
      <c r="LIV34" s="1074"/>
      <c r="LIW34" s="1074"/>
      <c r="LIX34" s="1074"/>
      <c r="LIY34" s="1074"/>
      <c r="LIZ34" s="1074"/>
      <c r="LJA34" s="1074"/>
      <c r="LJB34" s="1074"/>
      <c r="LJC34" s="1074"/>
      <c r="LJD34" s="1074"/>
      <c r="LJE34" s="1074"/>
      <c r="LJF34" s="1074"/>
      <c r="LJG34" s="1074"/>
      <c r="LJH34" s="1074"/>
      <c r="LJI34" s="1074"/>
      <c r="LJJ34" s="1074"/>
      <c r="LJK34" s="1074"/>
      <c r="LJL34" s="1074"/>
      <c r="LJM34" s="1074"/>
      <c r="LJN34" s="1074"/>
      <c r="LJO34" s="1074"/>
      <c r="LJP34" s="1074"/>
      <c r="LJQ34" s="1074"/>
      <c r="LJR34" s="1074"/>
      <c r="LJS34" s="1074"/>
      <c r="LJT34" s="1074"/>
      <c r="LJU34" s="1074"/>
      <c r="LJV34" s="1074"/>
      <c r="LJW34" s="1074"/>
      <c r="LJX34" s="1074"/>
      <c r="LJY34" s="1074"/>
      <c r="LJZ34" s="1074"/>
      <c r="LKA34" s="1074"/>
      <c r="LKB34" s="1074"/>
      <c r="LKC34" s="1074"/>
      <c r="LKD34" s="1074"/>
      <c r="LKE34" s="1074"/>
      <c r="LKF34" s="1074"/>
      <c r="LKG34" s="1074"/>
      <c r="LKH34" s="1074"/>
      <c r="LKI34" s="1074"/>
      <c r="LKJ34" s="1074"/>
      <c r="LKK34" s="1074"/>
      <c r="LKL34" s="1074"/>
      <c r="LKM34" s="1074"/>
      <c r="LKN34" s="1074"/>
      <c r="LKO34" s="1074"/>
      <c r="LKP34" s="1074"/>
      <c r="LKQ34" s="1074"/>
      <c r="LKR34" s="1074"/>
      <c r="LKS34" s="1074"/>
      <c r="LKT34" s="1074"/>
      <c r="LKU34" s="1074"/>
      <c r="LKV34" s="1074"/>
      <c r="LKW34" s="1074"/>
      <c r="LKX34" s="1074"/>
      <c r="LKY34" s="1074"/>
      <c r="LKZ34" s="1074"/>
      <c r="LLA34" s="1074"/>
      <c r="LLB34" s="1074"/>
      <c r="LLC34" s="1074"/>
      <c r="LLD34" s="1074"/>
      <c r="LLE34" s="1074"/>
      <c r="LLF34" s="1074"/>
      <c r="LLG34" s="1074"/>
      <c r="LLH34" s="1074"/>
      <c r="LLI34" s="1074"/>
      <c r="LLJ34" s="1074"/>
      <c r="LLK34" s="1074"/>
      <c r="LLL34" s="1074"/>
      <c r="LLM34" s="1074"/>
      <c r="LLN34" s="1074"/>
      <c r="LLO34" s="1074"/>
      <c r="LLP34" s="1074"/>
      <c r="LLQ34" s="1074"/>
      <c r="LLR34" s="1074"/>
      <c r="LLS34" s="1074"/>
      <c r="LLT34" s="1074"/>
      <c r="LLU34" s="1074"/>
      <c r="LLV34" s="1074"/>
      <c r="LLW34" s="1074"/>
      <c r="LLX34" s="1074"/>
      <c r="LLY34" s="1074"/>
      <c r="LLZ34" s="1074"/>
      <c r="LMA34" s="1074"/>
      <c r="LMB34" s="1074"/>
      <c r="LMC34" s="1074"/>
      <c r="LMD34" s="1074"/>
      <c r="LME34" s="1074"/>
      <c r="LMF34" s="1074"/>
      <c r="LMG34" s="1074"/>
      <c r="LMH34" s="1074"/>
      <c r="LMI34" s="1074"/>
      <c r="LMJ34" s="1074"/>
      <c r="LMK34" s="1074"/>
      <c r="LML34" s="1074"/>
      <c r="LMM34" s="1074"/>
      <c r="LMN34" s="1074"/>
      <c r="LMO34" s="1074"/>
      <c r="LMP34" s="1074"/>
      <c r="LMQ34" s="1074"/>
      <c r="LMR34" s="1074"/>
      <c r="LMS34" s="1074"/>
      <c r="LMT34" s="1074"/>
      <c r="LMU34" s="1074"/>
      <c r="LMV34" s="1074"/>
      <c r="LMW34" s="1074"/>
      <c r="LMX34" s="1074"/>
      <c r="LMY34" s="1074"/>
      <c r="LMZ34" s="1074"/>
      <c r="LNA34" s="1074"/>
      <c r="LNB34" s="1074"/>
      <c r="LNC34" s="1074"/>
      <c r="LND34" s="1074"/>
      <c r="LNE34" s="1074"/>
      <c r="LNF34" s="1074"/>
      <c r="LNG34" s="1074"/>
      <c r="LNH34" s="1074"/>
      <c r="LNI34" s="1074"/>
      <c r="LNJ34" s="1074"/>
      <c r="LNK34" s="1074"/>
      <c r="LNL34" s="1074"/>
      <c r="LNM34" s="1074"/>
      <c r="LNN34" s="1074"/>
      <c r="LNO34" s="1074"/>
      <c r="LNP34" s="1074"/>
      <c r="LNQ34" s="1074"/>
      <c r="LNR34" s="1074"/>
      <c r="LNS34" s="1074"/>
      <c r="LNT34" s="1074"/>
      <c r="LNU34" s="1074"/>
      <c r="LNV34" s="1074"/>
      <c r="LNW34" s="1074"/>
      <c r="LNX34" s="1074"/>
      <c r="LNY34" s="1074"/>
      <c r="LNZ34" s="1074"/>
      <c r="LOA34" s="1074"/>
      <c r="LOB34" s="1074"/>
      <c r="LOC34" s="1074"/>
      <c r="LOD34" s="1074"/>
      <c r="LOE34" s="1074"/>
      <c r="LOF34" s="1074"/>
      <c r="LOG34" s="1074"/>
      <c r="LOH34" s="1074"/>
      <c r="LOI34" s="1074"/>
      <c r="LOJ34" s="1074"/>
      <c r="LOK34" s="1074"/>
      <c r="LOL34" s="1074"/>
      <c r="LOM34" s="1074"/>
      <c r="LON34" s="1074"/>
      <c r="LOO34" s="1074"/>
      <c r="LOP34" s="1074"/>
      <c r="LOQ34" s="1074"/>
      <c r="LOR34" s="1074"/>
      <c r="LOS34" s="1074"/>
      <c r="LOT34" s="1074"/>
      <c r="LOU34" s="1074"/>
      <c r="LOV34" s="1074"/>
      <c r="LOW34" s="1074"/>
      <c r="LOX34" s="1074"/>
      <c r="LOY34" s="1074"/>
      <c r="LOZ34" s="1074"/>
      <c r="LPA34" s="1074"/>
      <c r="LPB34" s="1074"/>
      <c r="LPC34" s="1074"/>
      <c r="LPD34" s="1074"/>
      <c r="LPE34" s="1074"/>
      <c r="LPF34" s="1074"/>
      <c r="LPG34" s="1074"/>
      <c r="LPH34" s="1074"/>
      <c r="LPI34" s="1074"/>
      <c r="LPJ34" s="1074"/>
      <c r="LPK34" s="1074"/>
      <c r="LPL34" s="1074"/>
      <c r="LPM34" s="1074"/>
      <c r="LPN34" s="1074"/>
      <c r="LPO34" s="1074"/>
      <c r="LPP34" s="1074"/>
      <c r="LPQ34" s="1074"/>
      <c r="LPR34" s="1074"/>
      <c r="LPS34" s="1074"/>
      <c r="LPT34" s="1074"/>
      <c r="LPU34" s="1074"/>
      <c r="LPV34" s="1074"/>
      <c r="LPW34" s="1074"/>
      <c r="LPX34" s="1074"/>
      <c r="LPY34" s="1074"/>
      <c r="LPZ34" s="1074"/>
      <c r="LQA34" s="1074"/>
      <c r="LQB34" s="1074"/>
      <c r="LQC34" s="1074"/>
      <c r="LQD34" s="1074"/>
      <c r="LQE34" s="1074"/>
      <c r="LQF34" s="1074"/>
      <c r="LQG34" s="1074"/>
      <c r="LQH34" s="1074"/>
      <c r="LQI34" s="1074"/>
      <c r="LQJ34" s="1074"/>
      <c r="LQK34" s="1074"/>
      <c r="LQL34" s="1074"/>
      <c r="LQM34" s="1074"/>
      <c r="LQN34" s="1074"/>
      <c r="LQO34" s="1074"/>
      <c r="LQP34" s="1074"/>
      <c r="LQQ34" s="1074"/>
      <c r="LQR34" s="1074"/>
      <c r="LQS34" s="1074"/>
      <c r="LQT34" s="1074"/>
      <c r="LQU34" s="1074"/>
      <c r="LQV34" s="1074"/>
      <c r="LQW34" s="1074"/>
      <c r="LQX34" s="1074"/>
      <c r="LQY34" s="1074"/>
      <c r="LQZ34" s="1074"/>
      <c r="LRA34" s="1074"/>
      <c r="LRB34" s="1074"/>
      <c r="LRC34" s="1074"/>
      <c r="LRD34" s="1074"/>
      <c r="LRE34" s="1074"/>
      <c r="LRF34" s="1074"/>
      <c r="LRG34" s="1074"/>
      <c r="LRH34" s="1074"/>
      <c r="LRI34" s="1074"/>
      <c r="LRJ34" s="1074"/>
      <c r="LRK34" s="1074"/>
      <c r="LRL34" s="1074"/>
      <c r="LRM34" s="1074"/>
      <c r="LRN34" s="1074"/>
      <c r="LRO34" s="1074"/>
      <c r="LRP34" s="1074"/>
      <c r="LRQ34" s="1074"/>
      <c r="LRR34" s="1074"/>
      <c r="LRS34" s="1074"/>
      <c r="LRT34" s="1074"/>
      <c r="LRU34" s="1074"/>
      <c r="LRV34" s="1074"/>
      <c r="LRW34" s="1074"/>
      <c r="LRX34" s="1074"/>
      <c r="LRY34" s="1074"/>
      <c r="LRZ34" s="1074"/>
      <c r="LSA34" s="1074"/>
      <c r="LSB34" s="1074"/>
      <c r="LSC34" s="1074"/>
      <c r="LSD34" s="1074"/>
      <c r="LSE34" s="1074"/>
      <c r="LSF34" s="1074"/>
      <c r="LSG34" s="1074"/>
      <c r="LSH34" s="1074"/>
      <c r="LSI34" s="1074"/>
      <c r="LSJ34" s="1074"/>
      <c r="LSK34" s="1074"/>
      <c r="LSL34" s="1074"/>
      <c r="LSM34" s="1074"/>
      <c r="LSN34" s="1074"/>
      <c r="LSO34" s="1074"/>
      <c r="LSP34" s="1074"/>
      <c r="LSQ34" s="1074"/>
      <c r="LSR34" s="1074"/>
      <c r="LSS34" s="1074"/>
      <c r="LST34" s="1074"/>
      <c r="LSU34" s="1074"/>
      <c r="LSV34" s="1074"/>
      <c r="LSW34" s="1074"/>
      <c r="LSX34" s="1074"/>
      <c r="LSY34" s="1074"/>
      <c r="LSZ34" s="1074"/>
      <c r="LTA34" s="1074"/>
      <c r="LTB34" s="1074"/>
      <c r="LTC34" s="1074"/>
      <c r="LTD34" s="1074"/>
      <c r="LTE34" s="1074"/>
      <c r="LTF34" s="1074"/>
      <c r="LTG34" s="1074"/>
      <c r="LTH34" s="1074"/>
      <c r="LTI34" s="1074"/>
      <c r="LTJ34" s="1074"/>
      <c r="LTK34" s="1074"/>
      <c r="LTL34" s="1074"/>
      <c r="LTM34" s="1074"/>
      <c r="LTN34" s="1074"/>
      <c r="LTO34" s="1074"/>
      <c r="LTP34" s="1074"/>
      <c r="LTQ34" s="1074"/>
      <c r="LTR34" s="1074"/>
      <c r="LTS34" s="1074"/>
      <c r="LTT34" s="1074"/>
      <c r="LTU34" s="1074"/>
      <c r="LTV34" s="1074"/>
      <c r="LTW34" s="1074"/>
      <c r="LTX34" s="1074"/>
      <c r="LTY34" s="1074"/>
      <c r="LTZ34" s="1074"/>
      <c r="LUA34" s="1074"/>
      <c r="LUB34" s="1074"/>
      <c r="LUC34" s="1074"/>
      <c r="LUD34" s="1074"/>
      <c r="LUE34" s="1074"/>
      <c r="LUF34" s="1074"/>
      <c r="LUG34" s="1074"/>
      <c r="LUH34" s="1074"/>
      <c r="LUI34" s="1074"/>
      <c r="LUJ34" s="1074"/>
      <c r="LUK34" s="1074"/>
      <c r="LUL34" s="1074"/>
      <c r="LUM34" s="1074"/>
      <c r="LUN34" s="1074"/>
      <c r="LUO34" s="1074"/>
      <c r="LUP34" s="1074"/>
      <c r="LUQ34" s="1074"/>
      <c r="LUR34" s="1074"/>
      <c r="LUS34" s="1074"/>
      <c r="LUT34" s="1074"/>
      <c r="LUU34" s="1074"/>
      <c r="LUV34" s="1074"/>
      <c r="LUW34" s="1074"/>
      <c r="LUX34" s="1074"/>
      <c r="LUY34" s="1074"/>
      <c r="LUZ34" s="1074"/>
      <c r="LVA34" s="1074"/>
      <c r="LVB34" s="1074"/>
      <c r="LVC34" s="1074"/>
      <c r="LVD34" s="1074"/>
      <c r="LVE34" s="1074"/>
      <c r="LVF34" s="1074"/>
      <c r="LVG34" s="1074"/>
      <c r="LVH34" s="1074"/>
      <c r="LVI34" s="1074"/>
      <c r="LVJ34" s="1074"/>
      <c r="LVK34" s="1074"/>
      <c r="LVL34" s="1074"/>
      <c r="LVM34" s="1074"/>
      <c r="LVN34" s="1074"/>
      <c r="LVO34" s="1074"/>
      <c r="LVP34" s="1074"/>
      <c r="LVQ34" s="1074"/>
      <c r="LVR34" s="1074"/>
      <c r="LVS34" s="1074"/>
      <c r="LVT34" s="1074"/>
      <c r="LVU34" s="1074"/>
      <c r="LVV34" s="1074"/>
      <c r="LVW34" s="1074"/>
      <c r="LVX34" s="1074"/>
      <c r="LVY34" s="1074"/>
      <c r="LVZ34" s="1074"/>
      <c r="LWA34" s="1074"/>
      <c r="LWB34" s="1074"/>
      <c r="LWC34" s="1074"/>
      <c r="LWD34" s="1074"/>
      <c r="LWE34" s="1074"/>
      <c r="LWF34" s="1074"/>
      <c r="LWG34" s="1074"/>
      <c r="LWH34" s="1074"/>
      <c r="LWI34" s="1074"/>
      <c r="LWJ34" s="1074"/>
      <c r="LWK34" s="1074"/>
      <c r="LWL34" s="1074"/>
      <c r="LWM34" s="1074"/>
      <c r="LWN34" s="1074"/>
      <c r="LWO34" s="1074"/>
      <c r="LWP34" s="1074"/>
      <c r="LWQ34" s="1074"/>
      <c r="LWR34" s="1074"/>
      <c r="LWS34" s="1074"/>
      <c r="LWT34" s="1074"/>
      <c r="LWU34" s="1074"/>
      <c r="LWV34" s="1074"/>
      <c r="LWW34" s="1074"/>
      <c r="LWX34" s="1074"/>
      <c r="LWY34" s="1074"/>
      <c r="LWZ34" s="1074"/>
      <c r="LXA34" s="1074"/>
      <c r="LXB34" s="1074"/>
      <c r="LXC34" s="1074"/>
      <c r="LXD34" s="1074"/>
      <c r="LXE34" s="1074"/>
      <c r="LXF34" s="1074"/>
      <c r="LXG34" s="1074"/>
      <c r="LXH34" s="1074"/>
      <c r="LXI34" s="1074"/>
      <c r="LXJ34" s="1074"/>
      <c r="LXK34" s="1074"/>
      <c r="LXL34" s="1074"/>
      <c r="LXM34" s="1074"/>
      <c r="LXN34" s="1074"/>
      <c r="LXO34" s="1074"/>
      <c r="LXP34" s="1074"/>
      <c r="LXQ34" s="1074"/>
      <c r="LXR34" s="1074"/>
      <c r="LXS34" s="1074"/>
      <c r="LXT34" s="1074"/>
      <c r="LXU34" s="1074"/>
      <c r="LXV34" s="1074"/>
      <c r="LXW34" s="1074"/>
      <c r="LXX34" s="1074"/>
      <c r="LXY34" s="1074"/>
      <c r="LXZ34" s="1074"/>
      <c r="LYA34" s="1074"/>
      <c r="LYB34" s="1074"/>
      <c r="LYC34" s="1074"/>
      <c r="LYD34" s="1074"/>
      <c r="LYE34" s="1074"/>
      <c r="LYF34" s="1074"/>
      <c r="LYG34" s="1074"/>
      <c r="LYH34" s="1074"/>
      <c r="LYI34" s="1074"/>
      <c r="LYJ34" s="1074"/>
      <c r="LYK34" s="1074"/>
      <c r="LYL34" s="1074"/>
      <c r="LYM34" s="1074"/>
      <c r="LYN34" s="1074"/>
      <c r="LYO34" s="1074"/>
      <c r="LYP34" s="1074"/>
      <c r="LYQ34" s="1074"/>
      <c r="LYR34" s="1074"/>
      <c r="LYS34" s="1074"/>
      <c r="LYT34" s="1074"/>
      <c r="LYU34" s="1074"/>
      <c r="LYV34" s="1074"/>
      <c r="LYW34" s="1074"/>
      <c r="LYX34" s="1074"/>
      <c r="LYY34" s="1074"/>
      <c r="LYZ34" s="1074"/>
      <c r="LZA34" s="1074"/>
      <c r="LZB34" s="1074"/>
      <c r="LZC34" s="1074"/>
      <c r="LZD34" s="1074"/>
      <c r="LZE34" s="1074"/>
      <c r="LZF34" s="1074"/>
      <c r="LZG34" s="1074"/>
      <c r="LZH34" s="1074"/>
      <c r="LZI34" s="1074"/>
      <c r="LZJ34" s="1074"/>
      <c r="LZK34" s="1074"/>
      <c r="LZL34" s="1074"/>
      <c r="LZM34" s="1074"/>
      <c r="LZN34" s="1074"/>
      <c r="LZO34" s="1074"/>
      <c r="LZP34" s="1074"/>
      <c r="LZQ34" s="1074"/>
      <c r="LZR34" s="1074"/>
      <c r="LZS34" s="1074"/>
      <c r="LZT34" s="1074"/>
      <c r="LZU34" s="1074"/>
      <c r="LZV34" s="1074"/>
      <c r="LZW34" s="1074"/>
      <c r="LZX34" s="1074"/>
      <c r="LZY34" s="1074"/>
      <c r="LZZ34" s="1074"/>
      <c r="MAA34" s="1074"/>
      <c r="MAB34" s="1074"/>
      <c r="MAC34" s="1074"/>
      <c r="MAD34" s="1074"/>
      <c r="MAE34" s="1074"/>
      <c r="MAF34" s="1074"/>
      <c r="MAG34" s="1074"/>
      <c r="MAH34" s="1074"/>
      <c r="MAI34" s="1074"/>
      <c r="MAJ34" s="1074"/>
      <c r="MAK34" s="1074"/>
      <c r="MAL34" s="1074"/>
      <c r="MAM34" s="1074"/>
      <c r="MAN34" s="1074"/>
      <c r="MAO34" s="1074"/>
      <c r="MAP34" s="1074"/>
      <c r="MAQ34" s="1074"/>
      <c r="MAR34" s="1074"/>
      <c r="MAS34" s="1074"/>
      <c r="MAT34" s="1074"/>
      <c r="MAU34" s="1074"/>
      <c r="MAV34" s="1074"/>
      <c r="MAW34" s="1074"/>
      <c r="MAX34" s="1074"/>
      <c r="MAY34" s="1074"/>
      <c r="MAZ34" s="1074"/>
      <c r="MBA34" s="1074"/>
      <c r="MBB34" s="1074"/>
      <c r="MBC34" s="1074"/>
      <c r="MBD34" s="1074"/>
      <c r="MBE34" s="1074"/>
      <c r="MBF34" s="1074"/>
      <c r="MBG34" s="1074"/>
      <c r="MBH34" s="1074"/>
      <c r="MBI34" s="1074"/>
      <c r="MBJ34" s="1074"/>
      <c r="MBK34" s="1074"/>
      <c r="MBL34" s="1074"/>
      <c r="MBM34" s="1074"/>
      <c r="MBN34" s="1074"/>
      <c r="MBO34" s="1074"/>
      <c r="MBP34" s="1074"/>
      <c r="MBQ34" s="1074"/>
      <c r="MBR34" s="1074"/>
      <c r="MBS34" s="1074"/>
      <c r="MBT34" s="1074"/>
      <c r="MBU34" s="1074"/>
      <c r="MBV34" s="1074"/>
      <c r="MBW34" s="1074"/>
      <c r="MBX34" s="1074"/>
      <c r="MBY34" s="1074"/>
      <c r="MBZ34" s="1074"/>
      <c r="MCA34" s="1074"/>
      <c r="MCB34" s="1074"/>
      <c r="MCC34" s="1074"/>
      <c r="MCD34" s="1074"/>
      <c r="MCE34" s="1074"/>
      <c r="MCF34" s="1074"/>
      <c r="MCG34" s="1074"/>
      <c r="MCH34" s="1074"/>
      <c r="MCI34" s="1074"/>
      <c r="MCJ34" s="1074"/>
      <c r="MCK34" s="1074"/>
      <c r="MCL34" s="1074"/>
      <c r="MCM34" s="1074"/>
      <c r="MCN34" s="1074"/>
      <c r="MCO34" s="1074"/>
      <c r="MCP34" s="1074"/>
      <c r="MCQ34" s="1074"/>
      <c r="MCR34" s="1074"/>
      <c r="MCS34" s="1074"/>
      <c r="MCT34" s="1074"/>
      <c r="MCU34" s="1074"/>
      <c r="MCV34" s="1074"/>
      <c r="MCW34" s="1074"/>
      <c r="MCX34" s="1074"/>
      <c r="MCY34" s="1074"/>
      <c r="MCZ34" s="1074"/>
      <c r="MDA34" s="1074"/>
      <c r="MDB34" s="1074"/>
      <c r="MDC34" s="1074"/>
      <c r="MDD34" s="1074"/>
      <c r="MDE34" s="1074"/>
      <c r="MDF34" s="1074"/>
      <c r="MDG34" s="1074"/>
      <c r="MDH34" s="1074"/>
      <c r="MDI34" s="1074"/>
      <c r="MDJ34" s="1074"/>
      <c r="MDK34" s="1074"/>
      <c r="MDL34" s="1074"/>
      <c r="MDM34" s="1074"/>
      <c r="MDN34" s="1074"/>
      <c r="MDO34" s="1074"/>
      <c r="MDP34" s="1074"/>
      <c r="MDQ34" s="1074"/>
      <c r="MDR34" s="1074"/>
      <c r="MDS34" s="1074"/>
      <c r="MDT34" s="1074"/>
      <c r="MDU34" s="1074"/>
      <c r="MDV34" s="1074"/>
      <c r="MDW34" s="1074"/>
      <c r="MDX34" s="1074"/>
      <c r="MDY34" s="1074"/>
      <c r="MDZ34" s="1074"/>
      <c r="MEA34" s="1074"/>
      <c r="MEB34" s="1074"/>
      <c r="MEC34" s="1074"/>
      <c r="MED34" s="1074"/>
      <c r="MEE34" s="1074"/>
      <c r="MEF34" s="1074"/>
      <c r="MEG34" s="1074"/>
      <c r="MEH34" s="1074"/>
      <c r="MEI34" s="1074"/>
      <c r="MEJ34" s="1074"/>
      <c r="MEK34" s="1074"/>
      <c r="MEL34" s="1074"/>
      <c r="MEM34" s="1074"/>
      <c r="MEN34" s="1074"/>
      <c r="MEO34" s="1074"/>
      <c r="MEP34" s="1074"/>
      <c r="MEQ34" s="1074"/>
      <c r="MER34" s="1074"/>
      <c r="MES34" s="1074"/>
      <c r="MET34" s="1074"/>
      <c r="MEU34" s="1074"/>
      <c r="MEV34" s="1074"/>
      <c r="MEW34" s="1074"/>
      <c r="MEX34" s="1074"/>
      <c r="MEY34" s="1074"/>
      <c r="MEZ34" s="1074"/>
      <c r="MFA34" s="1074"/>
      <c r="MFB34" s="1074"/>
      <c r="MFC34" s="1074"/>
      <c r="MFD34" s="1074"/>
      <c r="MFE34" s="1074"/>
      <c r="MFF34" s="1074"/>
      <c r="MFG34" s="1074"/>
      <c r="MFH34" s="1074"/>
      <c r="MFI34" s="1074"/>
      <c r="MFJ34" s="1074"/>
      <c r="MFK34" s="1074"/>
      <c r="MFL34" s="1074"/>
      <c r="MFM34" s="1074"/>
      <c r="MFN34" s="1074"/>
      <c r="MFO34" s="1074"/>
      <c r="MFP34" s="1074"/>
      <c r="MFQ34" s="1074"/>
      <c r="MFR34" s="1074"/>
      <c r="MFS34" s="1074"/>
      <c r="MFT34" s="1074"/>
      <c r="MFU34" s="1074"/>
      <c r="MFV34" s="1074"/>
      <c r="MFW34" s="1074"/>
      <c r="MFX34" s="1074"/>
      <c r="MFY34" s="1074"/>
      <c r="MFZ34" s="1074"/>
      <c r="MGA34" s="1074"/>
      <c r="MGB34" s="1074"/>
      <c r="MGC34" s="1074"/>
      <c r="MGD34" s="1074"/>
      <c r="MGE34" s="1074"/>
      <c r="MGF34" s="1074"/>
      <c r="MGG34" s="1074"/>
      <c r="MGH34" s="1074"/>
      <c r="MGI34" s="1074"/>
      <c r="MGJ34" s="1074"/>
      <c r="MGK34" s="1074"/>
      <c r="MGL34" s="1074"/>
      <c r="MGM34" s="1074"/>
      <c r="MGN34" s="1074"/>
      <c r="MGO34" s="1074"/>
      <c r="MGP34" s="1074"/>
      <c r="MGQ34" s="1074"/>
      <c r="MGR34" s="1074"/>
      <c r="MGS34" s="1074"/>
      <c r="MGT34" s="1074"/>
      <c r="MGU34" s="1074"/>
      <c r="MGV34" s="1074"/>
      <c r="MGW34" s="1074"/>
      <c r="MGX34" s="1074"/>
      <c r="MGY34" s="1074"/>
      <c r="MGZ34" s="1074"/>
      <c r="MHA34" s="1074"/>
      <c r="MHB34" s="1074"/>
      <c r="MHC34" s="1074"/>
      <c r="MHD34" s="1074"/>
      <c r="MHE34" s="1074"/>
      <c r="MHF34" s="1074"/>
      <c r="MHG34" s="1074"/>
      <c r="MHH34" s="1074"/>
      <c r="MHI34" s="1074"/>
      <c r="MHJ34" s="1074"/>
      <c r="MHK34" s="1074"/>
      <c r="MHL34" s="1074"/>
      <c r="MHM34" s="1074"/>
      <c r="MHN34" s="1074"/>
      <c r="MHO34" s="1074"/>
      <c r="MHP34" s="1074"/>
      <c r="MHQ34" s="1074"/>
      <c r="MHR34" s="1074"/>
      <c r="MHS34" s="1074"/>
      <c r="MHT34" s="1074"/>
      <c r="MHU34" s="1074"/>
      <c r="MHV34" s="1074"/>
      <c r="MHW34" s="1074"/>
      <c r="MHX34" s="1074"/>
      <c r="MHY34" s="1074"/>
      <c r="MHZ34" s="1074"/>
      <c r="MIA34" s="1074"/>
      <c r="MIB34" s="1074"/>
      <c r="MIC34" s="1074"/>
      <c r="MID34" s="1074"/>
      <c r="MIE34" s="1074"/>
      <c r="MIF34" s="1074"/>
      <c r="MIG34" s="1074"/>
      <c r="MIH34" s="1074"/>
      <c r="MII34" s="1074"/>
      <c r="MIJ34" s="1074"/>
      <c r="MIK34" s="1074"/>
      <c r="MIL34" s="1074"/>
      <c r="MIM34" s="1074"/>
      <c r="MIN34" s="1074"/>
      <c r="MIO34" s="1074"/>
      <c r="MIP34" s="1074"/>
      <c r="MIQ34" s="1074"/>
      <c r="MIR34" s="1074"/>
      <c r="MIS34" s="1074"/>
      <c r="MIT34" s="1074"/>
      <c r="MIU34" s="1074"/>
      <c r="MIV34" s="1074"/>
      <c r="MIW34" s="1074"/>
      <c r="MIX34" s="1074"/>
      <c r="MIY34" s="1074"/>
      <c r="MIZ34" s="1074"/>
      <c r="MJA34" s="1074"/>
      <c r="MJB34" s="1074"/>
      <c r="MJC34" s="1074"/>
      <c r="MJD34" s="1074"/>
      <c r="MJE34" s="1074"/>
      <c r="MJF34" s="1074"/>
      <c r="MJG34" s="1074"/>
      <c r="MJH34" s="1074"/>
      <c r="MJI34" s="1074"/>
      <c r="MJJ34" s="1074"/>
      <c r="MJK34" s="1074"/>
      <c r="MJL34" s="1074"/>
      <c r="MJM34" s="1074"/>
      <c r="MJN34" s="1074"/>
      <c r="MJO34" s="1074"/>
      <c r="MJP34" s="1074"/>
      <c r="MJQ34" s="1074"/>
      <c r="MJR34" s="1074"/>
      <c r="MJS34" s="1074"/>
      <c r="MJT34" s="1074"/>
      <c r="MJU34" s="1074"/>
      <c r="MJV34" s="1074"/>
      <c r="MJW34" s="1074"/>
      <c r="MJX34" s="1074"/>
      <c r="MJY34" s="1074"/>
      <c r="MJZ34" s="1074"/>
      <c r="MKA34" s="1074"/>
      <c r="MKB34" s="1074"/>
      <c r="MKC34" s="1074"/>
      <c r="MKD34" s="1074"/>
      <c r="MKE34" s="1074"/>
      <c r="MKF34" s="1074"/>
      <c r="MKG34" s="1074"/>
      <c r="MKH34" s="1074"/>
      <c r="MKI34" s="1074"/>
      <c r="MKJ34" s="1074"/>
      <c r="MKK34" s="1074"/>
      <c r="MKL34" s="1074"/>
      <c r="MKM34" s="1074"/>
      <c r="MKN34" s="1074"/>
      <c r="MKO34" s="1074"/>
      <c r="MKP34" s="1074"/>
      <c r="MKQ34" s="1074"/>
      <c r="MKR34" s="1074"/>
      <c r="MKS34" s="1074"/>
      <c r="MKT34" s="1074"/>
      <c r="MKU34" s="1074"/>
      <c r="MKV34" s="1074"/>
      <c r="MKW34" s="1074"/>
      <c r="MKX34" s="1074"/>
      <c r="MKY34" s="1074"/>
      <c r="MKZ34" s="1074"/>
      <c r="MLA34" s="1074"/>
      <c r="MLB34" s="1074"/>
      <c r="MLC34" s="1074"/>
      <c r="MLD34" s="1074"/>
      <c r="MLE34" s="1074"/>
      <c r="MLF34" s="1074"/>
      <c r="MLG34" s="1074"/>
      <c r="MLH34" s="1074"/>
      <c r="MLI34" s="1074"/>
      <c r="MLJ34" s="1074"/>
      <c r="MLK34" s="1074"/>
      <c r="MLL34" s="1074"/>
      <c r="MLM34" s="1074"/>
      <c r="MLN34" s="1074"/>
      <c r="MLO34" s="1074"/>
      <c r="MLP34" s="1074"/>
      <c r="MLQ34" s="1074"/>
      <c r="MLR34" s="1074"/>
      <c r="MLS34" s="1074"/>
      <c r="MLT34" s="1074"/>
      <c r="MLU34" s="1074"/>
      <c r="MLV34" s="1074"/>
      <c r="MLW34" s="1074"/>
      <c r="MLX34" s="1074"/>
      <c r="MLY34" s="1074"/>
      <c r="MLZ34" s="1074"/>
      <c r="MMA34" s="1074"/>
      <c r="MMB34" s="1074"/>
      <c r="MMC34" s="1074"/>
      <c r="MMD34" s="1074"/>
      <c r="MME34" s="1074"/>
      <c r="MMF34" s="1074"/>
      <c r="MMG34" s="1074"/>
      <c r="MMH34" s="1074"/>
      <c r="MMI34" s="1074"/>
      <c r="MMJ34" s="1074"/>
      <c r="MMK34" s="1074"/>
      <c r="MML34" s="1074"/>
      <c r="MMM34" s="1074"/>
      <c r="MMN34" s="1074"/>
      <c r="MMO34" s="1074"/>
      <c r="MMP34" s="1074"/>
      <c r="MMQ34" s="1074"/>
      <c r="MMR34" s="1074"/>
      <c r="MMS34" s="1074"/>
      <c r="MMT34" s="1074"/>
      <c r="MMU34" s="1074"/>
      <c r="MMV34" s="1074"/>
      <c r="MMW34" s="1074"/>
      <c r="MMX34" s="1074"/>
      <c r="MMY34" s="1074"/>
      <c r="MMZ34" s="1074"/>
      <c r="MNA34" s="1074"/>
      <c r="MNB34" s="1074"/>
      <c r="MNC34" s="1074"/>
      <c r="MND34" s="1074"/>
      <c r="MNE34" s="1074"/>
      <c r="MNF34" s="1074"/>
      <c r="MNG34" s="1074"/>
      <c r="MNH34" s="1074"/>
      <c r="MNI34" s="1074"/>
      <c r="MNJ34" s="1074"/>
      <c r="MNK34" s="1074"/>
      <c r="MNL34" s="1074"/>
      <c r="MNM34" s="1074"/>
      <c r="MNN34" s="1074"/>
      <c r="MNO34" s="1074"/>
      <c r="MNP34" s="1074"/>
      <c r="MNQ34" s="1074"/>
      <c r="MNR34" s="1074"/>
      <c r="MNS34" s="1074"/>
      <c r="MNT34" s="1074"/>
      <c r="MNU34" s="1074"/>
      <c r="MNV34" s="1074"/>
      <c r="MNW34" s="1074"/>
      <c r="MNX34" s="1074"/>
      <c r="MNY34" s="1074"/>
      <c r="MNZ34" s="1074"/>
      <c r="MOA34" s="1074"/>
      <c r="MOB34" s="1074"/>
      <c r="MOC34" s="1074"/>
      <c r="MOD34" s="1074"/>
      <c r="MOE34" s="1074"/>
      <c r="MOF34" s="1074"/>
      <c r="MOG34" s="1074"/>
      <c r="MOH34" s="1074"/>
      <c r="MOI34" s="1074"/>
      <c r="MOJ34" s="1074"/>
      <c r="MOK34" s="1074"/>
      <c r="MOL34" s="1074"/>
      <c r="MOM34" s="1074"/>
      <c r="MON34" s="1074"/>
      <c r="MOO34" s="1074"/>
      <c r="MOP34" s="1074"/>
      <c r="MOQ34" s="1074"/>
      <c r="MOR34" s="1074"/>
      <c r="MOS34" s="1074"/>
      <c r="MOT34" s="1074"/>
      <c r="MOU34" s="1074"/>
      <c r="MOV34" s="1074"/>
      <c r="MOW34" s="1074"/>
      <c r="MOX34" s="1074"/>
      <c r="MOY34" s="1074"/>
      <c r="MOZ34" s="1074"/>
      <c r="MPA34" s="1074"/>
      <c r="MPB34" s="1074"/>
      <c r="MPC34" s="1074"/>
      <c r="MPD34" s="1074"/>
      <c r="MPE34" s="1074"/>
      <c r="MPF34" s="1074"/>
      <c r="MPG34" s="1074"/>
      <c r="MPH34" s="1074"/>
      <c r="MPI34" s="1074"/>
      <c r="MPJ34" s="1074"/>
      <c r="MPK34" s="1074"/>
      <c r="MPL34" s="1074"/>
      <c r="MPM34" s="1074"/>
      <c r="MPN34" s="1074"/>
      <c r="MPO34" s="1074"/>
      <c r="MPP34" s="1074"/>
      <c r="MPQ34" s="1074"/>
      <c r="MPR34" s="1074"/>
      <c r="MPS34" s="1074"/>
      <c r="MPT34" s="1074"/>
      <c r="MPU34" s="1074"/>
      <c r="MPV34" s="1074"/>
      <c r="MPW34" s="1074"/>
      <c r="MPX34" s="1074"/>
      <c r="MPY34" s="1074"/>
      <c r="MPZ34" s="1074"/>
      <c r="MQA34" s="1074"/>
      <c r="MQB34" s="1074"/>
      <c r="MQC34" s="1074"/>
      <c r="MQD34" s="1074"/>
      <c r="MQE34" s="1074"/>
      <c r="MQF34" s="1074"/>
      <c r="MQG34" s="1074"/>
      <c r="MQH34" s="1074"/>
      <c r="MQI34" s="1074"/>
      <c r="MQJ34" s="1074"/>
      <c r="MQK34" s="1074"/>
      <c r="MQL34" s="1074"/>
      <c r="MQM34" s="1074"/>
      <c r="MQN34" s="1074"/>
      <c r="MQO34" s="1074"/>
      <c r="MQP34" s="1074"/>
      <c r="MQQ34" s="1074"/>
      <c r="MQR34" s="1074"/>
      <c r="MQS34" s="1074"/>
      <c r="MQT34" s="1074"/>
      <c r="MQU34" s="1074"/>
      <c r="MQV34" s="1074"/>
      <c r="MQW34" s="1074"/>
      <c r="MQX34" s="1074"/>
      <c r="MQY34" s="1074"/>
      <c r="MQZ34" s="1074"/>
      <c r="MRA34" s="1074"/>
      <c r="MRB34" s="1074"/>
      <c r="MRC34" s="1074"/>
      <c r="MRD34" s="1074"/>
      <c r="MRE34" s="1074"/>
      <c r="MRF34" s="1074"/>
      <c r="MRG34" s="1074"/>
      <c r="MRH34" s="1074"/>
      <c r="MRI34" s="1074"/>
      <c r="MRJ34" s="1074"/>
      <c r="MRK34" s="1074"/>
      <c r="MRL34" s="1074"/>
      <c r="MRM34" s="1074"/>
      <c r="MRN34" s="1074"/>
      <c r="MRO34" s="1074"/>
      <c r="MRP34" s="1074"/>
      <c r="MRQ34" s="1074"/>
      <c r="MRR34" s="1074"/>
      <c r="MRS34" s="1074"/>
      <c r="MRT34" s="1074"/>
      <c r="MRU34" s="1074"/>
      <c r="MRV34" s="1074"/>
      <c r="MRW34" s="1074"/>
      <c r="MRX34" s="1074"/>
      <c r="MRY34" s="1074"/>
      <c r="MRZ34" s="1074"/>
      <c r="MSA34" s="1074"/>
      <c r="MSB34" s="1074"/>
      <c r="MSC34" s="1074"/>
      <c r="MSD34" s="1074"/>
      <c r="MSE34" s="1074"/>
      <c r="MSF34" s="1074"/>
      <c r="MSG34" s="1074"/>
      <c r="MSH34" s="1074"/>
      <c r="MSI34" s="1074"/>
      <c r="MSJ34" s="1074"/>
      <c r="MSK34" s="1074"/>
      <c r="MSL34" s="1074"/>
      <c r="MSM34" s="1074"/>
      <c r="MSN34" s="1074"/>
      <c r="MSO34" s="1074"/>
      <c r="MSP34" s="1074"/>
      <c r="MSQ34" s="1074"/>
      <c r="MSR34" s="1074"/>
      <c r="MSS34" s="1074"/>
      <c r="MST34" s="1074"/>
      <c r="MSU34" s="1074"/>
      <c r="MSV34" s="1074"/>
      <c r="MSW34" s="1074"/>
      <c r="MSX34" s="1074"/>
      <c r="MSY34" s="1074"/>
      <c r="MSZ34" s="1074"/>
      <c r="MTA34" s="1074"/>
      <c r="MTB34" s="1074"/>
      <c r="MTC34" s="1074"/>
      <c r="MTD34" s="1074"/>
      <c r="MTE34" s="1074"/>
      <c r="MTF34" s="1074"/>
      <c r="MTG34" s="1074"/>
      <c r="MTH34" s="1074"/>
      <c r="MTI34" s="1074"/>
      <c r="MTJ34" s="1074"/>
      <c r="MTK34" s="1074"/>
      <c r="MTL34" s="1074"/>
      <c r="MTM34" s="1074"/>
      <c r="MTN34" s="1074"/>
      <c r="MTO34" s="1074"/>
      <c r="MTP34" s="1074"/>
      <c r="MTQ34" s="1074"/>
      <c r="MTR34" s="1074"/>
      <c r="MTS34" s="1074"/>
      <c r="MTT34" s="1074"/>
      <c r="MTU34" s="1074"/>
      <c r="MTV34" s="1074"/>
      <c r="MTW34" s="1074"/>
      <c r="MTX34" s="1074"/>
      <c r="MTY34" s="1074"/>
      <c r="MTZ34" s="1074"/>
      <c r="MUA34" s="1074"/>
      <c r="MUB34" s="1074"/>
      <c r="MUC34" s="1074"/>
      <c r="MUD34" s="1074"/>
      <c r="MUE34" s="1074"/>
      <c r="MUF34" s="1074"/>
      <c r="MUG34" s="1074"/>
      <c r="MUH34" s="1074"/>
      <c r="MUI34" s="1074"/>
      <c r="MUJ34" s="1074"/>
      <c r="MUK34" s="1074"/>
      <c r="MUL34" s="1074"/>
      <c r="MUM34" s="1074"/>
      <c r="MUN34" s="1074"/>
      <c r="MUO34" s="1074"/>
      <c r="MUP34" s="1074"/>
      <c r="MUQ34" s="1074"/>
      <c r="MUR34" s="1074"/>
      <c r="MUS34" s="1074"/>
      <c r="MUT34" s="1074"/>
      <c r="MUU34" s="1074"/>
      <c r="MUV34" s="1074"/>
      <c r="MUW34" s="1074"/>
      <c r="MUX34" s="1074"/>
      <c r="MUY34" s="1074"/>
      <c r="MUZ34" s="1074"/>
      <c r="MVA34" s="1074"/>
      <c r="MVB34" s="1074"/>
      <c r="MVC34" s="1074"/>
      <c r="MVD34" s="1074"/>
      <c r="MVE34" s="1074"/>
      <c r="MVF34" s="1074"/>
      <c r="MVG34" s="1074"/>
      <c r="MVH34" s="1074"/>
      <c r="MVI34" s="1074"/>
      <c r="MVJ34" s="1074"/>
      <c r="MVK34" s="1074"/>
      <c r="MVL34" s="1074"/>
      <c r="MVM34" s="1074"/>
      <c r="MVN34" s="1074"/>
      <c r="MVO34" s="1074"/>
      <c r="MVP34" s="1074"/>
      <c r="MVQ34" s="1074"/>
      <c r="MVR34" s="1074"/>
      <c r="MVS34" s="1074"/>
      <c r="MVT34" s="1074"/>
      <c r="MVU34" s="1074"/>
      <c r="MVV34" s="1074"/>
      <c r="MVW34" s="1074"/>
      <c r="MVX34" s="1074"/>
      <c r="MVY34" s="1074"/>
      <c r="MVZ34" s="1074"/>
      <c r="MWA34" s="1074"/>
      <c r="MWB34" s="1074"/>
      <c r="MWC34" s="1074"/>
      <c r="MWD34" s="1074"/>
      <c r="MWE34" s="1074"/>
      <c r="MWF34" s="1074"/>
      <c r="MWG34" s="1074"/>
      <c r="MWH34" s="1074"/>
      <c r="MWI34" s="1074"/>
      <c r="MWJ34" s="1074"/>
      <c r="MWK34" s="1074"/>
      <c r="MWL34" s="1074"/>
      <c r="MWM34" s="1074"/>
      <c r="MWN34" s="1074"/>
      <c r="MWO34" s="1074"/>
      <c r="MWP34" s="1074"/>
      <c r="MWQ34" s="1074"/>
      <c r="MWR34" s="1074"/>
      <c r="MWS34" s="1074"/>
      <c r="MWT34" s="1074"/>
      <c r="MWU34" s="1074"/>
      <c r="MWV34" s="1074"/>
      <c r="MWW34" s="1074"/>
      <c r="MWX34" s="1074"/>
      <c r="MWY34" s="1074"/>
      <c r="MWZ34" s="1074"/>
      <c r="MXA34" s="1074"/>
      <c r="MXB34" s="1074"/>
      <c r="MXC34" s="1074"/>
      <c r="MXD34" s="1074"/>
      <c r="MXE34" s="1074"/>
      <c r="MXF34" s="1074"/>
      <c r="MXG34" s="1074"/>
      <c r="MXH34" s="1074"/>
      <c r="MXI34" s="1074"/>
      <c r="MXJ34" s="1074"/>
      <c r="MXK34" s="1074"/>
      <c r="MXL34" s="1074"/>
      <c r="MXM34" s="1074"/>
      <c r="MXN34" s="1074"/>
      <c r="MXO34" s="1074"/>
      <c r="MXP34" s="1074"/>
      <c r="MXQ34" s="1074"/>
      <c r="MXR34" s="1074"/>
      <c r="MXS34" s="1074"/>
      <c r="MXT34" s="1074"/>
      <c r="MXU34" s="1074"/>
      <c r="MXV34" s="1074"/>
      <c r="MXW34" s="1074"/>
      <c r="MXX34" s="1074"/>
      <c r="MXY34" s="1074"/>
      <c r="MXZ34" s="1074"/>
      <c r="MYA34" s="1074"/>
      <c r="MYB34" s="1074"/>
      <c r="MYC34" s="1074"/>
      <c r="MYD34" s="1074"/>
      <c r="MYE34" s="1074"/>
      <c r="MYF34" s="1074"/>
      <c r="MYG34" s="1074"/>
      <c r="MYH34" s="1074"/>
      <c r="MYI34" s="1074"/>
      <c r="MYJ34" s="1074"/>
      <c r="MYK34" s="1074"/>
      <c r="MYL34" s="1074"/>
      <c r="MYM34" s="1074"/>
      <c r="MYN34" s="1074"/>
      <c r="MYO34" s="1074"/>
      <c r="MYP34" s="1074"/>
      <c r="MYQ34" s="1074"/>
      <c r="MYR34" s="1074"/>
      <c r="MYS34" s="1074"/>
      <c r="MYT34" s="1074"/>
      <c r="MYU34" s="1074"/>
      <c r="MYV34" s="1074"/>
      <c r="MYW34" s="1074"/>
      <c r="MYX34" s="1074"/>
      <c r="MYY34" s="1074"/>
      <c r="MYZ34" s="1074"/>
      <c r="MZA34" s="1074"/>
      <c r="MZB34" s="1074"/>
      <c r="MZC34" s="1074"/>
      <c r="MZD34" s="1074"/>
      <c r="MZE34" s="1074"/>
      <c r="MZF34" s="1074"/>
      <c r="MZG34" s="1074"/>
      <c r="MZH34" s="1074"/>
      <c r="MZI34" s="1074"/>
      <c r="MZJ34" s="1074"/>
      <c r="MZK34" s="1074"/>
      <c r="MZL34" s="1074"/>
      <c r="MZM34" s="1074"/>
      <c r="MZN34" s="1074"/>
      <c r="MZO34" s="1074"/>
      <c r="MZP34" s="1074"/>
      <c r="MZQ34" s="1074"/>
      <c r="MZR34" s="1074"/>
      <c r="MZS34" s="1074"/>
      <c r="MZT34" s="1074"/>
      <c r="MZU34" s="1074"/>
      <c r="MZV34" s="1074"/>
      <c r="MZW34" s="1074"/>
      <c r="MZX34" s="1074"/>
      <c r="MZY34" s="1074"/>
      <c r="MZZ34" s="1074"/>
      <c r="NAA34" s="1074"/>
      <c r="NAB34" s="1074"/>
      <c r="NAC34" s="1074"/>
      <c r="NAD34" s="1074"/>
      <c r="NAE34" s="1074"/>
      <c r="NAF34" s="1074"/>
      <c r="NAG34" s="1074"/>
      <c r="NAH34" s="1074"/>
      <c r="NAI34" s="1074"/>
      <c r="NAJ34" s="1074"/>
      <c r="NAK34" s="1074"/>
      <c r="NAL34" s="1074"/>
      <c r="NAM34" s="1074"/>
      <c r="NAN34" s="1074"/>
      <c r="NAO34" s="1074"/>
      <c r="NAP34" s="1074"/>
      <c r="NAQ34" s="1074"/>
      <c r="NAR34" s="1074"/>
      <c r="NAS34" s="1074"/>
      <c r="NAT34" s="1074"/>
      <c r="NAU34" s="1074"/>
      <c r="NAV34" s="1074"/>
      <c r="NAW34" s="1074"/>
      <c r="NAX34" s="1074"/>
      <c r="NAY34" s="1074"/>
      <c r="NAZ34" s="1074"/>
      <c r="NBA34" s="1074"/>
      <c r="NBB34" s="1074"/>
      <c r="NBC34" s="1074"/>
      <c r="NBD34" s="1074"/>
      <c r="NBE34" s="1074"/>
      <c r="NBF34" s="1074"/>
      <c r="NBG34" s="1074"/>
      <c r="NBH34" s="1074"/>
      <c r="NBI34" s="1074"/>
      <c r="NBJ34" s="1074"/>
      <c r="NBK34" s="1074"/>
      <c r="NBL34" s="1074"/>
      <c r="NBM34" s="1074"/>
      <c r="NBN34" s="1074"/>
      <c r="NBO34" s="1074"/>
      <c r="NBP34" s="1074"/>
      <c r="NBQ34" s="1074"/>
      <c r="NBR34" s="1074"/>
      <c r="NBS34" s="1074"/>
      <c r="NBT34" s="1074"/>
      <c r="NBU34" s="1074"/>
      <c r="NBV34" s="1074"/>
      <c r="NBW34" s="1074"/>
      <c r="NBX34" s="1074"/>
      <c r="NBY34" s="1074"/>
      <c r="NBZ34" s="1074"/>
      <c r="NCA34" s="1074"/>
      <c r="NCB34" s="1074"/>
      <c r="NCC34" s="1074"/>
      <c r="NCD34" s="1074"/>
      <c r="NCE34" s="1074"/>
      <c r="NCF34" s="1074"/>
      <c r="NCG34" s="1074"/>
      <c r="NCH34" s="1074"/>
      <c r="NCI34" s="1074"/>
      <c r="NCJ34" s="1074"/>
      <c r="NCK34" s="1074"/>
      <c r="NCL34" s="1074"/>
      <c r="NCM34" s="1074"/>
      <c r="NCN34" s="1074"/>
      <c r="NCO34" s="1074"/>
      <c r="NCP34" s="1074"/>
      <c r="NCQ34" s="1074"/>
      <c r="NCR34" s="1074"/>
      <c r="NCS34" s="1074"/>
      <c r="NCT34" s="1074"/>
      <c r="NCU34" s="1074"/>
      <c r="NCV34" s="1074"/>
      <c r="NCW34" s="1074"/>
      <c r="NCX34" s="1074"/>
      <c r="NCY34" s="1074"/>
      <c r="NCZ34" s="1074"/>
      <c r="NDA34" s="1074"/>
      <c r="NDB34" s="1074"/>
      <c r="NDC34" s="1074"/>
      <c r="NDD34" s="1074"/>
      <c r="NDE34" s="1074"/>
      <c r="NDF34" s="1074"/>
      <c r="NDG34" s="1074"/>
      <c r="NDH34" s="1074"/>
      <c r="NDI34" s="1074"/>
      <c r="NDJ34" s="1074"/>
      <c r="NDK34" s="1074"/>
      <c r="NDL34" s="1074"/>
      <c r="NDM34" s="1074"/>
      <c r="NDN34" s="1074"/>
      <c r="NDO34" s="1074"/>
      <c r="NDP34" s="1074"/>
      <c r="NDQ34" s="1074"/>
      <c r="NDR34" s="1074"/>
      <c r="NDS34" s="1074"/>
      <c r="NDT34" s="1074"/>
      <c r="NDU34" s="1074"/>
      <c r="NDV34" s="1074"/>
      <c r="NDW34" s="1074"/>
      <c r="NDX34" s="1074"/>
      <c r="NDY34" s="1074"/>
      <c r="NDZ34" s="1074"/>
      <c r="NEA34" s="1074"/>
      <c r="NEB34" s="1074"/>
      <c r="NEC34" s="1074"/>
      <c r="NED34" s="1074"/>
      <c r="NEE34" s="1074"/>
      <c r="NEF34" s="1074"/>
      <c r="NEG34" s="1074"/>
      <c r="NEH34" s="1074"/>
      <c r="NEI34" s="1074"/>
      <c r="NEJ34" s="1074"/>
      <c r="NEK34" s="1074"/>
      <c r="NEL34" s="1074"/>
      <c r="NEM34" s="1074"/>
      <c r="NEN34" s="1074"/>
      <c r="NEO34" s="1074"/>
      <c r="NEP34" s="1074"/>
      <c r="NEQ34" s="1074"/>
      <c r="NER34" s="1074"/>
      <c r="NES34" s="1074"/>
      <c r="NET34" s="1074"/>
      <c r="NEU34" s="1074"/>
      <c r="NEV34" s="1074"/>
      <c r="NEW34" s="1074"/>
      <c r="NEX34" s="1074"/>
      <c r="NEY34" s="1074"/>
      <c r="NEZ34" s="1074"/>
      <c r="NFA34" s="1074"/>
      <c r="NFB34" s="1074"/>
      <c r="NFC34" s="1074"/>
      <c r="NFD34" s="1074"/>
      <c r="NFE34" s="1074"/>
      <c r="NFF34" s="1074"/>
      <c r="NFG34" s="1074"/>
      <c r="NFH34" s="1074"/>
      <c r="NFI34" s="1074"/>
      <c r="NFJ34" s="1074"/>
      <c r="NFK34" s="1074"/>
      <c r="NFL34" s="1074"/>
      <c r="NFM34" s="1074"/>
      <c r="NFN34" s="1074"/>
      <c r="NFO34" s="1074"/>
      <c r="NFP34" s="1074"/>
      <c r="NFQ34" s="1074"/>
      <c r="NFR34" s="1074"/>
      <c r="NFS34" s="1074"/>
      <c r="NFT34" s="1074"/>
      <c r="NFU34" s="1074"/>
      <c r="NFV34" s="1074"/>
      <c r="NFW34" s="1074"/>
      <c r="NFX34" s="1074"/>
      <c r="NFY34" s="1074"/>
      <c r="NFZ34" s="1074"/>
      <c r="NGA34" s="1074"/>
      <c r="NGB34" s="1074"/>
      <c r="NGC34" s="1074"/>
      <c r="NGD34" s="1074"/>
      <c r="NGE34" s="1074"/>
      <c r="NGF34" s="1074"/>
      <c r="NGG34" s="1074"/>
      <c r="NGH34" s="1074"/>
      <c r="NGI34" s="1074"/>
      <c r="NGJ34" s="1074"/>
      <c r="NGK34" s="1074"/>
      <c r="NGL34" s="1074"/>
      <c r="NGM34" s="1074"/>
      <c r="NGN34" s="1074"/>
      <c r="NGO34" s="1074"/>
      <c r="NGP34" s="1074"/>
      <c r="NGQ34" s="1074"/>
      <c r="NGR34" s="1074"/>
      <c r="NGS34" s="1074"/>
      <c r="NGT34" s="1074"/>
      <c r="NGU34" s="1074"/>
      <c r="NGV34" s="1074"/>
      <c r="NGW34" s="1074"/>
      <c r="NGX34" s="1074"/>
      <c r="NGY34" s="1074"/>
      <c r="NGZ34" s="1074"/>
      <c r="NHA34" s="1074"/>
      <c r="NHB34" s="1074"/>
      <c r="NHC34" s="1074"/>
      <c r="NHD34" s="1074"/>
      <c r="NHE34" s="1074"/>
      <c r="NHF34" s="1074"/>
      <c r="NHG34" s="1074"/>
      <c r="NHH34" s="1074"/>
      <c r="NHI34" s="1074"/>
      <c r="NHJ34" s="1074"/>
      <c r="NHK34" s="1074"/>
      <c r="NHL34" s="1074"/>
      <c r="NHM34" s="1074"/>
      <c r="NHN34" s="1074"/>
      <c r="NHO34" s="1074"/>
      <c r="NHP34" s="1074"/>
      <c r="NHQ34" s="1074"/>
      <c r="NHR34" s="1074"/>
      <c r="NHS34" s="1074"/>
      <c r="NHT34" s="1074"/>
      <c r="NHU34" s="1074"/>
      <c r="NHV34" s="1074"/>
      <c r="NHW34" s="1074"/>
      <c r="NHX34" s="1074"/>
      <c r="NHY34" s="1074"/>
      <c r="NHZ34" s="1074"/>
      <c r="NIA34" s="1074"/>
      <c r="NIB34" s="1074"/>
      <c r="NIC34" s="1074"/>
      <c r="NID34" s="1074"/>
      <c r="NIE34" s="1074"/>
      <c r="NIF34" s="1074"/>
      <c r="NIG34" s="1074"/>
      <c r="NIH34" s="1074"/>
      <c r="NII34" s="1074"/>
      <c r="NIJ34" s="1074"/>
      <c r="NIK34" s="1074"/>
      <c r="NIL34" s="1074"/>
      <c r="NIM34" s="1074"/>
      <c r="NIN34" s="1074"/>
      <c r="NIO34" s="1074"/>
      <c r="NIP34" s="1074"/>
      <c r="NIQ34" s="1074"/>
      <c r="NIR34" s="1074"/>
      <c r="NIS34" s="1074"/>
      <c r="NIT34" s="1074"/>
      <c r="NIU34" s="1074"/>
      <c r="NIV34" s="1074"/>
      <c r="NIW34" s="1074"/>
      <c r="NIX34" s="1074"/>
      <c r="NIY34" s="1074"/>
      <c r="NIZ34" s="1074"/>
      <c r="NJA34" s="1074"/>
      <c r="NJB34" s="1074"/>
      <c r="NJC34" s="1074"/>
      <c r="NJD34" s="1074"/>
      <c r="NJE34" s="1074"/>
      <c r="NJF34" s="1074"/>
      <c r="NJG34" s="1074"/>
      <c r="NJH34" s="1074"/>
      <c r="NJI34" s="1074"/>
      <c r="NJJ34" s="1074"/>
      <c r="NJK34" s="1074"/>
      <c r="NJL34" s="1074"/>
      <c r="NJM34" s="1074"/>
      <c r="NJN34" s="1074"/>
      <c r="NJO34" s="1074"/>
      <c r="NJP34" s="1074"/>
      <c r="NJQ34" s="1074"/>
      <c r="NJR34" s="1074"/>
      <c r="NJS34" s="1074"/>
      <c r="NJT34" s="1074"/>
      <c r="NJU34" s="1074"/>
      <c r="NJV34" s="1074"/>
      <c r="NJW34" s="1074"/>
      <c r="NJX34" s="1074"/>
      <c r="NJY34" s="1074"/>
      <c r="NJZ34" s="1074"/>
      <c r="NKA34" s="1074"/>
      <c r="NKB34" s="1074"/>
      <c r="NKC34" s="1074"/>
      <c r="NKD34" s="1074"/>
      <c r="NKE34" s="1074"/>
      <c r="NKF34" s="1074"/>
      <c r="NKG34" s="1074"/>
      <c r="NKH34" s="1074"/>
      <c r="NKI34" s="1074"/>
      <c r="NKJ34" s="1074"/>
      <c r="NKK34" s="1074"/>
      <c r="NKL34" s="1074"/>
      <c r="NKM34" s="1074"/>
      <c r="NKN34" s="1074"/>
      <c r="NKO34" s="1074"/>
      <c r="NKP34" s="1074"/>
      <c r="NKQ34" s="1074"/>
      <c r="NKR34" s="1074"/>
      <c r="NKS34" s="1074"/>
      <c r="NKT34" s="1074"/>
      <c r="NKU34" s="1074"/>
      <c r="NKV34" s="1074"/>
      <c r="NKW34" s="1074"/>
      <c r="NKX34" s="1074"/>
      <c r="NKY34" s="1074"/>
      <c r="NKZ34" s="1074"/>
      <c r="NLA34" s="1074"/>
      <c r="NLB34" s="1074"/>
      <c r="NLC34" s="1074"/>
      <c r="NLD34" s="1074"/>
      <c r="NLE34" s="1074"/>
      <c r="NLF34" s="1074"/>
      <c r="NLG34" s="1074"/>
      <c r="NLH34" s="1074"/>
      <c r="NLI34" s="1074"/>
      <c r="NLJ34" s="1074"/>
      <c r="NLK34" s="1074"/>
      <c r="NLL34" s="1074"/>
      <c r="NLM34" s="1074"/>
      <c r="NLN34" s="1074"/>
      <c r="NLO34" s="1074"/>
      <c r="NLP34" s="1074"/>
      <c r="NLQ34" s="1074"/>
      <c r="NLR34" s="1074"/>
      <c r="NLS34" s="1074"/>
      <c r="NLT34" s="1074"/>
      <c r="NLU34" s="1074"/>
      <c r="NLV34" s="1074"/>
      <c r="NLW34" s="1074"/>
      <c r="NLX34" s="1074"/>
      <c r="NLY34" s="1074"/>
      <c r="NLZ34" s="1074"/>
      <c r="NMA34" s="1074"/>
      <c r="NMB34" s="1074"/>
      <c r="NMC34" s="1074"/>
      <c r="NMD34" s="1074"/>
      <c r="NME34" s="1074"/>
      <c r="NMF34" s="1074"/>
      <c r="NMG34" s="1074"/>
      <c r="NMH34" s="1074"/>
      <c r="NMI34" s="1074"/>
      <c r="NMJ34" s="1074"/>
      <c r="NMK34" s="1074"/>
      <c r="NML34" s="1074"/>
      <c r="NMM34" s="1074"/>
      <c r="NMN34" s="1074"/>
      <c r="NMO34" s="1074"/>
      <c r="NMP34" s="1074"/>
      <c r="NMQ34" s="1074"/>
      <c r="NMR34" s="1074"/>
      <c r="NMS34" s="1074"/>
      <c r="NMT34" s="1074"/>
      <c r="NMU34" s="1074"/>
      <c r="NMV34" s="1074"/>
      <c r="NMW34" s="1074"/>
      <c r="NMX34" s="1074"/>
      <c r="NMY34" s="1074"/>
      <c r="NMZ34" s="1074"/>
      <c r="NNA34" s="1074"/>
      <c r="NNB34" s="1074"/>
      <c r="NNC34" s="1074"/>
      <c r="NND34" s="1074"/>
      <c r="NNE34" s="1074"/>
      <c r="NNF34" s="1074"/>
      <c r="NNG34" s="1074"/>
      <c r="NNH34" s="1074"/>
      <c r="NNI34" s="1074"/>
      <c r="NNJ34" s="1074"/>
      <c r="NNK34" s="1074"/>
      <c r="NNL34" s="1074"/>
      <c r="NNM34" s="1074"/>
      <c r="NNN34" s="1074"/>
      <c r="NNO34" s="1074"/>
      <c r="NNP34" s="1074"/>
      <c r="NNQ34" s="1074"/>
      <c r="NNR34" s="1074"/>
      <c r="NNS34" s="1074"/>
      <c r="NNT34" s="1074"/>
      <c r="NNU34" s="1074"/>
      <c r="NNV34" s="1074"/>
      <c r="NNW34" s="1074"/>
      <c r="NNX34" s="1074"/>
      <c r="NNY34" s="1074"/>
      <c r="NNZ34" s="1074"/>
      <c r="NOA34" s="1074"/>
      <c r="NOB34" s="1074"/>
      <c r="NOC34" s="1074"/>
      <c r="NOD34" s="1074"/>
      <c r="NOE34" s="1074"/>
      <c r="NOF34" s="1074"/>
      <c r="NOG34" s="1074"/>
      <c r="NOH34" s="1074"/>
      <c r="NOI34" s="1074"/>
      <c r="NOJ34" s="1074"/>
      <c r="NOK34" s="1074"/>
      <c r="NOL34" s="1074"/>
      <c r="NOM34" s="1074"/>
      <c r="NON34" s="1074"/>
      <c r="NOO34" s="1074"/>
      <c r="NOP34" s="1074"/>
      <c r="NOQ34" s="1074"/>
      <c r="NOR34" s="1074"/>
      <c r="NOS34" s="1074"/>
      <c r="NOT34" s="1074"/>
      <c r="NOU34" s="1074"/>
      <c r="NOV34" s="1074"/>
      <c r="NOW34" s="1074"/>
      <c r="NOX34" s="1074"/>
      <c r="NOY34" s="1074"/>
      <c r="NOZ34" s="1074"/>
      <c r="NPA34" s="1074"/>
      <c r="NPB34" s="1074"/>
      <c r="NPC34" s="1074"/>
      <c r="NPD34" s="1074"/>
      <c r="NPE34" s="1074"/>
      <c r="NPF34" s="1074"/>
      <c r="NPG34" s="1074"/>
      <c r="NPH34" s="1074"/>
      <c r="NPI34" s="1074"/>
      <c r="NPJ34" s="1074"/>
      <c r="NPK34" s="1074"/>
      <c r="NPL34" s="1074"/>
      <c r="NPM34" s="1074"/>
      <c r="NPN34" s="1074"/>
      <c r="NPO34" s="1074"/>
      <c r="NPP34" s="1074"/>
      <c r="NPQ34" s="1074"/>
      <c r="NPR34" s="1074"/>
      <c r="NPS34" s="1074"/>
      <c r="NPT34" s="1074"/>
      <c r="NPU34" s="1074"/>
      <c r="NPV34" s="1074"/>
      <c r="NPW34" s="1074"/>
      <c r="NPX34" s="1074"/>
      <c r="NPY34" s="1074"/>
      <c r="NPZ34" s="1074"/>
      <c r="NQA34" s="1074"/>
      <c r="NQB34" s="1074"/>
      <c r="NQC34" s="1074"/>
      <c r="NQD34" s="1074"/>
      <c r="NQE34" s="1074"/>
      <c r="NQF34" s="1074"/>
      <c r="NQG34" s="1074"/>
      <c r="NQH34" s="1074"/>
      <c r="NQI34" s="1074"/>
      <c r="NQJ34" s="1074"/>
      <c r="NQK34" s="1074"/>
      <c r="NQL34" s="1074"/>
      <c r="NQM34" s="1074"/>
      <c r="NQN34" s="1074"/>
      <c r="NQO34" s="1074"/>
      <c r="NQP34" s="1074"/>
      <c r="NQQ34" s="1074"/>
      <c r="NQR34" s="1074"/>
      <c r="NQS34" s="1074"/>
      <c r="NQT34" s="1074"/>
      <c r="NQU34" s="1074"/>
      <c r="NQV34" s="1074"/>
      <c r="NQW34" s="1074"/>
      <c r="NQX34" s="1074"/>
      <c r="NQY34" s="1074"/>
      <c r="NQZ34" s="1074"/>
      <c r="NRA34" s="1074"/>
      <c r="NRB34" s="1074"/>
      <c r="NRC34" s="1074"/>
      <c r="NRD34" s="1074"/>
      <c r="NRE34" s="1074"/>
      <c r="NRF34" s="1074"/>
      <c r="NRG34" s="1074"/>
      <c r="NRH34" s="1074"/>
      <c r="NRI34" s="1074"/>
      <c r="NRJ34" s="1074"/>
      <c r="NRK34" s="1074"/>
      <c r="NRL34" s="1074"/>
      <c r="NRM34" s="1074"/>
      <c r="NRN34" s="1074"/>
      <c r="NRO34" s="1074"/>
      <c r="NRP34" s="1074"/>
      <c r="NRQ34" s="1074"/>
      <c r="NRR34" s="1074"/>
      <c r="NRS34" s="1074"/>
      <c r="NRT34" s="1074"/>
      <c r="NRU34" s="1074"/>
      <c r="NRV34" s="1074"/>
      <c r="NRW34" s="1074"/>
      <c r="NRX34" s="1074"/>
      <c r="NRY34" s="1074"/>
      <c r="NRZ34" s="1074"/>
      <c r="NSA34" s="1074"/>
      <c r="NSB34" s="1074"/>
      <c r="NSC34" s="1074"/>
      <c r="NSD34" s="1074"/>
      <c r="NSE34" s="1074"/>
      <c r="NSF34" s="1074"/>
      <c r="NSG34" s="1074"/>
      <c r="NSH34" s="1074"/>
      <c r="NSI34" s="1074"/>
      <c r="NSJ34" s="1074"/>
      <c r="NSK34" s="1074"/>
      <c r="NSL34" s="1074"/>
      <c r="NSM34" s="1074"/>
      <c r="NSN34" s="1074"/>
      <c r="NSO34" s="1074"/>
      <c r="NSP34" s="1074"/>
      <c r="NSQ34" s="1074"/>
      <c r="NSR34" s="1074"/>
      <c r="NSS34" s="1074"/>
      <c r="NST34" s="1074"/>
      <c r="NSU34" s="1074"/>
      <c r="NSV34" s="1074"/>
      <c r="NSW34" s="1074"/>
      <c r="NSX34" s="1074"/>
      <c r="NSY34" s="1074"/>
      <c r="NSZ34" s="1074"/>
      <c r="NTA34" s="1074"/>
      <c r="NTB34" s="1074"/>
      <c r="NTC34" s="1074"/>
      <c r="NTD34" s="1074"/>
      <c r="NTE34" s="1074"/>
      <c r="NTF34" s="1074"/>
      <c r="NTG34" s="1074"/>
      <c r="NTH34" s="1074"/>
      <c r="NTI34" s="1074"/>
      <c r="NTJ34" s="1074"/>
      <c r="NTK34" s="1074"/>
      <c r="NTL34" s="1074"/>
      <c r="NTM34" s="1074"/>
      <c r="NTN34" s="1074"/>
      <c r="NTO34" s="1074"/>
      <c r="NTP34" s="1074"/>
      <c r="NTQ34" s="1074"/>
      <c r="NTR34" s="1074"/>
      <c r="NTS34" s="1074"/>
      <c r="NTT34" s="1074"/>
      <c r="NTU34" s="1074"/>
      <c r="NTV34" s="1074"/>
      <c r="NTW34" s="1074"/>
      <c r="NTX34" s="1074"/>
      <c r="NTY34" s="1074"/>
      <c r="NTZ34" s="1074"/>
      <c r="NUA34" s="1074"/>
      <c r="NUB34" s="1074"/>
      <c r="NUC34" s="1074"/>
      <c r="NUD34" s="1074"/>
      <c r="NUE34" s="1074"/>
      <c r="NUF34" s="1074"/>
      <c r="NUG34" s="1074"/>
      <c r="NUH34" s="1074"/>
      <c r="NUI34" s="1074"/>
      <c r="NUJ34" s="1074"/>
      <c r="NUK34" s="1074"/>
      <c r="NUL34" s="1074"/>
      <c r="NUM34" s="1074"/>
      <c r="NUN34" s="1074"/>
      <c r="NUO34" s="1074"/>
      <c r="NUP34" s="1074"/>
      <c r="NUQ34" s="1074"/>
      <c r="NUR34" s="1074"/>
      <c r="NUS34" s="1074"/>
      <c r="NUT34" s="1074"/>
      <c r="NUU34" s="1074"/>
      <c r="NUV34" s="1074"/>
      <c r="NUW34" s="1074"/>
      <c r="NUX34" s="1074"/>
      <c r="NUY34" s="1074"/>
      <c r="NUZ34" s="1074"/>
      <c r="NVA34" s="1074"/>
      <c r="NVB34" s="1074"/>
      <c r="NVC34" s="1074"/>
      <c r="NVD34" s="1074"/>
      <c r="NVE34" s="1074"/>
      <c r="NVF34" s="1074"/>
      <c r="NVG34" s="1074"/>
      <c r="NVH34" s="1074"/>
      <c r="NVI34" s="1074"/>
      <c r="NVJ34" s="1074"/>
      <c r="NVK34" s="1074"/>
      <c r="NVL34" s="1074"/>
      <c r="NVM34" s="1074"/>
      <c r="NVN34" s="1074"/>
      <c r="NVO34" s="1074"/>
      <c r="NVP34" s="1074"/>
      <c r="NVQ34" s="1074"/>
      <c r="NVR34" s="1074"/>
      <c r="NVS34" s="1074"/>
      <c r="NVT34" s="1074"/>
      <c r="NVU34" s="1074"/>
      <c r="NVV34" s="1074"/>
      <c r="NVW34" s="1074"/>
      <c r="NVX34" s="1074"/>
      <c r="NVY34" s="1074"/>
      <c r="NVZ34" s="1074"/>
      <c r="NWA34" s="1074"/>
      <c r="NWB34" s="1074"/>
      <c r="NWC34" s="1074"/>
      <c r="NWD34" s="1074"/>
      <c r="NWE34" s="1074"/>
      <c r="NWF34" s="1074"/>
      <c r="NWG34" s="1074"/>
      <c r="NWH34" s="1074"/>
      <c r="NWI34" s="1074"/>
      <c r="NWJ34" s="1074"/>
      <c r="NWK34" s="1074"/>
      <c r="NWL34" s="1074"/>
      <c r="NWM34" s="1074"/>
      <c r="NWN34" s="1074"/>
      <c r="NWO34" s="1074"/>
      <c r="NWP34" s="1074"/>
      <c r="NWQ34" s="1074"/>
      <c r="NWR34" s="1074"/>
      <c r="NWS34" s="1074"/>
      <c r="NWT34" s="1074"/>
      <c r="NWU34" s="1074"/>
      <c r="NWV34" s="1074"/>
      <c r="NWW34" s="1074"/>
      <c r="NWX34" s="1074"/>
      <c r="NWY34" s="1074"/>
      <c r="NWZ34" s="1074"/>
      <c r="NXA34" s="1074"/>
      <c r="NXB34" s="1074"/>
      <c r="NXC34" s="1074"/>
      <c r="NXD34" s="1074"/>
      <c r="NXE34" s="1074"/>
      <c r="NXF34" s="1074"/>
      <c r="NXG34" s="1074"/>
      <c r="NXH34" s="1074"/>
      <c r="NXI34" s="1074"/>
      <c r="NXJ34" s="1074"/>
      <c r="NXK34" s="1074"/>
      <c r="NXL34" s="1074"/>
      <c r="NXM34" s="1074"/>
      <c r="NXN34" s="1074"/>
      <c r="NXO34" s="1074"/>
      <c r="NXP34" s="1074"/>
      <c r="NXQ34" s="1074"/>
      <c r="NXR34" s="1074"/>
      <c r="NXS34" s="1074"/>
      <c r="NXT34" s="1074"/>
      <c r="NXU34" s="1074"/>
      <c r="NXV34" s="1074"/>
      <c r="NXW34" s="1074"/>
      <c r="NXX34" s="1074"/>
      <c r="NXY34" s="1074"/>
      <c r="NXZ34" s="1074"/>
      <c r="NYA34" s="1074"/>
      <c r="NYB34" s="1074"/>
      <c r="NYC34" s="1074"/>
      <c r="NYD34" s="1074"/>
      <c r="NYE34" s="1074"/>
      <c r="NYF34" s="1074"/>
      <c r="NYG34" s="1074"/>
      <c r="NYH34" s="1074"/>
      <c r="NYI34" s="1074"/>
      <c r="NYJ34" s="1074"/>
      <c r="NYK34" s="1074"/>
      <c r="NYL34" s="1074"/>
      <c r="NYM34" s="1074"/>
      <c r="NYN34" s="1074"/>
      <c r="NYO34" s="1074"/>
      <c r="NYP34" s="1074"/>
      <c r="NYQ34" s="1074"/>
      <c r="NYR34" s="1074"/>
      <c r="NYS34" s="1074"/>
      <c r="NYT34" s="1074"/>
      <c r="NYU34" s="1074"/>
      <c r="NYV34" s="1074"/>
      <c r="NYW34" s="1074"/>
      <c r="NYX34" s="1074"/>
      <c r="NYY34" s="1074"/>
      <c r="NYZ34" s="1074"/>
      <c r="NZA34" s="1074"/>
      <c r="NZB34" s="1074"/>
      <c r="NZC34" s="1074"/>
      <c r="NZD34" s="1074"/>
      <c r="NZE34" s="1074"/>
      <c r="NZF34" s="1074"/>
      <c r="NZG34" s="1074"/>
      <c r="NZH34" s="1074"/>
      <c r="NZI34" s="1074"/>
      <c r="NZJ34" s="1074"/>
      <c r="NZK34" s="1074"/>
      <c r="NZL34" s="1074"/>
      <c r="NZM34" s="1074"/>
      <c r="NZN34" s="1074"/>
      <c r="NZO34" s="1074"/>
      <c r="NZP34" s="1074"/>
      <c r="NZQ34" s="1074"/>
      <c r="NZR34" s="1074"/>
      <c r="NZS34" s="1074"/>
      <c r="NZT34" s="1074"/>
      <c r="NZU34" s="1074"/>
      <c r="NZV34" s="1074"/>
      <c r="NZW34" s="1074"/>
      <c r="NZX34" s="1074"/>
      <c r="NZY34" s="1074"/>
      <c r="NZZ34" s="1074"/>
      <c r="OAA34" s="1074"/>
      <c r="OAB34" s="1074"/>
      <c r="OAC34" s="1074"/>
      <c r="OAD34" s="1074"/>
      <c r="OAE34" s="1074"/>
      <c r="OAF34" s="1074"/>
      <c r="OAG34" s="1074"/>
      <c r="OAH34" s="1074"/>
      <c r="OAI34" s="1074"/>
      <c r="OAJ34" s="1074"/>
      <c r="OAK34" s="1074"/>
      <c r="OAL34" s="1074"/>
      <c r="OAM34" s="1074"/>
      <c r="OAN34" s="1074"/>
      <c r="OAO34" s="1074"/>
      <c r="OAP34" s="1074"/>
      <c r="OAQ34" s="1074"/>
      <c r="OAR34" s="1074"/>
      <c r="OAS34" s="1074"/>
      <c r="OAT34" s="1074"/>
      <c r="OAU34" s="1074"/>
      <c r="OAV34" s="1074"/>
      <c r="OAW34" s="1074"/>
      <c r="OAX34" s="1074"/>
      <c r="OAY34" s="1074"/>
      <c r="OAZ34" s="1074"/>
      <c r="OBA34" s="1074"/>
      <c r="OBB34" s="1074"/>
      <c r="OBC34" s="1074"/>
      <c r="OBD34" s="1074"/>
      <c r="OBE34" s="1074"/>
      <c r="OBF34" s="1074"/>
      <c r="OBG34" s="1074"/>
      <c r="OBH34" s="1074"/>
      <c r="OBI34" s="1074"/>
      <c r="OBJ34" s="1074"/>
      <c r="OBK34" s="1074"/>
      <c r="OBL34" s="1074"/>
      <c r="OBM34" s="1074"/>
      <c r="OBN34" s="1074"/>
      <c r="OBO34" s="1074"/>
      <c r="OBP34" s="1074"/>
      <c r="OBQ34" s="1074"/>
      <c r="OBR34" s="1074"/>
      <c r="OBS34" s="1074"/>
      <c r="OBT34" s="1074"/>
      <c r="OBU34" s="1074"/>
      <c r="OBV34" s="1074"/>
      <c r="OBW34" s="1074"/>
      <c r="OBX34" s="1074"/>
      <c r="OBY34" s="1074"/>
      <c r="OBZ34" s="1074"/>
      <c r="OCA34" s="1074"/>
      <c r="OCB34" s="1074"/>
      <c r="OCC34" s="1074"/>
      <c r="OCD34" s="1074"/>
      <c r="OCE34" s="1074"/>
      <c r="OCF34" s="1074"/>
      <c r="OCG34" s="1074"/>
      <c r="OCH34" s="1074"/>
      <c r="OCI34" s="1074"/>
      <c r="OCJ34" s="1074"/>
      <c r="OCK34" s="1074"/>
      <c r="OCL34" s="1074"/>
      <c r="OCM34" s="1074"/>
      <c r="OCN34" s="1074"/>
      <c r="OCO34" s="1074"/>
      <c r="OCP34" s="1074"/>
      <c r="OCQ34" s="1074"/>
      <c r="OCR34" s="1074"/>
      <c r="OCS34" s="1074"/>
      <c r="OCT34" s="1074"/>
      <c r="OCU34" s="1074"/>
      <c r="OCV34" s="1074"/>
      <c r="OCW34" s="1074"/>
      <c r="OCX34" s="1074"/>
      <c r="OCY34" s="1074"/>
      <c r="OCZ34" s="1074"/>
      <c r="ODA34" s="1074"/>
      <c r="ODB34" s="1074"/>
      <c r="ODC34" s="1074"/>
      <c r="ODD34" s="1074"/>
      <c r="ODE34" s="1074"/>
      <c r="ODF34" s="1074"/>
      <c r="ODG34" s="1074"/>
      <c r="ODH34" s="1074"/>
      <c r="ODI34" s="1074"/>
      <c r="ODJ34" s="1074"/>
      <c r="ODK34" s="1074"/>
      <c r="ODL34" s="1074"/>
      <c r="ODM34" s="1074"/>
      <c r="ODN34" s="1074"/>
      <c r="ODO34" s="1074"/>
      <c r="ODP34" s="1074"/>
      <c r="ODQ34" s="1074"/>
      <c r="ODR34" s="1074"/>
      <c r="ODS34" s="1074"/>
      <c r="ODT34" s="1074"/>
      <c r="ODU34" s="1074"/>
      <c r="ODV34" s="1074"/>
      <c r="ODW34" s="1074"/>
      <c r="ODX34" s="1074"/>
      <c r="ODY34" s="1074"/>
      <c r="ODZ34" s="1074"/>
      <c r="OEA34" s="1074"/>
      <c r="OEB34" s="1074"/>
      <c r="OEC34" s="1074"/>
      <c r="OED34" s="1074"/>
      <c r="OEE34" s="1074"/>
      <c r="OEF34" s="1074"/>
      <c r="OEG34" s="1074"/>
      <c r="OEH34" s="1074"/>
      <c r="OEI34" s="1074"/>
      <c r="OEJ34" s="1074"/>
      <c r="OEK34" s="1074"/>
      <c r="OEL34" s="1074"/>
      <c r="OEM34" s="1074"/>
      <c r="OEN34" s="1074"/>
      <c r="OEO34" s="1074"/>
      <c r="OEP34" s="1074"/>
      <c r="OEQ34" s="1074"/>
      <c r="OER34" s="1074"/>
      <c r="OES34" s="1074"/>
      <c r="OET34" s="1074"/>
      <c r="OEU34" s="1074"/>
      <c r="OEV34" s="1074"/>
      <c r="OEW34" s="1074"/>
      <c r="OEX34" s="1074"/>
      <c r="OEY34" s="1074"/>
      <c r="OEZ34" s="1074"/>
      <c r="OFA34" s="1074"/>
      <c r="OFB34" s="1074"/>
      <c r="OFC34" s="1074"/>
      <c r="OFD34" s="1074"/>
      <c r="OFE34" s="1074"/>
      <c r="OFF34" s="1074"/>
      <c r="OFG34" s="1074"/>
      <c r="OFH34" s="1074"/>
      <c r="OFI34" s="1074"/>
      <c r="OFJ34" s="1074"/>
      <c r="OFK34" s="1074"/>
      <c r="OFL34" s="1074"/>
      <c r="OFM34" s="1074"/>
      <c r="OFN34" s="1074"/>
      <c r="OFO34" s="1074"/>
      <c r="OFP34" s="1074"/>
      <c r="OFQ34" s="1074"/>
      <c r="OFR34" s="1074"/>
      <c r="OFS34" s="1074"/>
      <c r="OFT34" s="1074"/>
      <c r="OFU34" s="1074"/>
      <c r="OFV34" s="1074"/>
      <c r="OFW34" s="1074"/>
      <c r="OFX34" s="1074"/>
      <c r="OFY34" s="1074"/>
      <c r="OFZ34" s="1074"/>
      <c r="OGA34" s="1074"/>
      <c r="OGB34" s="1074"/>
      <c r="OGC34" s="1074"/>
      <c r="OGD34" s="1074"/>
      <c r="OGE34" s="1074"/>
      <c r="OGF34" s="1074"/>
      <c r="OGG34" s="1074"/>
      <c r="OGH34" s="1074"/>
      <c r="OGI34" s="1074"/>
      <c r="OGJ34" s="1074"/>
      <c r="OGK34" s="1074"/>
      <c r="OGL34" s="1074"/>
      <c r="OGM34" s="1074"/>
      <c r="OGN34" s="1074"/>
      <c r="OGO34" s="1074"/>
      <c r="OGP34" s="1074"/>
      <c r="OGQ34" s="1074"/>
      <c r="OGR34" s="1074"/>
      <c r="OGS34" s="1074"/>
      <c r="OGT34" s="1074"/>
      <c r="OGU34" s="1074"/>
      <c r="OGV34" s="1074"/>
      <c r="OGW34" s="1074"/>
      <c r="OGX34" s="1074"/>
      <c r="OGY34" s="1074"/>
      <c r="OGZ34" s="1074"/>
      <c r="OHA34" s="1074"/>
      <c r="OHB34" s="1074"/>
      <c r="OHC34" s="1074"/>
      <c r="OHD34" s="1074"/>
      <c r="OHE34" s="1074"/>
      <c r="OHF34" s="1074"/>
      <c r="OHG34" s="1074"/>
      <c r="OHH34" s="1074"/>
      <c r="OHI34" s="1074"/>
      <c r="OHJ34" s="1074"/>
      <c r="OHK34" s="1074"/>
      <c r="OHL34" s="1074"/>
      <c r="OHM34" s="1074"/>
      <c r="OHN34" s="1074"/>
      <c r="OHO34" s="1074"/>
      <c r="OHP34" s="1074"/>
      <c r="OHQ34" s="1074"/>
      <c r="OHR34" s="1074"/>
      <c r="OHS34" s="1074"/>
      <c r="OHT34" s="1074"/>
      <c r="OHU34" s="1074"/>
      <c r="OHV34" s="1074"/>
      <c r="OHW34" s="1074"/>
      <c r="OHX34" s="1074"/>
      <c r="OHY34" s="1074"/>
      <c r="OHZ34" s="1074"/>
      <c r="OIA34" s="1074"/>
      <c r="OIB34" s="1074"/>
      <c r="OIC34" s="1074"/>
      <c r="OID34" s="1074"/>
      <c r="OIE34" s="1074"/>
      <c r="OIF34" s="1074"/>
      <c r="OIG34" s="1074"/>
      <c r="OIH34" s="1074"/>
      <c r="OII34" s="1074"/>
      <c r="OIJ34" s="1074"/>
      <c r="OIK34" s="1074"/>
      <c r="OIL34" s="1074"/>
      <c r="OIM34" s="1074"/>
      <c r="OIN34" s="1074"/>
      <c r="OIO34" s="1074"/>
      <c r="OIP34" s="1074"/>
      <c r="OIQ34" s="1074"/>
      <c r="OIR34" s="1074"/>
      <c r="OIS34" s="1074"/>
      <c r="OIT34" s="1074"/>
      <c r="OIU34" s="1074"/>
      <c r="OIV34" s="1074"/>
      <c r="OIW34" s="1074"/>
      <c r="OIX34" s="1074"/>
      <c r="OIY34" s="1074"/>
      <c r="OIZ34" s="1074"/>
      <c r="OJA34" s="1074"/>
      <c r="OJB34" s="1074"/>
      <c r="OJC34" s="1074"/>
      <c r="OJD34" s="1074"/>
      <c r="OJE34" s="1074"/>
      <c r="OJF34" s="1074"/>
      <c r="OJG34" s="1074"/>
      <c r="OJH34" s="1074"/>
      <c r="OJI34" s="1074"/>
      <c r="OJJ34" s="1074"/>
      <c r="OJK34" s="1074"/>
      <c r="OJL34" s="1074"/>
      <c r="OJM34" s="1074"/>
      <c r="OJN34" s="1074"/>
      <c r="OJO34" s="1074"/>
      <c r="OJP34" s="1074"/>
      <c r="OJQ34" s="1074"/>
      <c r="OJR34" s="1074"/>
      <c r="OJS34" s="1074"/>
      <c r="OJT34" s="1074"/>
      <c r="OJU34" s="1074"/>
      <c r="OJV34" s="1074"/>
      <c r="OJW34" s="1074"/>
      <c r="OJX34" s="1074"/>
      <c r="OJY34" s="1074"/>
      <c r="OJZ34" s="1074"/>
      <c r="OKA34" s="1074"/>
      <c r="OKB34" s="1074"/>
      <c r="OKC34" s="1074"/>
      <c r="OKD34" s="1074"/>
      <c r="OKE34" s="1074"/>
      <c r="OKF34" s="1074"/>
      <c r="OKG34" s="1074"/>
      <c r="OKH34" s="1074"/>
      <c r="OKI34" s="1074"/>
      <c r="OKJ34" s="1074"/>
      <c r="OKK34" s="1074"/>
      <c r="OKL34" s="1074"/>
      <c r="OKM34" s="1074"/>
      <c r="OKN34" s="1074"/>
      <c r="OKO34" s="1074"/>
      <c r="OKP34" s="1074"/>
      <c r="OKQ34" s="1074"/>
      <c r="OKR34" s="1074"/>
      <c r="OKS34" s="1074"/>
      <c r="OKT34" s="1074"/>
      <c r="OKU34" s="1074"/>
      <c r="OKV34" s="1074"/>
      <c r="OKW34" s="1074"/>
      <c r="OKX34" s="1074"/>
      <c r="OKY34" s="1074"/>
      <c r="OKZ34" s="1074"/>
      <c r="OLA34" s="1074"/>
      <c r="OLB34" s="1074"/>
      <c r="OLC34" s="1074"/>
      <c r="OLD34" s="1074"/>
      <c r="OLE34" s="1074"/>
      <c r="OLF34" s="1074"/>
      <c r="OLG34" s="1074"/>
      <c r="OLH34" s="1074"/>
      <c r="OLI34" s="1074"/>
      <c r="OLJ34" s="1074"/>
      <c r="OLK34" s="1074"/>
      <c r="OLL34" s="1074"/>
      <c r="OLM34" s="1074"/>
      <c r="OLN34" s="1074"/>
      <c r="OLO34" s="1074"/>
      <c r="OLP34" s="1074"/>
      <c r="OLQ34" s="1074"/>
      <c r="OLR34" s="1074"/>
      <c r="OLS34" s="1074"/>
      <c r="OLT34" s="1074"/>
      <c r="OLU34" s="1074"/>
      <c r="OLV34" s="1074"/>
      <c r="OLW34" s="1074"/>
      <c r="OLX34" s="1074"/>
      <c r="OLY34" s="1074"/>
      <c r="OLZ34" s="1074"/>
      <c r="OMA34" s="1074"/>
      <c r="OMB34" s="1074"/>
      <c r="OMC34" s="1074"/>
      <c r="OMD34" s="1074"/>
      <c r="OME34" s="1074"/>
      <c r="OMF34" s="1074"/>
      <c r="OMG34" s="1074"/>
      <c r="OMH34" s="1074"/>
      <c r="OMI34" s="1074"/>
      <c r="OMJ34" s="1074"/>
      <c r="OMK34" s="1074"/>
      <c r="OML34" s="1074"/>
      <c r="OMM34" s="1074"/>
      <c r="OMN34" s="1074"/>
      <c r="OMO34" s="1074"/>
      <c r="OMP34" s="1074"/>
      <c r="OMQ34" s="1074"/>
      <c r="OMR34" s="1074"/>
      <c r="OMS34" s="1074"/>
      <c r="OMT34" s="1074"/>
      <c r="OMU34" s="1074"/>
      <c r="OMV34" s="1074"/>
      <c r="OMW34" s="1074"/>
      <c r="OMX34" s="1074"/>
      <c r="OMY34" s="1074"/>
      <c r="OMZ34" s="1074"/>
      <c r="ONA34" s="1074"/>
      <c r="ONB34" s="1074"/>
      <c r="ONC34" s="1074"/>
      <c r="OND34" s="1074"/>
      <c r="ONE34" s="1074"/>
      <c r="ONF34" s="1074"/>
      <c r="ONG34" s="1074"/>
      <c r="ONH34" s="1074"/>
      <c r="ONI34" s="1074"/>
      <c r="ONJ34" s="1074"/>
      <c r="ONK34" s="1074"/>
      <c r="ONL34" s="1074"/>
      <c r="ONM34" s="1074"/>
      <c r="ONN34" s="1074"/>
      <c r="ONO34" s="1074"/>
      <c r="ONP34" s="1074"/>
      <c r="ONQ34" s="1074"/>
      <c r="ONR34" s="1074"/>
      <c r="ONS34" s="1074"/>
      <c r="ONT34" s="1074"/>
      <c r="ONU34" s="1074"/>
      <c r="ONV34" s="1074"/>
      <c r="ONW34" s="1074"/>
      <c r="ONX34" s="1074"/>
      <c r="ONY34" s="1074"/>
      <c r="ONZ34" s="1074"/>
      <c r="OOA34" s="1074"/>
      <c r="OOB34" s="1074"/>
      <c r="OOC34" s="1074"/>
      <c r="OOD34" s="1074"/>
      <c r="OOE34" s="1074"/>
      <c r="OOF34" s="1074"/>
      <c r="OOG34" s="1074"/>
      <c r="OOH34" s="1074"/>
      <c r="OOI34" s="1074"/>
      <c r="OOJ34" s="1074"/>
      <c r="OOK34" s="1074"/>
      <c r="OOL34" s="1074"/>
      <c r="OOM34" s="1074"/>
      <c r="OON34" s="1074"/>
      <c r="OOO34" s="1074"/>
      <c r="OOP34" s="1074"/>
      <c r="OOQ34" s="1074"/>
      <c r="OOR34" s="1074"/>
      <c r="OOS34" s="1074"/>
      <c r="OOT34" s="1074"/>
      <c r="OOU34" s="1074"/>
      <c r="OOV34" s="1074"/>
      <c r="OOW34" s="1074"/>
      <c r="OOX34" s="1074"/>
      <c r="OOY34" s="1074"/>
      <c r="OOZ34" s="1074"/>
      <c r="OPA34" s="1074"/>
      <c r="OPB34" s="1074"/>
      <c r="OPC34" s="1074"/>
      <c r="OPD34" s="1074"/>
      <c r="OPE34" s="1074"/>
      <c r="OPF34" s="1074"/>
      <c r="OPG34" s="1074"/>
      <c r="OPH34" s="1074"/>
      <c r="OPI34" s="1074"/>
      <c r="OPJ34" s="1074"/>
      <c r="OPK34" s="1074"/>
      <c r="OPL34" s="1074"/>
      <c r="OPM34" s="1074"/>
      <c r="OPN34" s="1074"/>
      <c r="OPO34" s="1074"/>
      <c r="OPP34" s="1074"/>
      <c r="OPQ34" s="1074"/>
      <c r="OPR34" s="1074"/>
      <c r="OPS34" s="1074"/>
      <c r="OPT34" s="1074"/>
      <c r="OPU34" s="1074"/>
      <c r="OPV34" s="1074"/>
      <c r="OPW34" s="1074"/>
      <c r="OPX34" s="1074"/>
      <c r="OPY34" s="1074"/>
      <c r="OPZ34" s="1074"/>
      <c r="OQA34" s="1074"/>
      <c r="OQB34" s="1074"/>
      <c r="OQC34" s="1074"/>
      <c r="OQD34" s="1074"/>
      <c r="OQE34" s="1074"/>
      <c r="OQF34" s="1074"/>
      <c r="OQG34" s="1074"/>
      <c r="OQH34" s="1074"/>
      <c r="OQI34" s="1074"/>
      <c r="OQJ34" s="1074"/>
      <c r="OQK34" s="1074"/>
      <c r="OQL34" s="1074"/>
      <c r="OQM34" s="1074"/>
      <c r="OQN34" s="1074"/>
      <c r="OQO34" s="1074"/>
      <c r="OQP34" s="1074"/>
      <c r="OQQ34" s="1074"/>
      <c r="OQR34" s="1074"/>
      <c r="OQS34" s="1074"/>
      <c r="OQT34" s="1074"/>
      <c r="OQU34" s="1074"/>
      <c r="OQV34" s="1074"/>
      <c r="OQW34" s="1074"/>
      <c r="OQX34" s="1074"/>
      <c r="OQY34" s="1074"/>
      <c r="OQZ34" s="1074"/>
      <c r="ORA34" s="1074"/>
      <c r="ORB34" s="1074"/>
      <c r="ORC34" s="1074"/>
      <c r="ORD34" s="1074"/>
      <c r="ORE34" s="1074"/>
      <c r="ORF34" s="1074"/>
      <c r="ORG34" s="1074"/>
      <c r="ORH34" s="1074"/>
      <c r="ORI34" s="1074"/>
      <c r="ORJ34" s="1074"/>
      <c r="ORK34" s="1074"/>
      <c r="ORL34" s="1074"/>
      <c r="ORM34" s="1074"/>
      <c r="ORN34" s="1074"/>
      <c r="ORO34" s="1074"/>
      <c r="ORP34" s="1074"/>
      <c r="ORQ34" s="1074"/>
      <c r="ORR34" s="1074"/>
      <c r="ORS34" s="1074"/>
      <c r="ORT34" s="1074"/>
      <c r="ORU34" s="1074"/>
      <c r="ORV34" s="1074"/>
      <c r="ORW34" s="1074"/>
      <c r="ORX34" s="1074"/>
      <c r="ORY34" s="1074"/>
      <c r="ORZ34" s="1074"/>
      <c r="OSA34" s="1074"/>
      <c r="OSB34" s="1074"/>
      <c r="OSC34" s="1074"/>
      <c r="OSD34" s="1074"/>
      <c r="OSE34" s="1074"/>
      <c r="OSF34" s="1074"/>
      <c r="OSG34" s="1074"/>
      <c r="OSH34" s="1074"/>
      <c r="OSI34" s="1074"/>
      <c r="OSJ34" s="1074"/>
      <c r="OSK34" s="1074"/>
      <c r="OSL34" s="1074"/>
      <c r="OSM34" s="1074"/>
      <c r="OSN34" s="1074"/>
      <c r="OSO34" s="1074"/>
      <c r="OSP34" s="1074"/>
      <c r="OSQ34" s="1074"/>
      <c r="OSR34" s="1074"/>
      <c r="OSS34" s="1074"/>
      <c r="OST34" s="1074"/>
      <c r="OSU34" s="1074"/>
      <c r="OSV34" s="1074"/>
      <c r="OSW34" s="1074"/>
      <c r="OSX34" s="1074"/>
      <c r="OSY34" s="1074"/>
      <c r="OSZ34" s="1074"/>
      <c r="OTA34" s="1074"/>
      <c r="OTB34" s="1074"/>
      <c r="OTC34" s="1074"/>
      <c r="OTD34" s="1074"/>
      <c r="OTE34" s="1074"/>
      <c r="OTF34" s="1074"/>
      <c r="OTG34" s="1074"/>
      <c r="OTH34" s="1074"/>
      <c r="OTI34" s="1074"/>
      <c r="OTJ34" s="1074"/>
      <c r="OTK34" s="1074"/>
      <c r="OTL34" s="1074"/>
      <c r="OTM34" s="1074"/>
      <c r="OTN34" s="1074"/>
      <c r="OTO34" s="1074"/>
      <c r="OTP34" s="1074"/>
      <c r="OTQ34" s="1074"/>
      <c r="OTR34" s="1074"/>
      <c r="OTS34" s="1074"/>
      <c r="OTT34" s="1074"/>
      <c r="OTU34" s="1074"/>
      <c r="OTV34" s="1074"/>
      <c r="OTW34" s="1074"/>
      <c r="OTX34" s="1074"/>
      <c r="OTY34" s="1074"/>
      <c r="OTZ34" s="1074"/>
      <c r="OUA34" s="1074"/>
      <c r="OUB34" s="1074"/>
      <c r="OUC34" s="1074"/>
      <c r="OUD34" s="1074"/>
      <c r="OUE34" s="1074"/>
      <c r="OUF34" s="1074"/>
      <c r="OUG34" s="1074"/>
      <c r="OUH34" s="1074"/>
      <c r="OUI34" s="1074"/>
      <c r="OUJ34" s="1074"/>
      <c r="OUK34" s="1074"/>
      <c r="OUL34" s="1074"/>
      <c r="OUM34" s="1074"/>
      <c r="OUN34" s="1074"/>
      <c r="OUO34" s="1074"/>
      <c r="OUP34" s="1074"/>
      <c r="OUQ34" s="1074"/>
      <c r="OUR34" s="1074"/>
      <c r="OUS34" s="1074"/>
      <c r="OUT34" s="1074"/>
      <c r="OUU34" s="1074"/>
      <c r="OUV34" s="1074"/>
      <c r="OUW34" s="1074"/>
      <c r="OUX34" s="1074"/>
      <c r="OUY34" s="1074"/>
      <c r="OUZ34" s="1074"/>
      <c r="OVA34" s="1074"/>
      <c r="OVB34" s="1074"/>
      <c r="OVC34" s="1074"/>
      <c r="OVD34" s="1074"/>
      <c r="OVE34" s="1074"/>
      <c r="OVF34" s="1074"/>
      <c r="OVG34" s="1074"/>
      <c r="OVH34" s="1074"/>
      <c r="OVI34" s="1074"/>
      <c r="OVJ34" s="1074"/>
      <c r="OVK34" s="1074"/>
      <c r="OVL34" s="1074"/>
      <c r="OVM34" s="1074"/>
      <c r="OVN34" s="1074"/>
      <c r="OVO34" s="1074"/>
      <c r="OVP34" s="1074"/>
      <c r="OVQ34" s="1074"/>
      <c r="OVR34" s="1074"/>
      <c r="OVS34" s="1074"/>
      <c r="OVT34" s="1074"/>
      <c r="OVU34" s="1074"/>
      <c r="OVV34" s="1074"/>
      <c r="OVW34" s="1074"/>
      <c r="OVX34" s="1074"/>
      <c r="OVY34" s="1074"/>
      <c r="OVZ34" s="1074"/>
      <c r="OWA34" s="1074"/>
      <c r="OWB34" s="1074"/>
      <c r="OWC34" s="1074"/>
      <c r="OWD34" s="1074"/>
      <c r="OWE34" s="1074"/>
      <c r="OWF34" s="1074"/>
      <c r="OWG34" s="1074"/>
      <c r="OWH34" s="1074"/>
      <c r="OWI34" s="1074"/>
      <c r="OWJ34" s="1074"/>
      <c r="OWK34" s="1074"/>
      <c r="OWL34" s="1074"/>
      <c r="OWM34" s="1074"/>
      <c r="OWN34" s="1074"/>
      <c r="OWO34" s="1074"/>
      <c r="OWP34" s="1074"/>
      <c r="OWQ34" s="1074"/>
      <c r="OWR34" s="1074"/>
      <c r="OWS34" s="1074"/>
      <c r="OWT34" s="1074"/>
      <c r="OWU34" s="1074"/>
      <c r="OWV34" s="1074"/>
      <c r="OWW34" s="1074"/>
      <c r="OWX34" s="1074"/>
      <c r="OWY34" s="1074"/>
      <c r="OWZ34" s="1074"/>
      <c r="OXA34" s="1074"/>
      <c r="OXB34" s="1074"/>
      <c r="OXC34" s="1074"/>
      <c r="OXD34" s="1074"/>
      <c r="OXE34" s="1074"/>
      <c r="OXF34" s="1074"/>
      <c r="OXG34" s="1074"/>
      <c r="OXH34" s="1074"/>
      <c r="OXI34" s="1074"/>
      <c r="OXJ34" s="1074"/>
      <c r="OXK34" s="1074"/>
      <c r="OXL34" s="1074"/>
      <c r="OXM34" s="1074"/>
      <c r="OXN34" s="1074"/>
      <c r="OXO34" s="1074"/>
      <c r="OXP34" s="1074"/>
      <c r="OXQ34" s="1074"/>
      <c r="OXR34" s="1074"/>
      <c r="OXS34" s="1074"/>
      <c r="OXT34" s="1074"/>
      <c r="OXU34" s="1074"/>
      <c r="OXV34" s="1074"/>
      <c r="OXW34" s="1074"/>
      <c r="OXX34" s="1074"/>
      <c r="OXY34" s="1074"/>
      <c r="OXZ34" s="1074"/>
      <c r="OYA34" s="1074"/>
      <c r="OYB34" s="1074"/>
      <c r="OYC34" s="1074"/>
      <c r="OYD34" s="1074"/>
      <c r="OYE34" s="1074"/>
      <c r="OYF34" s="1074"/>
      <c r="OYG34" s="1074"/>
      <c r="OYH34" s="1074"/>
      <c r="OYI34" s="1074"/>
      <c r="OYJ34" s="1074"/>
      <c r="OYK34" s="1074"/>
      <c r="OYL34" s="1074"/>
      <c r="OYM34" s="1074"/>
      <c r="OYN34" s="1074"/>
      <c r="OYO34" s="1074"/>
      <c r="OYP34" s="1074"/>
      <c r="OYQ34" s="1074"/>
      <c r="OYR34" s="1074"/>
      <c r="OYS34" s="1074"/>
      <c r="OYT34" s="1074"/>
      <c r="OYU34" s="1074"/>
      <c r="OYV34" s="1074"/>
      <c r="OYW34" s="1074"/>
      <c r="OYX34" s="1074"/>
      <c r="OYY34" s="1074"/>
      <c r="OYZ34" s="1074"/>
      <c r="OZA34" s="1074"/>
      <c r="OZB34" s="1074"/>
      <c r="OZC34" s="1074"/>
      <c r="OZD34" s="1074"/>
      <c r="OZE34" s="1074"/>
      <c r="OZF34" s="1074"/>
      <c r="OZG34" s="1074"/>
      <c r="OZH34" s="1074"/>
      <c r="OZI34" s="1074"/>
      <c r="OZJ34" s="1074"/>
      <c r="OZK34" s="1074"/>
      <c r="OZL34" s="1074"/>
      <c r="OZM34" s="1074"/>
      <c r="OZN34" s="1074"/>
      <c r="OZO34" s="1074"/>
      <c r="OZP34" s="1074"/>
      <c r="OZQ34" s="1074"/>
      <c r="OZR34" s="1074"/>
      <c r="OZS34" s="1074"/>
      <c r="OZT34" s="1074"/>
      <c r="OZU34" s="1074"/>
      <c r="OZV34" s="1074"/>
      <c r="OZW34" s="1074"/>
      <c r="OZX34" s="1074"/>
      <c r="OZY34" s="1074"/>
      <c r="OZZ34" s="1074"/>
      <c r="PAA34" s="1074"/>
      <c r="PAB34" s="1074"/>
      <c r="PAC34" s="1074"/>
      <c r="PAD34" s="1074"/>
      <c r="PAE34" s="1074"/>
      <c r="PAF34" s="1074"/>
      <c r="PAG34" s="1074"/>
      <c r="PAH34" s="1074"/>
      <c r="PAI34" s="1074"/>
      <c r="PAJ34" s="1074"/>
      <c r="PAK34" s="1074"/>
      <c r="PAL34" s="1074"/>
      <c r="PAM34" s="1074"/>
      <c r="PAN34" s="1074"/>
      <c r="PAO34" s="1074"/>
      <c r="PAP34" s="1074"/>
      <c r="PAQ34" s="1074"/>
      <c r="PAR34" s="1074"/>
      <c r="PAS34" s="1074"/>
      <c r="PAT34" s="1074"/>
      <c r="PAU34" s="1074"/>
      <c r="PAV34" s="1074"/>
      <c r="PAW34" s="1074"/>
      <c r="PAX34" s="1074"/>
      <c r="PAY34" s="1074"/>
      <c r="PAZ34" s="1074"/>
      <c r="PBA34" s="1074"/>
      <c r="PBB34" s="1074"/>
      <c r="PBC34" s="1074"/>
      <c r="PBD34" s="1074"/>
      <c r="PBE34" s="1074"/>
      <c r="PBF34" s="1074"/>
      <c r="PBG34" s="1074"/>
      <c r="PBH34" s="1074"/>
      <c r="PBI34" s="1074"/>
      <c r="PBJ34" s="1074"/>
      <c r="PBK34" s="1074"/>
      <c r="PBL34" s="1074"/>
      <c r="PBM34" s="1074"/>
      <c r="PBN34" s="1074"/>
      <c r="PBO34" s="1074"/>
      <c r="PBP34" s="1074"/>
      <c r="PBQ34" s="1074"/>
      <c r="PBR34" s="1074"/>
      <c r="PBS34" s="1074"/>
      <c r="PBT34" s="1074"/>
      <c r="PBU34" s="1074"/>
      <c r="PBV34" s="1074"/>
      <c r="PBW34" s="1074"/>
      <c r="PBX34" s="1074"/>
      <c r="PBY34" s="1074"/>
      <c r="PBZ34" s="1074"/>
      <c r="PCA34" s="1074"/>
      <c r="PCB34" s="1074"/>
      <c r="PCC34" s="1074"/>
      <c r="PCD34" s="1074"/>
      <c r="PCE34" s="1074"/>
      <c r="PCF34" s="1074"/>
      <c r="PCG34" s="1074"/>
      <c r="PCH34" s="1074"/>
      <c r="PCI34" s="1074"/>
      <c r="PCJ34" s="1074"/>
      <c r="PCK34" s="1074"/>
      <c r="PCL34" s="1074"/>
      <c r="PCM34" s="1074"/>
      <c r="PCN34" s="1074"/>
      <c r="PCO34" s="1074"/>
      <c r="PCP34" s="1074"/>
      <c r="PCQ34" s="1074"/>
      <c r="PCR34" s="1074"/>
      <c r="PCS34" s="1074"/>
      <c r="PCT34" s="1074"/>
      <c r="PCU34" s="1074"/>
      <c r="PCV34" s="1074"/>
      <c r="PCW34" s="1074"/>
      <c r="PCX34" s="1074"/>
      <c r="PCY34" s="1074"/>
      <c r="PCZ34" s="1074"/>
      <c r="PDA34" s="1074"/>
      <c r="PDB34" s="1074"/>
      <c r="PDC34" s="1074"/>
      <c r="PDD34" s="1074"/>
      <c r="PDE34" s="1074"/>
      <c r="PDF34" s="1074"/>
      <c r="PDG34" s="1074"/>
      <c r="PDH34" s="1074"/>
      <c r="PDI34" s="1074"/>
      <c r="PDJ34" s="1074"/>
      <c r="PDK34" s="1074"/>
      <c r="PDL34" s="1074"/>
      <c r="PDM34" s="1074"/>
      <c r="PDN34" s="1074"/>
      <c r="PDO34" s="1074"/>
      <c r="PDP34" s="1074"/>
      <c r="PDQ34" s="1074"/>
      <c r="PDR34" s="1074"/>
      <c r="PDS34" s="1074"/>
      <c r="PDT34" s="1074"/>
      <c r="PDU34" s="1074"/>
      <c r="PDV34" s="1074"/>
      <c r="PDW34" s="1074"/>
      <c r="PDX34" s="1074"/>
      <c r="PDY34" s="1074"/>
      <c r="PDZ34" s="1074"/>
      <c r="PEA34" s="1074"/>
      <c r="PEB34" s="1074"/>
      <c r="PEC34" s="1074"/>
      <c r="PED34" s="1074"/>
      <c r="PEE34" s="1074"/>
      <c r="PEF34" s="1074"/>
      <c r="PEG34" s="1074"/>
      <c r="PEH34" s="1074"/>
      <c r="PEI34" s="1074"/>
      <c r="PEJ34" s="1074"/>
      <c r="PEK34" s="1074"/>
      <c r="PEL34" s="1074"/>
      <c r="PEM34" s="1074"/>
      <c r="PEN34" s="1074"/>
      <c r="PEO34" s="1074"/>
      <c r="PEP34" s="1074"/>
      <c r="PEQ34" s="1074"/>
      <c r="PER34" s="1074"/>
      <c r="PES34" s="1074"/>
      <c r="PET34" s="1074"/>
      <c r="PEU34" s="1074"/>
      <c r="PEV34" s="1074"/>
      <c r="PEW34" s="1074"/>
      <c r="PEX34" s="1074"/>
      <c r="PEY34" s="1074"/>
      <c r="PEZ34" s="1074"/>
      <c r="PFA34" s="1074"/>
      <c r="PFB34" s="1074"/>
      <c r="PFC34" s="1074"/>
      <c r="PFD34" s="1074"/>
      <c r="PFE34" s="1074"/>
      <c r="PFF34" s="1074"/>
      <c r="PFG34" s="1074"/>
      <c r="PFH34" s="1074"/>
      <c r="PFI34" s="1074"/>
      <c r="PFJ34" s="1074"/>
      <c r="PFK34" s="1074"/>
      <c r="PFL34" s="1074"/>
      <c r="PFM34" s="1074"/>
      <c r="PFN34" s="1074"/>
      <c r="PFO34" s="1074"/>
      <c r="PFP34" s="1074"/>
      <c r="PFQ34" s="1074"/>
      <c r="PFR34" s="1074"/>
      <c r="PFS34" s="1074"/>
      <c r="PFT34" s="1074"/>
      <c r="PFU34" s="1074"/>
      <c r="PFV34" s="1074"/>
      <c r="PFW34" s="1074"/>
      <c r="PFX34" s="1074"/>
      <c r="PFY34" s="1074"/>
      <c r="PFZ34" s="1074"/>
      <c r="PGA34" s="1074"/>
      <c r="PGB34" s="1074"/>
      <c r="PGC34" s="1074"/>
      <c r="PGD34" s="1074"/>
      <c r="PGE34" s="1074"/>
      <c r="PGF34" s="1074"/>
      <c r="PGG34" s="1074"/>
      <c r="PGH34" s="1074"/>
      <c r="PGI34" s="1074"/>
      <c r="PGJ34" s="1074"/>
      <c r="PGK34" s="1074"/>
      <c r="PGL34" s="1074"/>
      <c r="PGM34" s="1074"/>
      <c r="PGN34" s="1074"/>
      <c r="PGO34" s="1074"/>
      <c r="PGP34" s="1074"/>
      <c r="PGQ34" s="1074"/>
      <c r="PGR34" s="1074"/>
      <c r="PGS34" s="1074"/>
      <c r="PGT34" s="1074"/>
      <c r="PGU34" s="1074"/>
      <c r="PGV34" s="1074"/>
      <c r="PGW34" s="1074"/>
      <c r="PGX34" s="1074"/>
      <c r="PGY34" s="1074"/>
      <c r="PGZ34" s="1074"/>
      <c r="PHA34" s="1074"/>
      <c r="PHB34" s="1074"/>
      <c r="PHC34" s="1074"/>
      <c r="PHD34" s="1074"/>
      <c r="PHE34" s="1074"/>
      <c r="PHF34" s="1074"/>
      <c r="PHG34" s="1074"/>
      <c r="PHH34" s="1074"/>
      <c r="PHI34" s="1074"/>
      <c r="PHJ34" s="1074"/>
      <c r="PHK34" s="1074"/>
      <c r="PHL34" s="1074"/>
      <c r="PHM34" s="1074"/>
      <c r="PHN34" s="1074"/>
      <c r="PHO34" s="1074"/>
      <c r="PHP34" s="1074"/>
      <c r="PHQ34" s="1074"/>
      <c r="PHR34" s="1074"/>
      <c r="PHS34" s="1074"/>
      <c r="PHT34" s="1074"/>
      <c r="PHU34" s="1074"/>
      <c r="PHV34" s="1074"/>
      <c r="PHW34" s="1074"/>
      <c r="PHX34" s="1074"/>
      <c r="PHY34" s="1074"/>
      <c r="PHZ34" s="1074"/>
      <c r="PIA34" s="1074"/>
      <c r="PIB34" s="1074"/>
      <c r="PIC34" s="1074"/>
      <c r="PID34" s="1074"/>
      <c r="PIE34" s="1074"/>
      <c r="PIF34" s="1074"/>
      <c r="PIG34" s="1074"/>
      <c r="PIH34" s="1074"/>
      <c r="PII34" s="1074"/>
      <c r="PIJ34" s="1074"/>
      <c r="PIK34" s="1074"/>
      <c r="PIL34" s="1074"/>
      <c r="PIM34" s="1074"/>
      <c r="PIN34" s="1074"/>
      <c r="PIO34" s="1074"/>
      <c r="PIP34" s="1074"/>
      <c r="PIQ34" s="1074"/>
      <c r="PIR34" s="1074"/>
      <c r="PIS34" s="1074"/>
      <c r="PIT34" s="1074"/>
      <c r="PIU34" s="1074"/>
      <c r="PIV34" s="1074"/>
      <c r="PIW34" s="1074"/>
      <c r="PIX34" s="1074"/>
      <c r="PIY34" s="1074"/>
      <c r="PIZ34" s="1074"/>
      <c r="PJA34" s="1074"/>
      <c r="PJB34" s="1074"/>
      <c r="PJC34" s="1074"/>
      <c r="PJD34" s="1074"/>
      <c r="PJE34" s="1074"/>
      <c r="PJF34" s="1074"/>
      <c r="PJG34" s="1074"/>
      <c r="PJH34" s="1074"/>
      <c r="PJI34" s="1074"/>
      <c r="PJJ34" s="1074"/>
      <c r="PJK34" s="1074"/>
      <c r="PJL34" s="1074"/>
      <c r="PJM34" s="1074"/>
      <c r="PJN34" s="1074"/>
      <c r="PJO34" s="1074"/>
      <c r="PJP34" s="1074"/>
      <c r="PJQ34" s="1074"/>
      <c r="PJR34" s="1074"/>
      <c r="PJS34" s="1074"/>
      <c r="PJT34" s="1074"/>
      <c r="PJU34" s="1074"/>
      <c r="PJV34" s="1074"/>
      <c r="PJW34" s="1074"/>
      <c r="PJX34" s="1074"/>
      <c r="PJY34" s="1074"/>
      <c r="PJZ34" s="1074"/>
      <c r="PKA34" s="1074"/>
      <c r="PKB34" s="1074"/>
      <c r="PKC34" s="1074"/>
      <c r="PKD34" s="1074"/>
      <c r="PKE34" s="1074"/>
      <c r="PKF34" s="1074"/>
      <c r="PKG34" s="1074"/>
      <c r="PKH34" s="1074"/>
      <c r="PKI34" s="1074"/>
      <c r="PKJ34" s="1074"/>
      <c r="PKK34" s="1074"/>
      <c r="PKL34" s="1074"/>
      <c r="PKM34" s="1074"/>
      <c r="PKN34" s="1074"/>
      <c r="PKO34" s="1074"/>
      <c r="PKP34" s="1074"/>
      <c r="PKQ34" s="1074"/>
      <c r="PKR34" s="1074"/>
      <c r="PKS34" s="1074"/>
      <c r="PKT34" s="1074"/>
      <c r="PKU34" s="1074"/>
      <c r="PKV34" s="1074"/>
      <c r="PKW34" s="1074"/>
      <c r="PKX34" s="1074"/>
      <c r="PKY34" s="1074"/>
      <c r="PKZ34" s="1074"/>
      <c r="PLA34" s="1074"/>
      <c r="PLB34" s="1074"/>
      <c r="PLC34" s="1074"/>
      <c r="PLD34" s="1074"/>
      <c r="PLE34" s="1074"/>
      <c r="PLF34" s="1074"/>
      <c r="PLG34" s="1074"/>
      <c r="PLH34" s="1074"/>
      <c r="PLI34" s="1074"/>
      <c r="PLJ34" s="1074"/>
      <c r="PLK34" s="1074"/>
      <c r="PLL34" s="1074"/>
      <c r="PLM34" s="1074"/>
      <c r="PLN34" s="1074"/>
      <c r="PLO34" s="1074"/>
      <c r="PLP34" s="1074"/>
      <c r="PLQ34" s="1074"/>
      <c r="PLR34" s="1074"/>
      <c r="PLS34" s="1074"/>
      <c r="PLT34" s="1074"/>
      <c r="PLU34" s="1074"/>
      <c r="PLV34" s="1074"/>
      <c r="PLW34" s="1074"/>
      <c r="PLX34" s="1074"/>
      <c r="PLY34" s="1074"/>
      <c r="PLZ34" s="1074"/>
      <c r="PMA34" s="1074"/>
      <c r="PMB34" s="1074"/>
      <c r="PMC34" s="1074"/>
      <c r="PMD34" s="1074"/>
      <c r="PME34" s="1074"/>
      <c r="PMF34" s="1074"/>
      <c r="PMG34" s="1074"/>
      <c r="PMH34" s="1074"/>
      <c r="PMI34" s="1074"/>
      <c r="PMJ34" s="1074"/>
      <c r="PMK34" s="1074"/>
      <c r="PML34" s="1074"/>
      <c r="PMM34" s="1074"/>
      <c r="PMN34" s="1074"/>
      <c r="PMO34" s="1074"/>
      <c r="PMP34" s="1074"/>
      <c r="PMQ34" s="1074"/>
      <c r="PMR34" s="1074"/>
      <c r="PMS34" s="1074"/>
      <c r="PMT34" s="1074"/>
      <c r="PMU34" s="1074"/>
      <c r="PMV34" s="1074"/>
      <c r="PMW34" s="1074"/>
      <c r="PMX34" s="1074"/>
      <c r="PMY34" s="1074"/>
      <c r="PMZ34" s="1074"/>
      <c r="PNA34" s="1074"/>
      <c r="PNB34" s="1074"/>
      <c r="PNC34" s="1074"/>
      <c r="PND34" s="1074"/>
      <c r="PNE34" s="1074"/>
      <c r="PNF34" s="1074"/>
      <c r="PNG34" s="1074"/>
      <c r="PNH34" s="1074"/>
      <c r="PNI34" s="1074"/>
      <c r="PNJ34" s="1074"/>
      <c r="PNK34" s="1074"/>
      <c r="PNL34" s="1074"/>
      <c r="PNM34" s="1074"/>
      <c r="PNN34" s="1074"/>
      <c r="PNO34" s="1074"/>
      <c r="PNP34" s="1074"/>
      <c r="PNQ34" s="1074"/>
      <c r="PNR34" s="1074"/>
      <c r="PNS34" s="1074"/>
      <c r="PNT34" s="1074"/>
      <c r="PNU34" s="1074"/>
      <c r="PNV34" s="1074"/>
      <c r="PNW34" s="1074"/>
      <c r="PNX34" s="1074"/>
      <c r="PNY34" s="1074"/>
      <c r="PNZ34" s="1074"/>
      <c r="POA34" s="1074"/>
      <c r="POB34" s="1074"/>
      <c r="POC34" s="1074"/>
      <c r="POD34" s="1074"/>
      <c r="POE34" s="1074"/>
      <c r="POF34" s="1074"/>
      <c r="POG34" s="1074"/>
      <c r="POH34" s="1074"/>
      <c r="POI34" s="1074"/>
      <c r="POJ34" s="1074"/>
      <c r="POK34" s="1074"/>
      <c r="POL34" s="1074"/>
      <c r="POM34" s="1074"/>
      <c r="PON34" s="1074"/>
      <c r="POO34" s="1074"/>
      <c r="POP34" s="1074"/>
      <c r="POQ34" s="1074"/>
      <c r="POR34" s="1074"/>
      <c r="POS34" s="1074"/>
      <c r="POT34" s="1074"/>
      <c r="POU34" s="1074"/>
      <c r="POV34" s="1074"/>
      <c r="POW34" s="1074"/>
      <c r="POX34" s="1074"/>
      <c r="POY34" s="1074"/>
      <c r="POZ34" s="1074"/>
      <c r="PPA34" s="1074"/>
      <c r="PPB34" s="1074"/>
      <c r="PPC34" s="1074"/>
      <c r="PPD34" s="1074"/>
      <c r="PPE34" s="1074"/>
      <c r="PPF34" s="1074"/>
      <c r="PPG34" s="1074"/>
      <c r="PPH34" s="1074"/>
      <c r="PPI34" s="1074"/>
      <c r="PPJ34" s="1074"/>
      <c r="PPK34" s="1074"/>
      <c r="PPL34" s="1074"/>
      <c r="PPM34" s="1074"/>
      <c r="PPN34" s="1074"/>
      <c r="PPO34" s="1074"/>
      <c r="PPP34" s="1074"/>
      <c r="PPQ34" s="1074"/>
      <c r="PPR34" s="1074"/>
      <c r="PPS34" s="1074"/>
      <c r="PPT34" s="1074"/>
      <c r="PPU34" s="1074"/>
      <c r="PPV34" s="1074"/>
      <c r="PPW34" s="1074"/>
      <c r="PPX34" s="1074"/>
      <c r="PPY34" s="1074"/>
      <c r="PPZ34" s="1074"/>
      <c r="PQA34" s="1074"/>
      <c r="PQB34" s="1074"/>
      <c r="PQC34" s="1074"/>
      <c r="PQD34" s="1074"/>
      <c r="PQE34" s="1074"/>
      <c r="PQF34" s="1074"/>
      <c r="PQG34" s="1074"/>
      <c r="PQH34" s="1074"/>
      <c r="PQI34" s="1074"/>
      <c r="PQJ34" s="1074"/>
      <c r="PQK34" s="1074"/>
      <c r="PQL34" s="1074"/>
      <c r="PQM34" s="1074"/>
      <c r="PQN34" s="1074"/>
      <c r="PQO34" s="1074"/>
      <c r="PQP34" s="1074"/>
      <c r="PQQ34" s="1074"/>
      <c r="PQR34" s="1074"/>
      <c r="PQS34" s="1074"/>
      <c r="PQT34" s="1074"/>
      <c r="PQU34" s="1074"/>
      <c r="PQV34" s="1074"/>
      <c r="PQW34" s="1074"/>
      <c r="PQX34" s="1074"/>
      <c r="PQY34" s="1074"/>
      <c r="PQZ34" s="1074"/>
      <c r="PRA34" s="1074"/>
      <c r="PRB34" s="1074"/>
      <c r="PRC34" s="1074"/>
      <c r="PRD34" s="1074"/>
      <c r="PRE34" s="1074"/>
      <c r="PRF34" s="1074"/>
      <c r="PRG34" s="1074"/>
      <c r="PRH34" s="1074"/>
      <c r="PRI34" s="1074"/>
      <c r="PRJ34" s="1074"/>
      <c r="PRK34" s="1074"/>
      <c r="PRL34" s="1074"/>
      <c r="PRM34" s="1074"/>
      <c r="PRN34" s="1074"/>
      <c r="PRO34" s="1074"/>
      <c r="PRP34" s="1074"/>
      <c r="PRQ34" s="1074"/>
      <c r="PRR34" s="1074"/>
      <c r="PRS34" s="1074"/>
      <c r="PRT34" s="1074"/>
      <c r="PRU34" s="1074"/>
      <c r="PRV34" s="1074"/>
      <c r="PRW34" s="1074"/>
      <c r="PRX34" s="1074"/>
      <c r="PRY34" s="1074"/>
      <c r="PRZ34" s="1074"/>
      <c r="PSA34" s="1074"/>
      <c r="PSB34" s="1074"/>
      <c r="PSC34" s="1074"/>
      <c r="PSD34" s="1074"/>
      <c r="PSE34" s="1074"/>
      <c r="PSF34" s="1074"/>
      <c r="PSG34" s="1074"/>
      <c r="PSH34" s="1074"/>
      <c r="PSI34" s="1074"/>
      <c r="PSJ34" s="1074"/>
      <c r="PSK34" s="1074"/>
      <c r="PSL34" s="1074"/>
      <c r="PSM34" s="1074"/>
      <c r="PSN34" s="1074"/>
      <c r="PSO34" s="1074"/>
      <c r="PSP34" s="1074"/>
      <c r="PSQ34" s="1074"/>
      <c r="PSR34" s="1074"/>
      <c r="PSS34" s="1074"/>
      <c r="PST34" s="1074"/>
      <c r="PSU34" s="1074"/>
      <c r="PSV34" s="1074"/>
      <c r="PSW34" s="1074"/>
      <c r="PSX34" s="1074"/>
      <c r="PSY34" s="1074"/>
      <c r="PSZ34" s="1074"/>
      <c r="PTA34" s="1074"/>
      <c r="PTB34" s="1074"/>
      <c r="PTC34" s="1074"/>
      <c r="PTD34" s="1074"/>
      <c r="PTE34" s="1074"/>
      <c r="PTF34" s="1074"/>
      <c r="PTG34" s="1074"/>
      <c r="PTH34" s="1074"/>
      <c r="PTI34" s="1074"/>
      <c r="PTJ34" s="1074"/>
      <c r="PTK34" s="1074"/>
      <c r="PTL34" s="1074"/>
      <c r="PTM34" s="1074"/>
      <c r="PTN34" s="1074"/>
      <c r="PTO34" s="1074"/>
      <c r="PTP34" s="1074"/>
      <c r="PTQ34" s="1074"/>
      <c r="PTR34" s="1074"/>
      <c r="PTS34" s="1074"/>
      <c r="PTT34" s="1074"/>
      <c r="PTU34" s="1074"/>
      <c r="PTV34" s="1074"/>
      <c r="PTW34" s="1074"/>
      <c r="PTX34" s="1074"/>
      <c r="PTY34" s="1074"/>
      <c r="PTZ34" s="1074"/>
      <c r="PUA34" s="1074"/>
      <c r="PUB34" s="1074"/>
      <c r="PUC34" s="1074"/>
      <c r="PUD34" s="1074"/>
      <c r="PUE34" s="1074"/>
      <c r="PUF34" s="1074"/>
      <c r="PUG34" s="1074"/>
      <c r="PUH34" s="1074"/>
      <c r="PUI34" s="1074"/>
      <c r="PUJ34" s="1074"/>
      <c r="PUK34" s="1074"/>
      <c r="PUL34" s="1074"/>
      <c r="PUM34" s="1074"/>
      <c r="PUN34" s="1074"/>
      <c r="PUO34" s="1074"/>
      <c r="PUP34" s="1074"/>
      <c r="PUQ34" s="1074"/>
      <c r="PUR34" s="1074"/>
      <c r="PUS34" s="1074"/>
      <c r="PUT34" s="1074"/>
      <c r="PUU34" s="1074"/>
      <c r="PUV34" s="1074"/>
      <c r="PUW34" s="1074"/>
      <c r="PUX34" s="1074"/>
      <c r="PUY34" s="1074"/>
      <c r="PUZ34" s="1074"/>
      <c r="PVA34" s="1074"/>
      <c r="PVB34" s="1074"/>
      <c r="PVC34" s="1074"/>
      <c r="PVD34" s="1074"/>
      <c r="PVE34" s="1074"/>
      <c r="PVF34" s="1074"/>
      <c r="PVG34" s="1074"/>
      <c r="PVH34" s="1074"/>
      <c r="PVI34" s="1074"/>
      <c r="PVJ34" s="1074"/>
      <c r="PVK34" s="1074"/>
      <c r="PVL34" s="1074"/>
      <c r="PVM34" s="1074"/>
      <c r="PVN34" s="1074"/>
      <c r="PVO34" s="1074"/>
      <c r="PVP34" s="1074"/>
      <c r="PVQ34" s="1074"/>
      <c r="PVR34" s="1074"/>
      <c r="PVS34" s="1074"/>
      <c r="PVT34" s="1074"/>
      <c r="PVU34" s="1074"/>
      <c r="PVV34" s="1074"/>
      <c r="PVW34" s="1074"/>
      <c r="PVX34" s="1074"/>
      <c r="PVY34" s="1074"/>
      <c r="PVZ34" s="1074"/>
      <c r="PWA34" s="1074"/>
      <c r="PWB34" s="1074"/>
      <c r="PWC34" s="1074"/>
      <c r="PWD34" s="1074"/>
      <c r="PWE34" s="1074"/>
      <c r="PWF34" s="1074"/>
      <c r="PWG34" s="1074"/>
      <c r="PWH34" s="1074"/>
      <c r="PWI34" s="1074"/>
      <c r="PWJ34" s="1074"/>
      <c r="PWK34" s="1074"/>
      <c r="PWL34" s="1074"/>
      <c r="PWM34" s="1074"/>
      <c r="PWN34" s="1074"/>
      <c r="PWO34" s="1074"/>
      <c r="PWP34" s="1074"/>
      <c r="PWQ34" s="1074"/>
      <c r="PWR34" s="1074"/>
      <c r="PWS34" s="1074"/>
      <c r="PWT34" s="1074"/>
      <c r="PWU34" s="1074"/>
      <c r="PWV34" s="1074"/>
      <c r="PWW34" s="1074"/>
      <c r="PWX34" s="1074"/>
      <c r="PWY34" s="1074"/>
      <c r="PWZ34" s="1074"/>
      <c r="PXA34" s="1074"/>
      <c r="PXB34" s="1074"/>
      <c r="PXC34" s="1074"/>
      <c r="PXD34" s="1074"/>
      <c r="PXE34" s="1074"/>
      <c r="PXF34" s="1074"/>
      <c r="PXG34" s="1074"/>
      <c r="PXH34" s="1074"/>
      <c r="PXI34" s="1074"/>
      <c r="PXJ34" s="1074"/>
      <c r="PXK34" s="1074"/>
      <c r="PXL34" s="1074"/>
      <c r="PXM34" s="1074"/>
      <c r="PXN34" s="1074"/>
      <c r="PXO34" s="1074"/>
      <c r="PXP34" s="1074"/>
      <c r="PXQ34" s="1074"/>
      <c r="PXR34" s="1074"/>
      <c r="PXS34" s="1074"/>
      <c r="PXT34" s="1074"/>
      <c r="PXU34" s="1074"/>
      <c r="PXV34" s="1074"/>
      <c r="PXW34" s="1074"/>
      <c r="PXX34" s="1074"/>
      <c r="PXY34" s="1074"/>
      <c r="PXZ34" s="1074"/>
      <c r="PYA34" s="1074"/>
      <c r="PYB34" s="1074"/>
      <c r="PYC34" s="1074"/>
      <c r="PYD34" s="1074"/>
      <c r="PYE34" s="1074"/>
      <c r="PYF34" s="1074"/>
      <c r="PYG34" s="1074"/>
      <c r="PYH34" s="1074"/>
      <c r="PYI34" s="1074"/>
      <c r="PYJ34" s="1074"/>
      <c r="PYK34" s="1074"/>
      <c r="PYL34" s="1074"/>
      <c r="PYM34" s="1074"/>
      <c r="PYN34" s="1074"/>
      <c r="PYO34" s="1074"/>
      <c r="PYP34" s="1074"/>
      <c r="PYQ34" s="1074"/>
      <c r="PYR34" s="1074"/>
      <c r="PYS34" s="1074"/>
      <c r="PYT34" s="1074"/>
      <c r="PYU34" s="1074"/>
      <c r="PYV34" s="1074"/>
      <c r="PYW34" s="1074"/>
      <c r="PYX34" s="1074"/>
      <c r="PYY34" s="1074"/>
      <c r="PYZ34" s="1074"/>
      <c r="PZA34" s="1074"/>
      <c r="PZB34" s="1074"/>
      <c r="PZC34" s="1074"/>
      <c r="PZD34" s="1074"/>
      <c r="PZE34" s="1074"/>
      <c r="PZF34" s="1074"/>
      <c r="PZG34" s="1074"/>
      <c r="PZH34" s="1074"/>
      <c r="PZI34" s="1074"/>
      <c r="PZJ34" s="1074"/>
      <c r="PZK34" s="1074"/>
      <c r="PZL34" s="1074"/>
      <c r="PZM34" s="1074"/>
      <c r="PZN34" s="1074"/>
      <c r="PZO34" s="1074"/>
      <c r="PZP34" s="1074"/>
      <c r="PZQ34" s="1074"/>
      <c r="PZR34" s="1074"/>
      <c r="PZS34" s="1074"/>
      <c r="PZT34" s="1074"/>
      <c r="PZU34" s="1074"/>
      <c r="PZV34" s="1074"/>
      <c r="PZW34" s="1074"/>
      <c r="PZX34" s="1074"/>
      <c r="PZY34" s="1074"/>
      <c r="PZZ34" s="1074"/>
      <c r="QAA34" s="1074"/>
      <c r="QAB34" s="1074"/>
      <c r="QAC34" s="1074"/>
      <c r="QAD34" s="1074"/>
      <c r="QAE34" s="1074"/>
      <c r="QAF34" s="1074"/>
      <c r="QAG34" s="1074"/>
      <c r="QAH34" s="1074"/>
      <c r="QAI34" s="1074"/>
      <c r="QAJ34" s="1074"/>
      <c r="QAK34" s="1074"/>
      <c r="QAL34" s="1074"/>
      <c r="QAM34" s="1074"/>
      <c r="QAN34" s="1074"/>
      <c r="QAO34" s="1074"/>
      <c r="QAP34" s="1074"/>
      <c r="QAQ34" s="1074"/>
      <c r="QAR34" s="1074"/>
      <c r="QAS34" s="1074"/>
      <c r="QAT34" s="1074"/>
      <c r="QAU34" s="1074"/>
      <c r="QAV34" s="1074"/>
      <c r="QAW34" s="1074"/>
      <c r="QAX34" s="1074"/>
      <c r="QAY34" s="1074"/>
      <c r="QAZ34" s="1074"/>
      <c r="QBA34" s="1074"/>
      <c r="QBB34" s="1074"/>
      <c r="QBC34" s="1074"/>
      <c r="QBD34" s="1074"/>
      <c r="QBE34" s="1074"/>
      <c r="QBF34" s="1074"/>
      <c r="QBG34" s="1074"/>
      <c r="QBH34" s="1074"/>
      <c r="QBI34" s="1074"/>
      <c r="QBJ34" s="1074"/>
      <c r="QBK34" s="1074"/>
      <c r="QBL34" s="1074"/>
      <c r="QBM34" s="1074"/>
      <c r="QBN34" s="1074"/>
      <c r="QBO34" s="1074"/>
      <c r="QBP34" s="1074"/>
      <c r="QBQ34" s="1074"/>
      <c r="QBR34" s="1074"/>
      <c r="QBS34" s="1074"/>
      <c r="QBT34" s="1074"/>
      <c r="QBU34" s="1074"/>
      <c r="QBV34" s="1074"/>
      <c r="QBW34" s="1074"/>
      <c r="QBX34" s="1074"/>
      <c r="QBY34" s="1074"/>
      <c r="QBZ34" s="1074"/>
      <c r="QCA34" s="1074"/>
      <c r="QCB34" s="1074"/>
      <c r="QCC34" s="1074"/>
      <c r="QCD34" s="1074"/>
      <c r="QCE34" s="1074"/>
      <c r="QCF34" s="1074"/>
      <c r="QCG34" s="1074"/>
      <c r="QCH34" s="1074"/>
      <c r="QCI34" s="1074"/>
      <c r="QCJ34" s="1074"/>
      <c r="QCK34" s="1074"/>
      <c r="QCL34" s="1074"/>
      <c r="QCM34" s="1074"/>
      <c r="QCN34" s="1074"/>
      <c r="QCO34" s="1074"/>
      <c r="QCP34" s="1074"/>
      <c r="QCQ34" s="1074"/>
      <c r="QCR34" s="1074"/>
      <c r="QCS34" s="1074"/>
      <c r="QCT34" s="1074"/>
      <c r="QCU34" s="1074"/>
      <c r="QCV34" s="1074"/>
      <c r="QCW34" s="1074"/>
      <c r="QCX34" s="1074"/>
      <c r="QCY34" s="1074"/>
      <c r="QCZ34" s="1074"/>
      <c r="QDA34" s="1074"/>
      <c r="QDB34" s="1074"/>
      <c r="QDC34" s="1074"/>
      <c r="QDD34" s="1074"/>
      <c r="QDE34" s="1074"/>
      <c r="QDF34" s="1074"/>
      <c r="QDG34" s="1074"/>
      <c r="QDH34" s="1074"/>
      <c r="QDI34" s="1074"/>
      <c r="QDJ34" s="1074"/>
      <c r="QDK34" s="1074"/>
      <c r="QDL34" s="1074"/>
      <c r="QDM34" s="1074"/>
      <c r="QDN34" s="1074"/>
      <c r="QDO34" s="1074"/>
      <c r="QDP34" s="1074"/>
      <c r="QDQ34" s="1074"/>
      <c r="QDR34" s="1074"/>
      <c r="QDS34" s="1074"/>
      <c r="QDT34" s="1074"/>
      <c r="QDU34" s="1074"/>
      <c r="QDV34" s="1074"/>
      <c r="QDW34" s="1074"/>
      <c r="QDX34" s="1074"/>
      <c r="QDY34" s="1074"/>
      <c r="QDZ34" s="1074"/>
      <c r="QEA34" s="1074"/>
      <c r="QEB34" s="1074"/>
      <c r="QEC34" s="1074"/>
      <c r="QED34" s="1074"/>
      <c r="QEE34" s="1074"/>
      <c r="QEF34" s="1074"/>
      <c r="QEG34" s="1074"/>
      <c r="QEH34" s="1074"/>
      <c r="QEI34" s="1074"/>
      <c r="QEJ34" s="1074"/>
      <c r="QEK34" s="1074"/>
      <c r="QEL34" s="1074"/>
      <c r="QEM34" s="1074"/>
      <c r="QEN34" s="1074"/>
      <c r="QEO34" s="1074"/>
      <c r="QEP34" s="1074"/>
      <c r="QEQ34" s="1074"/>
      <c r="QER34" s="1074"/>
      <c r="QES34" s="1074"/>
      <c r="QET34" s="1074"/>
      <c r="QEU34" s="1074"/>
      <c r="QEV34" s="1074"/>
      <c r="QEW34" s="1074"/>
      <c r="QEX34" s="1074"/>
      <c r="QEY34" s="1074"/>
      <c r="QEZ34" s="1074"/>
      <c r="QFA34" s="1074"/>
      <c r="QFB34" s="1074"/>
      <c r="QFC34" s="1074"/>
      <c r="QFD34" s="1074"/>
      <c r="QFE34" s="1074"/>
      <c r="QFF34" s="1074"/>
      <c r="QFG34" s="1074"/>
      <c r="QFH34" s="1074"/>
      <c r="QFI34" s="1074"/>
      <c r="QFJ34" s="1074"/>
      <c r="QFK34" s="1074"/>
      <c r="QFL34" s="1074"/>
      <c r="QFM34" s="1074"/>
      <c r="QFN34" s="1074"/>
      <c r="QFO34" s="1074"/>
      <c r="QFP34" s="1074"/>
      <c r="QFQ34" s="1074"/>
      <c r="QFR34" s="1074"/>
      <c r="QFS34" s="1074"/>
      <c r="QFT34" s="1074"/>
      <c r="QFU34" s="1074"/>
      <c r="QFV34" s="1074"/>
      <c r="QFW34" s="1074"/>
      <c r="QFX34" s="1074"/>
      <c r="QFY34" s="1074"/>
      <c r="QFZ34" s="1074"/>
      <c r="QGA34" s="1074"/>
      <c r="QGB34" s="1074"/>
      <c r="QGC34" s="1074"/>
      <c r="QGD34" s="1074"/>
      <c r="QGE34" s="1074"/>
      <c r="QGF34" s="1074"/>
      <c r="QGG34" s="1074"/>
      <c r="QGH34" s="1074"/>
      <c r="QGI34" s="1074"/>
      <c r="QGJ34" s="1074"/>
      <c r="QGK34" s="1074"/>
      <c r="QGL34" s="1074"/>
      <c r="QGM34" s="1074"/>
      <c r="QGN34" s="1074"/>
      <c r="QGO34" s="1074"/>
      <c r="QGP34" s="1074"/>
      <c r="QGQ34" s="1074"/>
      <c r="QGR34" s="1074"/>
      <c r="QGS34" s="1074"/>
      <c r="QGT34" s="1074"/>
      <c r="QGU34" s="1074"/>
      <c r="QGV34" s="1074"/>
      <c r="QGW34" s="1074"/>
      <c r="QGX34" s="1074"/>
      <c r="QGY34" s="1074"/>
      <c r="QGZ34" s="1074"/>
      <c r="QHA34" s="1074"/>
      <c r="QHB34" s="1074"/>
      <c r="QHC34" s="1074"/>
      <c r="QHD34" s="1074"/>
      <c r="QHE34" s="1074"/>
      <c r="QHF34" s="1074"/>
      <c r="QHG34" s="1074"/>
      <c r="QHH34" s="1074"/>
      <c r="QHI34" s="1074"/>
      <c r="QHJ34" s="1074"/>
      <c r="QHK34" s="1074"/>
      <c r="QHL34" s="1074"/>
      <c r="QHM34" s="1074"/>
      <c r="QHN34" s="1074"/>
      <c r="QHO34" s="1074"/>
      <c r="QHP34" s="1074"/>
      <c r="QHQ34" s="1074"/>
      <c r="QHR34" s="1074"/>
      <c r="QHS34" s="1074"/>
      <c r="QHT34" s="1074"/>
      <c r="QHU34" s="1074"/>
      <c r="QHV34" s="1074"/>
      <c r="QHW34" s="1074"/>
      <c r="QHX34" s="1074"/>
      <c r="QHY34" s="1074"/>
      <c r="QHZ34" s="1074"/>
      <c r="QIA34" s="1074"/>
      <c r="QIB34" s="1074"/>
      <c r="QIC34" s="1074"/>
      <c r="QID34" s="1074"/>
      <c r="QIE34" s="1074"/>
      <c r="QIF34" s="1074"/>
      <c r="QIG34" s="1074"/>
      <c r="QIH34" s="1074"/>
      <c r="QII34" s="1074"/>
      <c r="QIJ34" s="1074"/>
      <c r="QIK34" s="1074"/>
      <c r="QIL34" s="1074"/>
      <c r="QIM34" s="1074"/>
      <c r="QIN34" s="1074"/>
      <c r="QIO34" s="1074"/>
      <c r="QIP34" s="1074"/>
      <c r="QIQ34" s="1074"/>
      <c r="QIR34" s="1074"/>
      <c r="QIS34" s="1074"/>
      <c r="QIT34" s="1074"/>
      <c r="QIU34" s="1074"/>
      <c r="QIV34" s="1074"/>
      <c r="QIW34" s="1074"/>
      <c r="QIX34" s="1074"/>
      <c r="QIY34" s="1074"/>
      <c r="QIZ34" s="1074"/>
      <c r="QJA34" s="1074"/>
      <c r="QJB34" s="1074"/>
      <c r="QJC34" s="1074"/>
      <c r="QJD34" s="1074"/>
      <c r="QJE34" s="1074"/>
      <c r="QJF34" s="1074"/>
      <c r="QJG34" s="1074"/>
      <c r="QJH34" s="1074"/>
      <c r="QJI34" s="1074"/>
      <c r="QJJ34" s="1074"/>
      <c r="QJK34" s="1074"/>
      <c r="QJL34" s="1074"/>
      <c r="QJM34" s="1074"/>
      <c r="QJN34" s="1074"/>
      <c r="QJO34" s="1074"/>
      <c r="QJP34" s="1074"/>
      <c r="QJQ34" s="1074"/>
      <c r="QJR34" s="1074"/>
      <c r="QJS34" s="1074"/>
      <c r="QJT34" s="1074"/>
      <c r="QJU34" s="1074"/>
      <c r="QJV34" s="1074"/>
      <c r="QJW34" s="1074"/>
      <c r="QJX34" s="1074"/>
      <c r="QJY34" s="1074"/>
      <c r="QJZ34" s="1074"/>
      <c r="QKA34" s="1074"/>
      <c r="QKB34" s="1074"/>
      <c r="QKC34" s="1074"/>
      <c r="QKD34" s="1074"/>
      <c r="QKE34" s="1074"/>
      <c r="QKF34" s="1074"/>
      <c r="QKG34" s="1074"/>
      <c r="QKH34" s="1074"/>
      <c r="QKI34" s="1074"/>
      <c r="QKJ34" s="1074"/>
      <c r="QKK34" s="1074"/>
      <c r="QKL34" s="1074"/>
      <c r="QKM34" s="1074"/>
      <c r="QKN34" s="1074"/>
      <c r="QKO34" s="1074"/>
      <c r="QKP34" s="1074"/>
      <c r="QKQ34" s="1074"/>
      <c r="QKR34" s="1074"/>
      <c r="QKS34" s="1074"/>
      <c r="QKT34" s="1074"/>
      <c r="QKU34" s="1074"/>
      <c r="QKV34" s="1074"/>
      <c r="QKW34" s="1074"/>
      <c r="QKX34" s="1074"/>
      <c r="QKY34" s="1074"/>
      <c r="QKZ34" s="1074"/>
      <c r="QLA34" s="1074"/>
      <c r="QLB34" s="1074"/>
      <c r="QLC34" s="1074"/>
      <c r="QLD34" s="1074"/>
      <c r="QLE34" s="1074"/>
      <c r="QLF34" s="1074"/>
      <c r="QLG34" s="1074"/>
      <c r="QLH34" s="1074"/>
      <c r="QLI34" s="1074"/>
      <c r="QLJ34" s="1074"/>
      <c r="QLK34" s="1074"/>
      <c r="QLL34" s="1074"/>
      <c r="QLM34" s="1074"/>
      <c r="QLN34" s="1074"/>
      <c r="QLO34" s="1074"/>
      <c r="QLP34" s="1074"/>
      <c r="QLQ34" s="1074"/>
      <c r="QLR34" s="1074"/>
      <c r="QLS34" s="1074"/>
      <c r="QLT34" s="1074"/>
      <c r="QLU34" s="1074"/>
      <c r="QLV34" s="1074"/>
      <c r="QLW34" s="1074"/>
      <c r="QLX34" s="1074"/>
      <c r="QLY34" s="1074"/>
      <c r="QLZ34" s="1074"/>
      <c r="QMA34" s="1074"/>
      <c r="QMB34" s="1074"/>
      <c r="QMC34" s="1074"/>
      <c r="QMD34" s="1074"/>
      <c r="QME34" s="1074"/>
      <c r="QMF34" s="1074"/>
      <c r="QMG34" s="1074"/>
      <c r="QMH34" s="1074"/>
      <c r="QMI34" s="1074"/>
      <c r="QMJ34" s="1074"/>
      <c r="QMK34" s="1074"/>
      <c r="QML34" s="1074"/>
      <c r="QMM34" s="1074"/>
      <c r="QMN34" s="1074"/>
      <c r="QMO34" s="1074"/>
      <c r="QMP34" s="1074"/>
      <c r="QMQ34" s="1074"/>
      <c r="QMR34" s="1074"/>
      <c r="QMS34" s="1074"/>
      <c r="QMT34" s="1074"/>
      <c r="QMU34" s="1074"/>
      <c r="QMV34" s="1074"/>
      <c r="QMW34" s="1074"/>
      <c r="QMX34" s="1074"/>
      <c r="QMY34" s="1074"/>
      <c r="QMZ34" s="1074"/>
      <c r="QNA34" s="1074"/>
      <c r="QNB34" s="1074"/>
      <c r="QNC34" s="1074"/>
      <c r="QND34" s="1074"/>
      <c r="QNE34" s="1074"/>
      <c r="QNF34" s="1074"/>
      <c r="QNG34" s="1074"/>
      <c r="QNH34" s="1074"/>
      <c r="QNI34" s="1074"/>
      <c r="QNJ34" s="1074"/>
      <c r="QNK34" s="1074"/>
      <c r="QNL34" s="1074"/>
      <c r="QNM34" s="1074"/>
      <c r="QNN34" s="1074"/>
      <c r="QNO34" s="1074"/>
      <c r="QNP34" s="1074"/>
      <c r="QNQ34" s="1074"/>
      <c r="QNR34" s="1074"/>
      <c r="QNS34" s="1074"/>
      <c r="QNT34" s="1074"/>
      <c r="QNU34" s="1074"/>
      <c r="QNV34" s="1074"/>
      <c r="QNW34" s="1074"/>
      <c r="QNX34" s="1074"/>
      <c r="QNY34" s="1074"/>
      <c r="QNZ34" s="1074"/>
      <c r="QOA34" s="1074"/>
      <c r="QOB34" s="1074"/>
      <c r="QOC34" s="1074"/>
      <c r="QOD34" s="1074"/>
      <c r="QOE34" s="1074"/>
      <c r="QOF34" s="1074"/>
      <c r="QOG34" s="1074"/>
      <c r="QOH34" s="1074"/>
      <c r="QOI34" s="1074"/>
      <c r="QOJ34" s="1074"/>
      <c r="QOK34" s="1074"/>
      <c r="QOL34" s="1074"/>
      <c r="QOM34" s="1074"/>
      <c r="QON34" s="1074"/>
      <c r="QOO34" s="1074"/>
      <c r="QOP34" s="1074"/>
      <c r="QOQ34" s="1074"/>
      <c r="QOR34" s="1074"/>
      <c r="QOS34" s="1074"/>
      <c r="QOT34" s="1074"/>
      <c r="QOU34" s="1074"/>
      <c r="QOV34" s="1074"/>
      <c r="QOW34" s="1074"/>
      <c r="QOX34" s="1074"/>
      <c r="QOY34" s="1074"/>
      <c r="QOZ34" s="1074"/>
      <c r="QPA34" s="1074"/>
      <c r="QPB34" s="1074"/>
      <c r="QPC34" s="1074"/>
      <c r="QPD34" s="1074"/>
      <c r="QPE34" s="1074"/>
      <c r="QPF34" s="1074"/>
      <c r="QPG34" s="1074"/>
      <c r="QPH34" s="1074"/>
      <c r="QPI34" s="1074"/>
      <c r="QPJ34" s="1074"/>
      <c r="QPK34" s="1074"/>
      <c r="QPL34" s="1074"/>
      <c r="QPM34" s="1074"/>
      <c r="QPN34" s="1074"/>
      <c r="QPO34" s="1074"/>
      <c r="QPP34" s="1074"/>
      <c r="QPQ34" s="1074"/>
      <c r="QPR34" s="1074"/>
      <c r="QPS34" s="1074"/>
      <c r="QPT34" s="1074"/>
      <c r="QPU34" s="1074"/>
      <c r="QPV34" s="1074"/>
      <c r="QPW34" s="1074"/>
      <c r="QPX34" s="1074"/>
      <c r="QPY34" s="1074"/>
      <c r="QPZ34" s="1074"/>
      <c r="QQA34" s="1074"/>
      <c r="QQB34" s="1074"/>
      <c r="QQC34" s="1074"/>
      <c r="QQD34" s="1074"/>
      <c r="QQE34" s="1074"/>
      <c r="QQF34" s="1074"/>
      <c r="QQG34" s="1074"/>
      <c r="QQH34" s="1074"/>
      <c r="QQI34" s="1074"/>
      <c r="QQJ34" s="1074"/>
      <c r="QQK34" s="1074"/>
      <c r="QQL34" s="1074"/>
      <c r="QQM34" s="1074"/>
      <c r="QQN34" s="1074"/>
      <c r="QQO34" s="1074"/>
      <c r="QQP34" s="1074"/>
      <c r="QQQ34" s="1074"/>
      <c r="QQR34" s="1074"/>
      <c r="QQS34" s="1074"/>
      <c r="QQT34" s="1074"/>
      <c r="QQU34" s="1074"/>
      <c r="QQV34" s="1074"/>
      <c r="QQW34" s="1074"/>
      <c r="QQX34" s="1074"/>
      <c r="QQY34" s="1074"/>
      <c r="QQZ34" s="1074"/>
      <c r="QRA34" s="1074"/>
      <c r="QRB34" s="1074"/>
      <c r="QRC34" s="1074"/>
      <c r="QRD34" s="1074"/>
      <c r="QRE34" s="1074"/>
      <c r="QRF34" s="1074"/>
      <c r="QRG34" s="1074"/>
      <c r="QRH34" s="1074"/>
      <c r="QRI34" s="1074"/>
      <c r="QRJ34" s="1074"/>
      <c r="QRK34" s="1074"/>
      <c r="QRL34" s="1074"/>
      <c r="QRM34" s="1074"/>
      <c r="QRN34" s="1074"/>
      <c r="QRO34" s="1074"/>
      <c r="QRP34" s="1074"/>
      <c r="QRQ34" s="1074"/>
      <c r="QRR34" s="1074"/>
      <c r="QRS34" s="1074"/>
      <c r="QRT34" s="1074"/>
      <c r="QRU34" s="1074"/>
      <c r="QRV34" s="1074"/>
      <c r="QRW34" s="1074"/>
      <c r="QRX34" s="1074"/>
      <c r="QRY34" s="1074"/>
      <c r="QRZ34" s="1074"/>
      <c r="QSA34" s="1074"/>
      <c r="QSB34" s="1074"/>
      <c r="QSC34" s="1074"/>
      <c r="QSD34" s="1074"/>
      <c r="QSE34" s="1074"/>
      <c r="QSF34" s="1074"/>
      <c r="QSG34" s="1074"/>
      <c r="QSH34" s="1074"/>
      <c r="QSI34" s="1074"/>
      <c r="QSJ34" s="1074"/>
      <c r="QSK34" s="1074"/>
      <c r="QSL34" s="1074"/>
      <c r="QSM34" s="1074"/>
      <c r="QSN34" s="1074"/>
      <c r="QSO34" s="1074"/>
      <c r="QSP34" s="1074"/>
      <c r="QSQ34" s="1074"/>
      <c r="QSR34" s="1074"/>
      <c r="QSS34" s="1074"/>
      <c r="QST34" s="1074"/>
      <c r="QSU34" s="1074"/>
      <c r="QSV34" s="1074"/>
      <c r="QSW34" s="1074"/>
      <c r="QSX34" s="1074"/>
      <c r="QSY34" s="1074"/>
      <c r="QSZ34" s="1074"/>
      <c r="QTA34" s="1074"/>
      <c r="QTB34" s="1074"/>
      <c r="QTC34" s="1074"/>
      <c r="QTD34" s="1074"/>
      <c r="QTE34" s="1074"/>
      <c r="QTF34" s="1074"/>
      <c r="QTG34" s="1074"/>
      <c r="QTH34" s="1074"/>
      <c r="QTI34" s="1074"/>
      <c r="QTJ34" s="1074"/>
      <c r="QTK34" s="1074"/>
      <c r="QTL34" s="1074"/>
      <c r="QTM34" s="1074"/>
      <c r="QTN34" s="1074"/>
      <c r="QTO34" s="1074"/>
      <c r="QTP34" s="1074"/>
      <c r="QTQ34" s="1074"/>
      <c r="QTR34" s="1074"/>
      <c r="QTS34" s="1074"/>
      <c r="QTT34" s="1074"/>
      <c r="QTU34" s="1074"/>
      <c r="QTV34" s="1074"/>
      <c r="QTW34" s="1074"/>
      <c r="QTX34" s="1074"/>
      <c r="QTY34" s="1074"/>
      <c r="QTZ34" s="1074"/>
      <c r="QUA34" s="1074"/>
      <c r="QUB34" s="1074"/>
      <c r="QUC34" s="1074"/>
      <c r="QUD34" s="1074"/>
      <c r="QUE34" s="1074"/>
      <c r="QUF34" s="1074"/>
      <c r="QUG34" s="1074"/>
      <c r="QUH34" s="1074"/>
      <c r="QUI34" s="1074"/>
      <c r="QUJ34" s="1074"/>
      <c r="QUK34" s="1074"/>
      <c r="QUL34" s="1074"/>
      <c r="QUM34" s="1074"/>
      <c r="QUN34" s="1074"/>
      <c r="QUO34" s="1074"/>
      <c r="QUP34" s="1074"/>
      <c r="QUQ34" s="1074"/>
      <c r="QUR34" s="1074"/>
      <c r="QUS34" s="1074"/>
      <c r="QUT34" s="1074"/>
      <c r="QUU34" s="1074"/>
      <c r="QUV34" s="1074"/>
      <c r="QUW34" s="1074"/>
      <c r="QUX34" s="1074"/>
      <c r="QUY34" s="1074"/>
      <c r="QUZ34" s="1074"/>
      <c r="QVA34" s="1074"/>
      <c r="QVB34" s="1074"/>
      <c r="QVC34" s="1074"/>
      <c r="QVD34" s="1074"/>
      <c r="QVE34" s="1074"/>
      <c r="QVF34" s="1074"/>
      <c r="QVG34" s="1074"/>
      <c r="QVH34" s="1074"/>
      <c r="QVI34" s="1074"/>
      <c r="QVJ34" s="1074"/>
      <c r="QVK34" s="1074"/>
      <c r="QVL34" s="1074"/>
      <c r="QVM34" s="1074"/>
      <c r="QVN34" s="1074"/>
      <c r="QVO34" s="1074"/>
      <c r="QVP34" s="1074"/>
      <c r="QVQ34" s="1074"/>
      <c r="QVR34" s="1074"/>
      <c r="QVS34" s="1074"/>
      <c r="QVT34" s="1074"/>
      <c r="QVU34" s="1074"/>
      <c r="QVV34" s="1074"/>
      <c r="QVW34" s="1074"/>
      <c r="QVX34" s="1074"/>
      <c r="QVY34" s="1074"/>
      <c r="QVZ34" s="1074"/>
      <c r="QWA34" s="1074"/>
      <c r="QWB34" s="1074"/>
      <c r="QWC34" s="1074"/>
      <c r="QWD34" s="1074"/>
      <c r="QWE34" s="1074"/>
      <c r="QWF34" s="1074"/>
      <c r="QWG34" s="1074"/>
      <c r="QWH34" s="1074"/>
      <c r="QWI34" s="1074"/>
      <c r="QWJ34" s="1074"/>
      <c r="QWK34" s="1074"/>
      <c r="QWL34" s="1074"/>
      <c r="QWM34" s="1074"/>
      <c r="QWN34" s="1074"/>
      <c r="QWO34" s="1074"/>
      <c r="QWP34" s="1074"/>
      <c r="QWQ34" s="1074"/>
      <c r="QWR34" s="1074"/>
      <c r="QWS34" s="1074"/>
      <c r="QWT34" s="1074"/>
      <c r="QWU34" s="1074"/>
      <c r="QWV34" s="1074"/>
      <c r="QWW34" s="1074"/>
      <c r="QWX34" s="1074"/>
      <c r="QWY34" s="1074"/>
      <c r="QWZ34" s="1074"/>
      <c r="QXA34" s="1074"/>
      <c r="QXB34" s="1074"/>
      <c r="QXC34" s="1074"/>
      <c r="QXD34" s="1074"/>
      <c r="QXE34" s="1074"/>
      <c r="QXF34" s="1074"/>
      <c r="QXG34" s="1074"/>
      <c r="QXH34" s="1074"/>
      <c r="QXI34" s="1074"/>
      <c r="QXJ34" s="1074"/>
      <c r="QXK34" s="1074"/>
      <c r="QXL34" s="1074"/>
      <c r="QXM34" s="1074"/>
      <c r="QXN34" s="1074"/>
      <c r="QXO34" s="1074"/>
      <c r="QXP34" s="1074"/>
      <c r="QXQ34" s="1074"/>
      <c r="QXR34" s="1074"/>
      <c r="QXS34" s="1074"/>
      <c r="QXT34" s="1074"/>
      <c r="QXU34" s="1074"/>
      <c r="QXV34" s="1074"/>
      <c r="QXW34" s="1074"/>
      <c r="QXX34" s="1074"/>
      <c r="QXY34" s="1074"/>
      <c r="QXZ34" s="1074"/>
      <c r="QYA34" s="1074"/>
      <c r="QYB34" s="1074"/>
      <c r="QYC34" s="1074"/>
      <c r="QYD34" s="1074"/>
      <c r="QYE34" s="1074"/>
      <c r="QYF34" s="1074"/>
      <c r="QYG34" s="1074"/>
      <c r="QYH34" s="1074"/>
      <c r="QYI34" s="1074"/>
      <c r="QYJ34" s="1074"/>
      <c r="QYK34" s="1074"/>
      <c r="QYL34" s="1074"/>
      <c r="QYM34" s="1074"/>
      <c r="QYN34" s="1074"/>
      <c r="QYO34" s="1074"/>
      <c r="QYP34" s="1074"/>
      <c r="QYQ34" s="1074"/>
      <c r="QYR34" s="1074"/>
      <c r="QYS34" s="1074"/>
      <c r="QYT34" s="1074"/>
      <c r="QYU34" s="1074"/>
      <c r="QYV34" s="1074"/>
      <c r="QYW34" s="1074"/>
      <c r="QYX34" s="1074"/>
      <c r="QYY34" s="1074"/>
      <c r="QYZ34" s="1074"/>
      <c r="QZA34" s="1074"/>
      <c r="QZB34" s="1074"/>
      <c r="QZC34" s="1074"/>
      <c r="QZD34" s="1074"/>
      <c r="QZE34" s="1074"/>
      <c r="QZF34" s="1074"/>
      <c r="QZG34" s="1074"/>
      <c r="QZH34" s="1074"/>
      <c r="QZI34" s="1074"/>
      <c r="QZJ34" s="1074"/>
      <c r="QZK34" s="1074"/>
      <c r="QZL34" s="1074"/>
      <c r="QZM34" s="1074"/>
      <c r="QZN34" s="1074"/>
      <c r="QZO34" s="1074"/>
      <c r="QZP34" s="1074"/>
      <c r="QZQ34" s="1074"/>
      <c r="QZR34" s="1074"/>
      <c r="QZS34" s="1074"/>
      <c r="QZT34" s="1074"/>
      <c r="QZU34" s="1074"/>
      <c r="QZV34" s="1074"/>
      <c r="QZW34" s="1074"/>
      <c r="QZX34" s="1074"/>
      <c r="QZY34" s="1074"/>
      <c r="QZZ34" s="1074"/>
      <c r="RAA34" s="1074"/>
      <c r="RAB34" s="1074"/>
      <c r="RAC34" s="1074"/>
      <c r="RAD34" s="1074"/>
      <c r="RAE34" s="1074"/>
      <c r="RAF34" s="1074"/>
      <c r="RAG34" s="1074"/>
      <c r="RAH34" s="1074"/>
      <c r="RAI34" s="1074"/>
      <c r="RAJ34" s="1074"/>
      <c r="RAK34" s="1074"/>
      <c r="RAL34" s="1074"/>
      <c r="RAM34" s="1074"/>
      <c r="RAN34" s="1074"/>
      <c r="RAO34" s="1074"/>
      <c r="RAP34" s="1074"/>
      <c r="RAQ34" s="1074"/>
      <c r="RAR34" s="1074"/>
      <c r="RAS34" s="1074"/>
      <c r="RAT34" s="1074"/>
      <c r="RAU34" s="1074"/>
      <c r="RAV34" s="1074"/>
      <c r="RAW34" s="1074"/>
      <c r="RAX34" s="1074"/>
      <c r="RAY34" s="1074"/>
      <c r="RAZ34" s="1074"/>
      <c r="RBA34" s="1074"/>
      <c r="RBB34" s="1074"/>
      <c r="RBC34" s="1074"/>
      <c r="RBD34" s="1074"/>
      <c r="RBE34" s="1074"/>
      <c r="RBF34" s="1074"/>
      <c r="RBG34" s="1074"/>
      <c r="RBH34" s="1074"/>
      <c r="RBI34" s="1074"/>
      <c r="RBJ34" s="1074"/>
      <c r="RBK34" s="1074"/>
      <c r="RBL34" s="1074"/>
      <c r="RBM34" s="1074"/>
      <c r="RBN34" s="1074"/>
      <c r="RBO34" s="1074"/>
      <c r="RBP34" s="1074"/>
      <c r="RBQ34" s="1074"/>
      <c r="RBR34" s="1074"/>
      <c r="RBS34" s="1074"/>
      <c r="RBT34" s="1074"/>
      <c r="RBU34" s="1074"/>
      <c r="RBV34" s="1074"/>
      <c r="RBW34" s="1074"/>
      <c r="RBX34" s="1074"/>
      <c r="RBY34" s="1074"/>
      <c r="RBZ34" s="1074"/>
      <c r="RCA34" s="1074"/>
      <c r="RCB34" s="1074"/>
      <c r="RCC34" s="1074"/>
      <c r="RCD34" s="1074"/>
      <c r="RCE34" s="1074"/>
      <c r="RCF34" s="1074"/>
      <c r="RCG34" s="1074"/>
      <c r="RCH34" s="1074"/>
      <c r="RCI34" s="1074"/>
      <c r="RCJ34" s="1074"/>
      <c r="RCK34" s="1074"/>
      <c r="RCL34" s="1074"/>
      <c r="RCM34" s="1074"/>
      <c r="RCN34" s="1074"/>
      <c r="RCO34" s="1074"/>
      <c r="RCP34" s="1074"/>
      <c r="RCQ34" s="1074"/>
      <c r="RCR34" s="1074"/>
      <c r="RCS34" s="1074"/>
      <c r="RCT34" s="1074"/>
      <c r="RCU34" s="1074"/>
      <c r="RCV34" s="1074"/>
      <c r="RCW34" s="1074"/>
      <c r="RCX34" s="1074"/>
      <c r="RCY34" s="1074"/>
      <c r="RCZ34" s="1074"/>
      <c r="RDA34" s="1074"/>
      <c r="RDB34" s="1074"/>
      <c r="RDC34" s="1074"/>
      <c r="RDD34" s="1074"/>
      <c r="RDE34" s="1074"/>
      <c r="RDF34" s="1074"/>
      <c r="RDG34" s="1074"/>
      <c r="RDH34" s="1074"/>
      <c r="RDI34" s="1074"/>
      <c r="RDJ34" s="1074"/>
      <c r="RDK34" s="1074"/>
      <c r="RDL34" s="1074"/>
      <c r="RDM34" s="1074"/>
      <c r="RDN34" s="1074"/>
      <c r="RDO34" s="1074"/>
      <c r="RDP34" s="1074"/>
      <c r="RDQ34" s="1074"/>
      <c r="RDR34" s="1074"/>
      <c r="RDS34" s="1074"/>
      <c r="RDT34" s="1074"/>
      <c r="RDU34" s="1074"/>
      <c r="RDV34" s="1074"/>
      <c r="RDW34" s="1074"/>
      <c r="RDX34" s="1074"/>
      <c r="RDY34" s="1074"/>
      <c r="RDZ34" s="1074"/>
      <c r="REA34" s="1074"/>
      <c r="REB34" s="1074"/>
      <c r="REC34" s="1074"/>
      <c r="RED34" s="1074"/>
      <c r="REE34" s="1074"/>
      <c r="REF34" s="1074"/>
      <c r="REG34" s="1074"/>
      <c r="REH34" s="1074"/>
      <c r="REI34" s="1074"/>
      <c r="REJ34" s="1074"/>
      <c r="REK34" s="1074"/>
      <c r="REL34" s="1074"/>
      <c r="REM34" s="1074"/>
      <c r="REN34" s="1074"/>
      <c r="REO34" s="1074"/>
      <c r="REP34" s="1074"/>
      <c r="REQ34" s="1074"/>
      <c r="RER34" s="1074"/>
      <c r="RES34" s="1074"/>
      <c r="RET34" s="1074"/>
      <c r="REU34" s="1074"/>
      <c r="REV34" s="1074"/>
      <c r="REW34" s="1074"/>
      <c r="REX34" s="1074"/>
      <c r="REY34" s="1074"/>
      <c r="REZ34" s="1074"/>
      <c r="RFA34" s="1074"/>
      <c r="RFB34" s="1074"/>
      <c r="RFC34" s="1074"/>
      <c r="RFD34" s="1074"/>
      <c r="RFE34" s="1074"/>
      <c r="RFF34" s="1074"/>
      <c r="RFG34" s="1074"/>
      <c r="RFH34" s="1074"/>
      <c r="RFI34" s="1074"/>
      <c r="RFJ34" s="1074"/>
      <c r="RFK34" s="1074"/>
      <c r="RFL34" s="1074"/>
      <c r="RFM34" s="1074"/>
      <c r="RFN34" s="1074"/>
      <c r="RFO34" s="1074"/>
      <c r="RFP34" s="1074"/>
      <c r="RFQ34" s="1074"/>
      <c r="RFR34" s="1074"/>
      <c r="RFS34" s="1074"/>
      <c r="RFT34" s="1074"/>
      <c r="RFU34" s="1074"/>
      <c r="RFV34" s="1074"/>
      <c r="RFW34" s="1074"/>
      <c r="RFX34" s="1074"/>
      <c r="RFY34" s="1074"/>
      <c r="RFZ34" s="1074"/>
      <c r="RGA34" s="1074"/>
      <c r="RGB34" s="1074"/>
      <c r="RGC34" s="1074"/>
      <c r="RGD34" s="1074"/>
      <c r="RGE34" s="1074"/>
      <c r="RGF34" s="1074"/>
      <c r="RGG34" s="1074"/>
      <c r="RGH34" s="1074"/>
      <c r="RGI34" s="1074"/>
      <c r="RGJ34" s="1074"/>
      <c r="RGK34" s="1074"/>
      <c r="RGL34" s="1074"/>
      <c r="RGM34" s="1074"/>
      <c r="RGN34" s="1074"/>
      <c r="RGO34" s="1074"/>
      <c r="RGP34" s="1074"/>
      <c r="RGQ34" s="1074"/>
      <c r="RGR34" s="1074"/>
      <c r="RGS34" s="1074"/>
      <c r="RGT34" s="1074"/>
      <c r="RGU34" s="1074"/>
      <c r="RGV34" s="1074"/>
      <c r="RGW34" s="1074"/>
      <c r="RGX34" s="1074"/>
      <c r="RGY34" s="1074"/>
      <c r="RGZ34" s="1074"/>
      <c r="RHA34" s="1074"/>
      <c r="RHB34" s="1074"/>
      <c r="RHC34" s="1074"/>
      <c r="RHD34" s="1074"/>
      <c r="RHE34" s="1074"/>
      <c r="RHF34" s="1074"/>
      <c r="RHG34" s="1074"/>
      <c r="RHH34" s="1074"/>
      <c r="RHI34" s="1074"/>
      <c r="RHJ34" s="1074"/>
      <c r="RHK34" s="1074"/>
      <c r="RHL34" s="1074"/>
      <c r="RHM34" s="1074"/>
      <c r="RHN34" s="1074"/>
      <c r="RHO34" s="1074"/>
      <c r="RHP34" s="1074"/>
      <c r="RHQ34" s="1074"/>
      <c r="RHR34" s="1074"/>
      <c r="RHS34" s="1074"/>
      <c r="RHT34" s="1074"/>
      <c r="RHU34" s="1074"/>
      <c r="RHV34" s="1074"/>
      <c r="RHW34" s="1074"/>
      <c r="RHX34" s="1074"/>
      <c r="RHY34" s="1074"/>
      <c r="RHZ34" s="1074"/>
      <c r="RIA34" s="1074"/>
      <c r="RIB34" s="1074"/>
      <c r="RIC34" s="1074"/>
      <c r="RID34" s="1074"/>
      <c r="RIE34" s="1074"/>
      <c r="RIF34" s="1074"/>
      <c r="RIG34" s="1074"/>
      <c r="RIH34" s="1074"/>
      <c r="RII34" s="1074"/>
      <c r="RIJ34" s="1074"/>
      <c r="RIK34" s="1074"/>
      <c r="RIL34" s="1074"/>
      <c r="RIM34" s="1074"/>
      <c r="RIN34" s="1074"/>
      <c r="RIO34" s="1074"/>
      <c r="RIP34" s="1074"/>
      <c r="RIQ34" s="1074"/>
      <c r="RIR34" s="1074"/>
      <c r="RIS34" s="1074"/>
      <c r="RIT34" s="1074"/>
      <c r="RIU34" s="1074"/>
      <c r="RIV34" s="1074"/>
      <c r="RIW34" s="1074"/>
      <c r="RIX34" s="1074"/>
      <c r="RIY34" s="1074"/>
      <c r="RIZ34" s="1074"/>
      <c r="RJA34" s="1074"/>
      <c r="RJB34" s="1074"/>
      <c r="RJC34" s="1074"/>
      <c r="RJD34" s="1074"/>
      <c r="RJE34" s="1074"/>
      <c r="RJF34" s="1074"/>
      <c r="RJG34" s="1074"/>
      <c r="RJH34" s="1074"/>
      <c r="RJI34" s="1074"/>
      <c r="RJJ34" s="1074"/>
      <c r="RJK34" s="1074"/>
      <c r="RJL34" s="1074"/>
      <c r="RJM34" s="1074"/>
      <c r="RJN34" s="1074"/>
      <c r="RJO34" s="1074"/>
      <c r="RJP34" s="1074"/>
      <c r="RJQ34" s="1074"/>
      <c r="RJR34" s="1074"/>
      <c r="RJS34" s="1074"/>
      <c r="RJT34" s="1074"/>
      <c r="RJU34" s="1074"/>
      <c r="RJV34" s="1074"/>
      <c r="RJW34" s="1074"/>
      <c r="RJX34" s="1074"/>
      <c r="RJY34" s="1074"/>
      <c r="RJZ34" s="1074"/>
      <c r="RKA34" s="1074"/>
      <c r="RKB34" s="1074"/>
      <c r="RKC34" s="1074"/>
      <c r="RKD34" s="1074"/>
      <c r="RKE34" s="1074"/>
      <c r="RKF34" s="1074"/>
      <c r="RKG34" s="1074"/>
      <c r="RKH34" s="1074"/>
      <c r="RKI34" s="1074"/>
      <c r="RKJ34" s="1074"/>
      <c r="RKK34" s="1074"/>
      <c r="RKL34" s="1074"/>
      <c r="RKM34" s="1074"/>
      <c r="RKN34" s="1074"/>
      <c r="RKO34" s="1074"/>
      <c r="RKP34" s="1074"/>
      <c r="RKQ34" s="1074"/>
      <c r="RKR34" s="1074"/>
      <c r="RKS34" s="1074"/>
      <c r="RKT34" s="1074"/>
      <c r="RKU34" s="1074"/>
      <c r="RKV34" s="1074"/>
      <c r="RKW34" s="1074"/>
      <c r="RKX34" s="1074"/>
      <c r="RKY34" s="1074"/>
      <c r="RKZ34" s="1074"/>
      <c r="RLA34" s="1074"/>
      <c r="RLB34" s="1074"/>
      <c r="RLC34" s="1074"/>
      <c r="RLD34" s="1074"/>
      <c r="RLE34" s="1074"/>
      <c r="RLF34" s="1074"/>
      <c r="RLG34" s="1074"/>
      <c r="RLH34" s="1074"/>
      <c r="RLI34" s="1074"/>
      <c r="RLJ34" s="1074"/>
      <c r="RLK34" s="1074"/>
      <c r="RLL34" s="1074"/>
      <c r="RLM34" s="1074"/>
      <c r="RLN34" s="1074"/>
      <c r="RLO34" s="1074"/>
      <c r="RLP34" s="1074"/>
      <c r="RLQ34" s="1074"/>
      <c r="RLR34" s="1074"/>
      <c r="RLS34" s="1074"/>
      <c r="RLT34" s="1074"/>
      <c r="RLU34" s="1074"/>
      <c r="RLV34" s="1074"/>
      <c r="RLW34" s="1074"/>
      <c r="RLX34" s="1074"/>
      <c r="RLY34" s="1074"/>
      <c r="RLZ34" s="1074"/>
      <c r="RMA34" s="1074"/>
      <c r="RMB34" s="1074"/>
      <c r="RMC34" s="1074"/>
      <c r="RMD34" s="1074"/>
      <c r="RME34" s="1074"/>
      <c r="RMF34" s="1074"/>
      <c r="RMG34" s="1074"/>
      <c r="RMH34" s="1074"/>
      <c r="RMI34" s="1074"/>
      <c r="RMJ34" s="1074"/>
      <c r="RMK34" s="1074"/>
      <c r="RML34" s="1074"/>
      <c r="RMM34" s="1074"/>
      <c r="RMN34" s="1074"/>
      <c r="RMO34" s="1074"/>
      <c r="RMP34" s="1074"/>
      <c r="RMQ34" s="1074"/>
      <c r="RMR34" s="1074"/>
      <c r="RMS34" s="1074"/>
      <c r="RMT34" s="1074"/>
      <c r="RMU34" s="1074"/>
      <c r="RMV34" s="1074"/>
      <c r="RMW34" s="1074"/>
      <c r="RMX34" s="1074"/>
      <c r="RMY34" s="1074"/>
      <c r="RMZ34" s="1074"/>
      <c r="RNA34" s="1074"/>
      <c r="RNB34" s="1074"/>
      <c r="RNC34" s="1074"/>
      <c r="RND34" s="1074"/>
      <c r="RNE34" s="1074"/>
      <c r="RNF34" s="1074"/>
      <c r="RNG34" s="1074"/>
      <c r="RNH34" s="1074"/>
      <c r="RNI34" s="1074"/>
      <c r="RNJ34" s="1074"/>
      <c r="RNK34" s="1074"/>
      <c r="RNL34" s="1074"/>
      <c r="RNM34" s="1074"/>
      <c r="RNN34" s="1074"/>
      <c r="RNO34" s="1074"/>
      <c r="RNP34" s="1074"/>
      <c r="RNQ34" s="1074"/>
      <c r="RNR34" s="1074"/>
      <c r="RNS34" s="1074"/>
      <c r="RNT34" s="1074"/>
      <c r="RNU34" s="1074"/>
      <c r="RNV34" s="1074"/>
      <c r="RNW34" s="1074"/>
      <c r="RNX34" s="1074"/>
      <c r="RNY34" s="1074"/>
      <c r="RNZ34" s="1074"/>
      <c r="ROA34" s="1074"/>
      <c r="ROB34" s="1074"/>
      <c r="ROC34" s="1074"/>
      <c r="ROD34" s="1074"/>
      <c r="ROE34" s="1074"/>
      <c r="ROF34" s="1074"/>
      <c r="ROG34" s="1074"/>
      <c r="ROH34" s="1074"/>
      <c r="ROI34" s="1074"/>
      <c r="ROJ34" s="1074"/>
      <c r="ROK34" s="1074"/>
      <c r="ROL34" s="1074"/>
      <c r="ROM34" s="1074"/>
      <c r="RON34" s="1074"/>
      <c r="ROO34" s="1074"/>
      <c r="ROP34" s="1074"/>
      <c r="ROQ34" s="1074"/>
      <c r="ROR34" s="1074"/>
      <c r="ROS34" s="1074"/>
      <c r="ROT34" s="1074"/>
      <c r="ROU34" s="1074"/>
      <c r="ROV34" s="1074"/>
      <c r="ROW34" s="1074"/>
      <c r="ROX34" s="1074"/>
      <c r="ROY34" s="1074"/>
      <c r="ROZ34" s="1074"/>
      <c r="RPA34" s="1074"/>
      <c r="RPB34" s="1074"/>
      <c r="RPC34" s="1074"/>
      <c r="RPD34" s="1074"/>
      <c r="RPE34" s="1074"/>
      <c r="RPF34" s="1074"/>
      <c r="RPG34" s="1074"/>
      <c r="RPH34" s="1074"/>
      <c r="RPI34" s="1074"/>
      <c r="RPJ34" s="1074"/>
      <c r="RPK34" s="1074"/>
      <c r="RPL34" s="1074"/>
      <c r="RPM34" s="1074"/>
      <c r="RPN34" s="1074"/>
      <c r="RPO34" s="1074"/>
      <c r="RPP34" s="1074"/>
      <c r="RPQ34" s="1074"/>
      <c r="RPR34" s="1074"/>
      <c r="RPS34" s="1074"/>
      <c r="RPT34" s="1074"/>
      <c r="RPU34" s="1074"/>
      <c r="RPV34" s="1074"/>
      <c r="RPW34" s="1074"/>
      <c r="RPX34" s="1074"/>
      <c r="RPY34" s="1074"/>
      <c r="RPZ34" s="1074"/>
      <c r="RQA34" s="1074"/>
      <c r="RQB34" s="1074"/>
      <c r="RQC34" s="1074"/>
      <c r="RQD34" s="1074"/>
      <c r="RQE34" s="1074"/>
      <c r="RQF34" s="1074"/>
      <c r="RQG34" s="1074"/>
      <c r="RQH34" s="1074"/>
      <c r="RQI34" s="1074"/>
      <c r="RQJ34" s="1074"/>
      <c r="RQK34" s="1074"/>
      <c r="RQL34" s="1074"/>
      <c r="RQM34" s="1074"/>
      <c r="RQN34" s="1074"/>
      <c r="RQO34" s="1074"/>
      <c r="RQP34" s="1074"/>
      <c r="RQQ34" s="1074"/>
      <c r="RQR34" s="1074"/>
      <c r="RQS34" s="1074"/>
      <c r="RQT34" s="1074"/>
      <c r="RQU34" s="1074"/>
      <c r="RQV34" s="1074"/>
      <c r="RQW34" s="1074"/>
      <c r="RQX34" s="1074"/>
      <c r="RQY34" s="1074"/>
      <c r="RQZ34" s="1074"/>
      <c r="RRA34" s="1074"/>
      <c r="RRB34" s="1074"/>
      <c r="RRC34" s="1074"/>
      <c r="RRD34" s="1074"/>
      <c r="RRE34" s="1074"/>
      <c r="RRF34" s="1074"/>
      <c r="RRG34" s="1074"/>
      <c r="RRH34" s="1074"/>
      <c r="RRI34" s="1074"/>
      <c r="RRJ34" s="1074"/>
      <c r="RRK34" s="1074"/>
      <c r="RRL34" s="1074"/>
      <c r="RRM34" s="1074"/>
      <c r="RRN34" s="1074"/>
      <c r="RRO34" s="1074"/>
      <c r="RRP34" s="1074"/>
      <c r="RRQ34" s="1074"/>
      <c r="RRR34" s="1074"/>
      <c r="RRS34" s="1074"/>
      <c r="RRT34" s="1074"/>
      <c r="RRU34" s="1074"/>
      <c r="RRV34" s="1074"/>
      <c r="RRW34" s="1074"/>
      <c r="RRX34" s="1074"/>
      <c r="RRY34" s="1074"/>
      <c r="RRZ34" s="1074"/>
      <c r="RSA34" s="1074"/>
      <c r="RSB34" s="1074"/>
      <c r="RSC34" s="1074"/>
      <c r="RSD34" s="1074"/>
      <c r="RSE34" s="1074"/>
      <c r="RSF34" s="1074"/>
      <c r="RSG34" s="1074"/>
      <c r="RSH34" s="1074"/>
      <c r="RSI34" s="1074"/>
      <c r="RSJ34" s="1074"/>
      <c r="RSK34" s="1074"/>
      <c r="RSL34" s="1074"/>
      <c r="RSM34" s="1074"/>
      <c r="RSN34" s="1074"/>
      <c r="RSO34" s="1074"/>
      <c r="RSP34" s="1074"/>
      <c r="RSQ34" s="1074"/>
      <c r="RSR34" s="1074"/>
      <c r="RSS34" s="1074"/>
      <c r="RST34" s="1074"/>
      <c r="RSU34" s="1074"/>
      <c r="RSV34" s="1074"/>
      <c r="RSW34" s="1074"/>
      <c r="RSX34" s="1074"/>
      <c r="RSY34" s="1074"/>
      <c r="RSZ34" s="1074"/>
      <c r="RTA34" s="1074"/>
      <c r="RTB34" s="1074"/>
      <c r="RTC34" s="1074"/>
      <c r="RTD34" s="1074"/>
      <c r="RTE34" s="1074"/>
      <c r="RTF34" s="1074"/>
      <c r="RTG34" s="1074"/>
      <c r="RTH34" s="1074"/>
      <c r="RTI34" s="1074"/>
      <c r="RTJ34" s="1074"/>
      <c r="RTK34" s="1074"/>
      <c r="RTL34" s="1074"/>
      <c r="RTM34" s="1074"/>
      <c r="RTN34" s="1074"/>
      <c r="RTO34" s="1074"/>
      <c r="RTP34" s="1074"/>
      <c r="RTQ34" s="1074"/>
      <c r="RTR34" s="1074"/>
      <c r="RTS34" s="1074"/>
      <c r="RTT34" s="1074"/>
      <c r="RTU34" s="1074"/>
      <c r="RTV34" s="1074"/>
      <c r="RTW34" s="1074"/>
      <c r="RTX34" s="1074"/>
      <c r="RTY34" s="1074"/>
      <c r="RTZ34" s="1074"/>
      <c r="RUA34" s="1074"/>
      <c r="RUB34" s="1074"/>
      <c r="RUC34" s="1074"/>
      <c r="RUD34" s="1074"/>
      <c r="RUE34" s="1074"/>
      <c r="RUF34" s="1074"/>
      <c r="RUG34" s="1074"/>
      <c r="RUH34" s="1074"/>
      <c r="RUI34" s="1074"/>
      <c r="RUJ34" s="1074"/>
      <c r="RUK34" s="1074"/>
      <c r="RUL34" s="1074"/>
      <c r="RUM34" s="1074"/>
      <c r="RUN34" s="1074"/>
      <c r="RUO34" s="1074"/>
      <c r="RUP34" s="1074"/>
      <c r="RUQ34" s="1074"/>
      <c r="RUR34" s="1074"/>
      <c r="RUS34" s="1074"/>
      <c r="RUT34" s="1074"/>
      <c r="RUU34" s="1074"/>
      <c r="RUV34" s="1074"/>
      <c r="RUW34" s="1074"/>
      <c r="RUX34" s="1074"/>
      <c r="RUY34" s="1074"/>
      <c r="RUZ34" s="1074"/>
      <c r="RVA34" s="1074"/>
      <c r="RVB34" s="1074"/>
      <c r="RVC34" s="1074"/>
      <c r="RVD34" s="1074"/>
      <c r="RVE34" s="1074"/>
      <c r="RVF34" s="1074"/>
      <c r="RVG34" s="1074"/>
      <c r="RVH34" s="1074"/>
      <c r="RVI34" s="1074"/>
      <c r="RVJ34" s="1074"/>
      <c r="RVK34" s="1074"/>
      <c r="RVL34" s="1074"/>
      <c r="RVM34" s="1074"/>
      <c r="RVN34" s="1074"/>
      <c r="RVO34" s="1074"/>
      <c r="RVP34" s="1074"/>
      <c r="RVQ34" s="1074"/>
      <c r="RVR34" s="1074"/>
      <c r="RVS34" s="1074"/>
      <c r="RVT34" s="1074"/>
      <c r="RVU34" s="1074"/>
      <c r="RVV34" s="1074"/>
      <c r="RVW34" s="1074"/>
      <c r="RVX34" s="1074"/>
      <c r="RVY34" s="1074"/>
      <c r="RVZ34" s="1074"/>
      <c r="RWA34" s="1074"/>
      <c r="RWB34" s="1074"/>
      <c r="RWC34" s="1074"/>
      <c r="RWD34" s="1074"/>
      <c r="RWE34" s="1074"/>
      <c r="RWF34" s="1074"/>
      <c r="RWG34" s="1074"/>
      <c r="RWH34" s="1074"/>
      <c r="RWI34" s="1074"/>
      <c r="RWJ34" s="1074"/>
      <c r="RWK34" s="1074"/>
      <c r="RWL34" s="1074"/>
      <c r="RWM34" s="1074"/>
      <c r="RWN34" s="1074"/>
      <c r="RWO34" s="1074"/>
      <c r="RWP34" s="1074"/>
      <c r="RWQ34" s="1074"/>
      <c r="RWR34" s="1074"/>
      <c r="RWS34" s="1074"/>
      <c r="RWT34" s="1074"/>
      <c r="RWU34" s="1074"/>
      <c r="RWV34" s="1074"/>
      <c r="RWW34" s="1074"/>
      <c r="RWX34" s="1074"/>
      <c r="RWY34" s="1074"/>
      <c r="RWZ34" s="1074"/>
      <c r="RXA34" s="1074"/>
      <c r="RXB34" s="1074"/>
      <c r="RXC34" s="1074"/>
      <c r="RXD34" s="1074"/>
      <c r="RXE34" s="1074"/>
      <c r="RXF34" s="1074"/>
      <c r="RXG34" s="1074"/>
      <c r="RXH34" s="1074"/>
      <c r="RXI34" s="1074"/>
      <c r="RXJ34" s="1074"/>
      <c r="RXK34" s="1074"/>
      <c r="RXL34" s="1074"/>
      <c r="RXM34" s="1074"/>
      <c r="RXN34" s="1074"/>
      <c r="RXO34" s="1074"/>
      <c r="RXP34" s="1074"/>
      <c r="RXQ34" s="1074"/>
      <c r="RXR34" s="1074"/>
      <c r="RXS34" s="1074"/>
      <c r="RXT34" s="1074"/>
      <c r="RXU34" s="1074"/>
      <c r="RXV34" s="1074"/>
      <c r="RXW34" s="1074"/>
      <c r="RXX34" s="1074"/>
      <c r="RXY34" s="1074"/>
      <c r="RXZ34" s="1074"/>
      <c r="RYA34" s="1074"/>
      <c r="RYB34" s="1074"/>
      <c r="RYC34" s="1074"/>
      <c r="RYD34" s="1074"/>
      <c r="RYE34" s="1074"/>
      <c r="RYF34" s="1074"/>
      <c r="RYG34" s="1074"/>
      <c r="RYH34" s="1074"/>
      <c r="RYI34" s="1074"/>
      <c r="RYJ34" s="1074"/>
      <c r="RYK34" s="1074"/>
      <c r="RYL34" s="1074"/>
      <c r="RYM34" s="1074"/>
      <c r="RYN34" s="1074"/>
      <c r="RYO34" s="1074"/>
      <c r="RYP34" s="1074"/>
      <c r="RYQ34" s="1074"/>
      <c r="RYR34" s="1074"/>
      <c r="RYS34" s="1074"/>
      <c r="RYT34" s="1074"/>
      <c r="RYU34" s="1074"/>
      <c r="RYV34" s="1074"/>
      <c r="RYW34" s="1074"/>
      <c r="RYX34" s="1074"/>
      <c r="RYY34" s="1074"/>
      <c r="RYZ34" s="1074"/>
      <c r="RZA34" s="1074"/>
      <c r="RZB34" s="1074"/>
      <c r="RZC34" s="1074"/>
      <c r="RZD34" s="1074"/>
      <c r="RZE34" s="1074"/>
      <c r="RZF34" s="1074"/>
      <c r="RZG34" s="1074"/>
      <c r="RZH34" s="1074"/>
      <c r="RZI34" s="1074"/>
      <c r="RZJ34" s="1074"/>
      <c r="RZK34" s="1074"/>
      <c r="RZL34" s="1074"/>
      <c r="RZM34" s="1074"/>
      <c r="RZN34" s="1074"/>
      <c r="RZO34" s="1074"/>
      <c r="RZP34" s="1074"/>
      <c r="RZQ34" s="1074"/>
      <c r="RZR34" s="1074"/>
      <c r="RZS34" s="1074"/>
      <c r="RZT34" s="1074"/>
      <c r="RZU34" s="1074"/>
      <c r="RZV34" s="1074"/>
      <c r="RZW34" s="1074"/>
      <c r="RZX34" s="1074"/>
      <c r="RZY34" s="1074"/>
      <c r="RZZ34" s="1074"/>
      <c r="SAA34" s="1074"/>
      <c r="SAB34" s="1074"/>
      <c r="SAC34" s="1074"/>
      <c r="SAD34" s="1074"/>
      <c r="SAE34" s="1074"/>
      <c r="SAF34" s="1074"/>
      <c r="SAG34" s="1074"/>
      <c r="SAH34" s="1074"/>
      <c r="SAI34" s="1074"/>
      <c r="SAJ34" s="1074"/>
      <c r="SAK34" s="1074"/>
      <c r="SAL34" s="1074"/>
      <c r="SAM34" s="1074"/>
      <c r="SAN34" s="1074"/>
      <c r="SAO34" s="1074"/>
      <c r="SAP34" s="1074"/>
      <c r="SAQ34" s="1074"/>
      <c r="SAR34" s="1074"/>
      <c r="SAS34" s="1074"/>
      <c r="SAT34" s="1074"/>
      <c r="SAU34" s="1074"/>
      <c r="SAV34" s="1074"/>
      <c r="SAW34" s="1074"/>
      <c r="SAX34" s="1074"/>
      <c r="SAY34" s="1074"/>
      <c r="SAZ34" s="1074"/>
      <c r="SBA34" s="1074"/>
      <c r="SBB34" s="1074"/>
      <c r="SBC34" s="1074"/>
      <c r="SBD34" s="1074"/>
      <c r="SBE34" s="1074"/>
      <c r="SBF34" s="1074"/>
      <c r="SBG34" s="1074"/>
      <c r="SBH34" s="1074"/>
      <c r="SBI34" s="1074"/>
      <c r="SBJ34" s="1074"/>
      <c r="SBK34" s="1074"/>
      <c r="SBL34" s="1074"/>
      <c r="SBM34" s="1074"/>
      <c r="SBN34" s="1074"/>
      <c r="SBO34" s="1074"/>
      <c r="SBP34" s="1074"/>
      <c r="SBQ34" s="1074"/>
      <c r="SBR34" s="1074"/>
      <c r="SBS34" s="1074"/>
      <c r="SBT34" s="1074"/>
      <c r="SBU34" s="1074"/>
      <c r="SBV34" s="1074"/>
      <c r="SBW34" s="1074"/>
      <c r="SBX34" s="1074"/>
      <c r="SBY34" s="1074"/>
      <c r="SBZ34" s="1074"/>
      <c r="SCA34" s="1074"/>
      <c r="SCB34" s="1074"/>
      <c r="SCC34" s="1074"/>
      <c r="SCD34" s="1074"/>
      <c r="SCE34" s="1074"/>
      <c r="SCF34" s="1074"/>
      <c r="SCG34" s="1074"/>
      <c r="SCH34" s="1074"/>
      <c r="SCI34" s="1074"/>
      <c r="SCJ34" s="1074"/>
      <c r="SCK34" s="1074"/>
      <c r="SCL34" s="1074"/>
      <c r="SCM34" s="1074"/>
      <c r="SCN34" s="1074"/>
      <c r="SCO34" s="1074"/>
      <c r="SCP34" s="1074"/>
      <c r="SCQ34" s="1074"/>
      <c r="SCR34" s="1074"/>
      <c r="SCS34" s="1074"/>
      <c r="SCT34" s="1074"/>
      <c r="SCU34" s="1074"/>
      <c r="SCV34" s="1074"/>
      <c r="SCW34" s="1074"/>
      <c r="SCX34" s="1074"/>
      <c r="SCY34" s="1074"/>
      <c r="SCZ34" s="1074"/>
      <c r="SDA34" s="1074"/>
      <c r="SDB34" s="1074"/>
      <c r="SDC34" s="1074"/>
      <c r="SDD34" s="1074"/>
      <c r="SDE34" s="1074"/>
      <c r="SDF34" s="1074"/>
      <c r="SDG34" s="1074"/>
      <c r="SDH34" s="1074"/>
      <c r="SDI34" s="1074"/>
      <c r="SDJ34" s="1074"/>
      <c r="SDK34" s="1074"/>
      <c r="SDL34" s="1074"/>
      <c r="SDM34" s="1074"/>
      <c r="SDN34" s="1074"/>
      <c r="SDO34" s="1074"/>
      <c r="SDP34" s="1074"/>
      <c r="SDQ34" s="1074"/>
      <c r="SDR34" s="1074"/>
      <c r="SDS34" s="1074"/>
      <c r="SDT34" s="1074"/>
      <c r="SDU34" s="1074"/>
      <c r="SDV34" s="1074"/>
      <c r="SDW34" s="1074"/>
      <c r="SDX34" s="1074"/>
      <c r="SDY34" s="1074"/>
      <c r="SDZ34" s="1074"/>
      <c r="SEA34" s="1074"/>
      <c r="SEB34" s="1074"/>
      <c r="SEC34" s="1074"/>
      <c r="SED34" s="1074"/>
      <c r="SEE34" s="1074"/>
      <c r="SEF34" s="1074"/>
      <c r="SEG34" s="1074"/>
      <c r="SEH34" s="1074"/>
      <c r="SEI34" s="1074"/>
      <c r="SEJ34" s="1074"/>
      <c r="SEK34" s="1074"/>
      <c r="SEL34" s="1074"/>
      <c r="SEM34" s="1074"/>
      <c r="SEN34" s="1074"/>
      <c r="SEO34" s="1074"/>
      <c r="SEP34" s="1074"/>
      <c r="SEQ34" s="1074"/>
      <c r="SER34" s="1074"/>
      <c r="SES34" s="1074"/>
      <c r="SET34" s="1074"/>
      <c r="SEU34" s="1074"/>
      <c r="SEV34" s="1074"/>
      <c r="SEW34" s="1074"/>
      <c r="SEX34" s="1074"/>
      <c r="SEY34" s="1074"/>
      <c r="SEZ34" s="1074"/>
      <c r="SFA34" s="1074"/>
      <c r="SFB34" s="1074"/>
      <c r="SFC34" s="1074"/>
      <c r="SFD34" s="1074"/>
      <c r="SFE34" s="1074"/>
      <c r="SFF34" s="1074"/>
      <c r="SFG34" s="1074"/>
      <c r="SFH34" s="1074"/>
      <c r="SFI34" s="1074"/>
      <c r="SFJ34" s="1074"/>
      <c r="SFK34" s="1074"/>
      <c r="SFL34" s="1074"/>
      <c r="SFM34" s="1074"/>
      <c r="SFN34" s="1074"/>
      <c r="SFO34" s="1074"/>
      <c r="SFP34" s="1074"/>
      <c r="SFQ34" s="1074"/>
      <c r="SFR34" s="1074"/>
      <c r="SFS34" s="1074"/>
      <c r="SFT34" s="1074"/>
      <c r="SFU34" s="1074"/>
      <c r="SFV34" s="1074"/>
      <c r="SFW34" s="1074"/>
      <c r="SFX34" s="1074"/>
      <c r="SFY34" s="1074"/>
      <c r="SFZ34" s="1074"/>
      <c r="SGA34" s="1074"/>
      <c r="SGB34" s="1074"/>
      <c r="SGC34" s="1074"/>
      <c r="SGD34" s="1074"/>
      <c r="SGE34" s="1074"/>
      <c r="SGF34" s="1074"/>
      <c r="SGG34" s="1074"/>
      <c r="SGH34" s="1074"/>
      <c r="SGI34" s="1074"/>
      <c r="SGJ34" s="1074"/>
      <c r="SGK34" s="1074"/>
      <c r="SGL34" s="1074"/>
      <c r="SGM34" s="1074"/>
      <c r="SGN34" s="1074"/>
      <c r="SGO34" s="1074"/>
      <c r="SGP34" s="1074"/>
      <c r="SGQ34" s="1074"/>
      <c r="SGR34" s="1074"/>
      <c r="SGS34" s="1074"/>
      <c r="SGT34" s="1074"/>
      <c r="SGU34" s="1074"/>
      <c r="SGV34" s="1074"/>
      <c r="SGW34" s="1074"/>
      <c r="SGX34" s="1074"/>
      <c r="SGY34" s="1074"/>
      <c r="SGZ34" s="1074"/>
      <c r="SHA34" s="1074"/>
      <c r="SHB34" s="1074"/>
      <c r="SHC34" s="1074"/>
      <c r="SHD34" s="1074"/>
      <c r="SHE34" s="1074"/>
      <c r="SHF34" s="1074"/>
      <c r="SHG34" s="1074"/>
      <c r="SHH34" s="1074"/>
      <c r="SHI34" s="1074"/>
      <c r="SHJ34" s="1074"/>
      <c r="SHK34" s="1074"/>
      <c r="SHL34" s="1074"/>
      <c r="SHM34" s="1074"/>
      <c r="SHN34" s="1074"/>
      <c r="SHO34" s="1074"/>
      <c r="SHP34" s="1074"/>
      <c r="SHQ34" s="1074"/>
      <c r="SHR34" s="1074"/>
      <c r="SHS34" s="1074"/>
      <c r="SHT34" s="1074"/>
      <c r="SHU34" s="1074"/>
      <c r="SHV34" s="1074"/>
      <c r="SHW34" s="1074"/>
      <c r="SHX34" s="1074"/>
      <c r="SHY34" s="1074"/>
      <c r="SHZ34" s="1074"/>
      <c r="SIA34" s="1074"/>
      <c r="SIB34" s="1074"/>
      <c r="SIC34" s="1074"/>
      <c r="SID34" s="1074"/>
      <c r="SIE34" s="1074"/>
      <c r="SIF34" s="1074"/>
      <c r="SIG34" s="1074"/>
      <c r="SIH34" s="1074"/>
      <c r="SII34" s="1074"/>
      <c r="SIJ34" s="1074"/>
      <c r="SIK34" s="1074"/>
      <c r="SIL34" s="1074"/>
      <c r="SIM34" s="1074"/>
      <c r="SIN34" s="1074"/>
      <c r="SIO34" s="1074"/>
      <c r="SIP34" s="1074"/>
      <c r="SIQ34" s="1074"/>
      <c r="SIR34" s="1074"/>
      <c r="SIS34" s="1074"/>
      <c r="SIT34" s="1074"/>
      <c r="SIU34" s="1074"/>
      <c r="SIV34" s="1074"/>
      <c r="SIW34" s="1074"/>
      <c r="SIX34" s="1074"/>
      <c r="SIY34" s="1074"/>
      <c r="SIZ34" s="1074"/>
      <c r="SJA34" s="1074"/>
      <c r="SJB34" s="1074"/>
      <c r="SJC34" s="1074"/>
      <c r="SJD34" s="1074"/>
      <c r="SJE34" s="1074"/>
      <c r="SJF34" s="1074"/>
      <c r="SJG34" s="1074"/>
      <c r="SJH34" s="1074"/>
      <c r="SJI34" s="1074"/>
      <c r="SJJ34" s="1074"/>
      <c r="SJK34" s="1074"/>
      <c r="SJL34" s="1074"/>
      <c r="SJM34" s="1074"/>
      <c r="SJN34" s="1074"/>
      <c r="SJO34" s="1074"/>
      <c r="SJP34" s="1074"/>
      <c r="SJQ34" s="1074"/>
      <c r="SJR34" s="1074"/>
      <c r="SJS34" s="1074"/>
      <c r="SJT34" s="1074"/>
      <c r="SJU34" s="1074"/>
      <c r="SJV34" s="1074"/>
      <c r="SJW34" s="1074"/>
      <c r="SJX34" s="1074"/>
      <c r="SJY34" s="1074"/>
      <c r="SJZ34" s="1074"/>
      <c r="SKA34" s="1074"/>
      <c r="SKB34" s="1074"/>
      <c r="SKC34" s="1074"/>
      <c r="SKD34" s="1074"/>
      <c r="SKE34" s="1074"/>
      <c r="SKF34" s="1074"/>
      <c r="SKG34" s="1074"/>
      <c r="SKH34" s="1074"/>
      <c r="SKI34" s="1074"/>
      <c r="SKJ34" s="1074"/>
      <c r="SKK34" s="1074"/>
      <c r="SKL34" s="1074"/>
      <c r="SKM34" s="1074"/>
      <c r="SKN34" s="1074"/>
      <c r="SKO34" s="1074"/>
      <c r="SKP34" s="1074"/>
      <c r="SKQ34" s="1074"/>
      <c r="SKR34" s="1074"/>
      <c r="SKS34" s="1074"/>
      <c r="SKT34" s="1074"/>
      <c r="SKU34" s="1074"/>
      <c r="SKV34" s="1074"/>
      <c r="SKW34" s="1074"/>
      <c r="SKX34" s="1074"/>
      <c r="SKY34" s="1074"/>
      <c r="SKZ34" s="1074"/>
      <c r="SLA34" s="1074"/>
      <c r="SLB34" s="1074"/>
      <c r="SLC34" s="1074"/>
      <c r="SLD34" s="1074"/>
      <c r="SLE34" s="1074"/>
      <c r="SLF34" s="1074"/>
      <c r="SLG34" s="1074"/>
      <c r="SLH34" s="1074"/>
      <c r="SLI34" s="1074"/>
      <c r="SLJ34" s="1074"/>
      <c r="SLK34" s="1074"/>
      <c r="SLL34" s="1074"/>
      <c r="SLM34" s="1074"/>
      <c r="SLN34" s="1074"/>
      <c r="SLO34" s="1074"/>
      <c r="SLP34" s="1074"/>
      <c r="SLQ34" s="1074"/>
      <c r="SLR34" s="1074"/>
      <c r="SLS34" s="1074"/>
      <c r="SLT34" s="1074"/>
      <c r="SLU34" s="1074"/>
      <c r="SLV34" s="1074"/>
      <c r="SLW34" s="1074"/>
      <c r="SLX34" s="1074"/>
      <c r="SLY34" s="1074"/>
      <c r="SLZ34" s="1074"/>
      <c r="SMA34" s="1074"/>
      <c r="SMB34" s="1074"/>
      <c r="SMC34" s="1074"/>
      <c r="SMD34" s="1074"/>
      <c r="SME34" s="1074"/>
      <c r="SMF34" s="1074"/>
      <c r="SMG34" s="1074"/>
      <c r="SMH34" s="1074"/>
      <c r="SMI34" s="1074"/>
      <c r="SMJ34" s="1074"/>
      <c r="SMK34" s="1074"/>
      <c r="SML34" s="1074"/>
      <c r="SMM34" s="1074"/>
      <c r="SMN34" s="1074"/>
      <c r="SMO34" s="1074"/>
      <c r="SMP34" s="1074"/>
      <c r="SMQ34" s="1074"/>
      <c r="SMR34" s="1074"/>
      <c r="SMS34" s="1074"/>
      <c r="SMT34" s="1074"/>
      <c r="SMU34" s="1074"/>
      <c r="SMV34" s="1074"/>
      <c r="SMW34" s="1074"/>
      <c r="SMX34" s="1074"/>
      <c r="SMY34" s="1074"/>
      <c r="SMZ34" s="1074"/>
      <c r="SNA34" s="1074"/>
      <c r="SNB34" s="1074"/>
      <c r="SNC34" s="1074"/>
      <c r="SND34" s="1074"/>
      <c r="SNE34" s="1074"/>
      <c r="SNF34" s="1074"/>
      <c r="SNG34" s="1074"/>
      <c r="SNH34" s="1074"/>
      <c r="SNI34" s="1074"/>
      <c r="SNJ34" s="1074"/>
      <c r="SNK34" s="1074"/>
      <c r="SNL34" s="1074"/>
      <c r="SNM34" s="1074"/>
      <c r="SNN34" s="1074"/>
      <c r="SNO34" s="1074"/>
      <c r="SNP34" s="1074"/>
      <c r="SNQ34" s="1074"/>
      <c r="SNR34" s="1074"/>
      <c r="SNS34" s="1074"/>
      <c r="SNT34" s="1074"/>
      <c r="SNU34" s="1074"/>
      <c r="SNV34" s="1074"/>
      <c r="SNW34" s="1074"/>
      <c r="SNX34" s="1074"/>
      <c r="SNY34" s="1074"/>
      <c r="SNZ34" s="1074"/>
      <c r="SOA34" s="1074"/>
      <c r="SOB34" s="1074"/>
      <c r="SOC34" s="1074"/>
      <c r="SOD34" s="1074"/>
      <c r="SOE34" s="1074"/>
      <c r="SOF34" s="1074"/>
      <c r="SOG34" s="1074"/>
      <c r="SOH34" s="1074"/>
      <c r="SOI34" s="1074"/>
      <c r="SOJ34" s="1074"/>
      <c r="SOK34" s="1074"/>
      <c r="SOL34" s="1074"/>
      <c r="SOM34" s="1074"/>
      <c r="SON34" s="1074"/>
      <c r="SOO34" s="1074"/>
      <c r="SOP34" s="1074"/>
      <c r="SOQ34" s="1074"/>
      <c r="SOR34" s="1074"/>
      <c r="SOS34" s="1074"/>
      <c r="SOT34" s="1074"/>
      <c r="SOU34" s="1074"/>
      <c r="SOV34" s="1074"/>
      <c r="SOW34" s="1074"/>
      <c r="SOX34" s="1074"/>
      <c r="SOY34" s="1074"/>
      <c r="SOZ34" s="1074"/>
      <c r="SPA34" s="1074"/>
      <c r="SPB34" s="1074"/>
      <c r="SPC34" s="1074"/>
      <c r="SPD34" s="1074"/>
      <c r="SPE34" s="1074"/>
      <c r="SPF34" s="1074"/>
      <c r="SPG34" s="1074"/>
      <c r="SPH34" s="1074"/>
      <c r="SPI34" s="1074"/>
      <c r="SPJ34" s="1074"/>
      <c r="SPK34" s="1074"/>
      <c r="SPL34" s="1074"/>
      <c r="SPM34" s="1074"/>
      <c r="SPN34" s="1074"/>
      <c r="SPO34" s="1074"/>
      <c r="SPP34" s="1074"/>
      <c r="SPQ34" s="1074"/>
      <c r="SPR34" s="1074"/>
      <c r="SPS34" s="1074"/>
      <c r="SPT34" s="1074"/>
      <c r="SPU34" s="1074"/>
      <c r="SPV34" s="1074"/>
      <c r="SPW34" s="1074"/>
      <c r="SPX34" s="1074"/>
      <c r="SPY34" s="1074"/>
      <c r="SPZ34" s="1074"/>
      <c r="SQA34" s="1074"/>
      <c r="SQB34" s="1074"/>
      <c r="SQC34" s="1074"/>
      <c r="SQD34" s="1074"/>
      <c r="SQE34" s="1074"/>
      <c r="SQF34" s="1074"/>
      <c r="SQG34" s="1074"/>
      <c r="SQH34" s="1074"/>
      <c r="SQI34" s="1074"/>
      <c r="SQJ34" s="1074"/>
      <c r="SQK34" s="1074"/>
      <c r="SQL34" s="1074"/>
      <c r="SQM34" s="1074"/>
      <c r="SQN34" s="1074"/>
      <c r="SQO34" s="1074"/>
      <c r="SQP34" s="1074"/>
      <c r="SQQ34" s="1074"/>
      <c r="SQR34" s="1074"/>
      <c r="SQS34" s="1074"/>
      <c r="SQT34" s="1074"/>
      <c r="SQU34" s="1074"/>
      <c r="SQV34" s="1074"/>
      <c r="SQW34" s="1074"/>
      <c r="SQX34" s="1074"/>
      <c r="SQY34" s="1074"/>
      <c r="SQZ34" s="1074"/>
      <c r="SRA34" s="1074"/>
      <c r="SRB34" s="1074"/>
      <c r="SRC34" s="1074"/>
      <c r="SRD34" s="1074"/>
      <c r="SRE34" s="1074"/>
      <c r="SRF34" s="1074"/>
      <c r="SRG34" s="1074"/>
      <c r="SRH34" s="1074"/>
      <c r="SRI34" s="1074"/>
      <c r="SRJ34" s="1074"/>
      <c r="SRK34" s="1074"/>
      <c r="SRL34" s="1074"/>
      <c r="SRM34" s="1074"/>
      <c r="SRN34" s="1074"/>
      <c r="SRO34" s="1074"/>
      <c r="SRP34" s="1074"/>
      <c r="SRQ34" s="1074"/>
      <c r="SRR34" s="1074"/>
      <c r="SRS34" s="1074"/>
      <c r="SRT34" s="1074"/>
      <c r="SRU34" s="1074"/>
      <c r="SRV34" s="1074"/>
      <c r="SRW34" s="1074"/>
      <c r="SRX34" s="1074"/>
      <c r="SRY34" s="1074"/>
      <c r="SRZ34" s="1074"/>
      <c r="SSA34" s="1074"/>
      <c r="SSB34" s="1074"/>
      <c r="SSC34" s="1074"/>
      <c r="SSD34" s="1074"/>
      <c r="SSE34" s="1074"/>
      <c r="SSF34" s="1074"/>
      <c r="SSG34" s="1074"/>
      <c r="SSH34" s="1074"/>
      <c r="SSI34" s="1074"/>
      <c r="SSJ34" s="1074"/>
      <c r="SSK34" s="1074"/>
      <c r="SSL34" s="1074"/>
      <c r="SSM34" s="1074"/>
      <c r="SSN34" s="1074"/>
      <c r="SSO34" s="1074"/>
      <c r="SSP34" s="1074"/>
      <c r="SSQ34" s="1074"/>
      <c r="SSR34" s="1074"/>
      <c r="SSS34" s="1074"/>
      <c r="SST34" s="1074"/>
      <c r="SSU34" s="1074"/>
      <c r="SSV34" s="1074"/>
      <c r="SSW34" s="1074"/>
      <c r="SSX34" s="1074"/>
      <c r="SSY34" s="1074"/>
      <c r="SSZ34" s="1074"/>
      <c r="STA34" s="1074"/>
      <c r="STB34" s="1074"/>
      <c r="STC34" s="1074"/>
      <c r="STD34" s="1074"/>
      <c r="STE34" s="1074"/>
      <c r="STF34" s="1074"/>
      <c r="STG34" s="1074"/>
      <c r="STH34" s="1074"/>
      <c r="STI34" s="1074"/>
      <c r="STJ34" s="1074"/>
      <c r="STK34" s="1074"/>
      <c r="STL34" s="1074"/>
      <c r="STM34" s="1074"/>
      <c r="STN34" s="1074"/>
      <c r="STO34" s="1074"/>
      <c r="STP34" s="1074"/>
      <c r="STQ34" s="1074"/>
      <c r="STR34" s="1074"/>
      <c r="STS34" s="1074"/>
      <c r="STT34" s="1074"/>
      <c r="STU34" s="1074"/>
      <c r="STV34" s="1074"/>
      <c r="STW34" s="1074"/>
      <c r="STX34" s="1074"/>
      <c r="STY34" s="1074"/>
      <c r="STZ34" s="1074"/>
      <c r="SUA34" s="1074"/>
      <c r="SUB34" s="1074"/>
      <c r="SUC34" s="1074"/>
      <c r="SUD34" s="1074"/>
      <c r="SUE34" s="1074"/>
      <c r="SUF34" s="1074"/>
      <c r="SUG34" s="1074"/>
      <c r="SUH34" s="1074"/>
      <c r="SUI34" s="1074"/>
      <c r="SUJ34" s="1074"/>
      <c r="SUK34" s="1074"/>
      <c r="SUL34" s="1074"/>
      <c r="SUM34" s="1074"/>
      <c r="SUN34" s="1074"/>
      <c r="SUO34" s="1074"/>
      <c r="SUP34" s="1074"/>
      <c r="SUQ34" s="1074"/>
      <c r="SUR34" s="1074"/>
      <c r="SUS34" s="1074"/>
      <c r="SUT34" s="1074"/>
      <c r="SUU34" s="1074"/>
      <c r="SUV34" s="1074"/>
      <c r="SUW34" s="1074"/>
      <c r="SUX34" s="1074"/>
      <c r="SUY34" s="1074"/>
      <c r="SUZ34" s="1074"/>
      <c r="SVA34" s="1074"/>
      <c r="SVB34" s="1074"/>
      <c r="SVC34" s="1074"/>
      <c r="SVD34" s="1074"/>
      <c r="SVE34" s="1074"/>
      <c r="SVF34" s="1074"/>
      <c r="SVG34" s="1074"/>
      <c r="SVH34" s="1074"/>
      <c r="SVI34" s="1074"/>
      <c r="SVJ34" s="1074"/>
      <c r="SVK34" s="1074"/>
      <c r="SVL34" s="1074"/>
      <c r="SVM34" s="1074"/>
      <c r="SVN34" s="1074"/>
      <c r="SVO34" s="1074"/>
      <c r="SVP34" s="1074"/>
      <c r="SVQ34" s="1074"/>
      <c r="SVR34" s="1074"/>
      <c r="SVS34" s="1074"/>
      <c r="SVT34" s="1074"/>
      <c r="SVU34" s="1074"/>
      <c r="SVV34" s="1074"/>
      <c r="SVW34" s="1074"/>
      <c r="SVX34" s="1074"/>
      <c r="SVY34" s="1074"/>
      <c r="SVZ34" s="1074"/>
      <c r="SWA34" s="1074"/>
      <c r="SWB34" s="1074"/>
      <c r="SWC34" s="1074"/>
      <c r="SWD34" s="1074"/>
      <c r="SWE34" s="1074"/>
      <c r="SWF34" s="1074"/>
      <c r="SWG34" s="1074"/>
      <c r="SWH34" s="1074"/>
      <c r="SWI34" s="1074"/>
      <c r="SWJ34" s="1074"/>
      <c r="SWK34" s="1074"/>
      <c r="SWL34" s="1074"/>
      <c r="SWM34" s="1074"/>
      <c r="SWN34" s="1074"/>
      <c r="SWO34" s="1074"/>
      <c r="SWP34" s="1074"/>
      <c r="SWQ34" s="1074"/>
      <c r="SWR34" s="1074"/>
      <c r="SWS34" s="1074"/>
      <c r="SWT34" s="1074"/>
      <c r="SWU34" s="1074"/>
      <c r="SWV34" s="1074"/>
      <c r="SWW34" s="1074"/>
      <c r="SWX34" s="1074"/>
      <c r="SWY34" s="1074"/>
      <c r="SWZ34" s="1074"/>
      <c r="SXA34" s="1074"/>
      <c r="SXB34" s="1074"/>
      <c r="SXC34" s="1074"/>
      <c r="SXD34" s="1074"/>
      <c r="SXE34" s="1074"/>
      <c r="SXF34" s="1074"/>
      <c r="SXG34" s="1074"/>
      <c r="SXH34" s="1074"/>
      <c r="SXI34" s="1074"/>
      <c r="SXJ34" s="1074"/>
      <c r="SXK34" s="1074"/>
      <c r="SXL34" s="1074"/>
      <c r="SXM34" s="1074"/>
      <c r="SXN34" s="1074"/>
      <c r="SXO34" s="1074"/>
      <c r="SXP34" s="1074"/>
      <c r="SXQ34" s="1074"/>
      <c r="SXR34" s="1074"/>
      <c r="SXS34" s="1074"/>
      <c r="SXT34" s="1074"/>
      <c r="SXU34" s="1074"/>
      <c r="SXV34" s="1074"/>
      <c r="SXW34" s="1074"/>
      <c r="SXX34" s="1074"/>
      <c r="SXY34" s="1074"/>
      <c r="SXZ34" s="1074"/>
      <c r="SYA34" s="1074"/>
      <c r="SYB34" s="1074"/>
      <c r="SYC34" s="1074"/>
      <c r="SYD34" s="1074"/>
      <c r="SYE34" s="1074"/>
      <c r="SYF34" s="1074"/>
      <c r="SYG34" s="1074"/>
      <c r="SYH34" s="1074"/>
      <c r="SYI34" s="1074"/>
      <c r="SYJ34" s="1074"/>
      <c r="SYK34" s="1074"/>
      <c r="SYL34" s="1074"/>
      <c r="SYM34" s="1074"/>
      <c r="SYN34" s="1074"/>
      <c r="SYO34" s="1074"/>
      <c r="SYP34" s="1074"/>
      <c r="SYQ34" s="1074"/>
      <c r="SYR34" s="1074"/>
      <c r="SYS34" s="1074"/>
      <c r="SYT34" s="1074"/>
      <c r="SYU34" s="1074"/>
      <c r="SYV34" s="1074"/>
      <c r="SYW34" s="1074"/>
      <c r="SYX34" s="1074"/>
      <c r="SYY34" s="1074"/>
      <c r="SYZ34" s="1074"/>
      <c r="SZA34" s="1074"/>
      <c r="SZB34" s="1074"/>
      <c r="SZC34" s="1074"/>
      <c r="SZD34" s="1074"/>
      <c r="SZE34" s="1074"/>
      <c r="SZF34" s="1074"/>
      <c r="SZG34" s="1074"/>
      <c r="SZH34" s="1074"/>
      <c r="SZI34" s="1074"/>
      <c r="SZJ34" s="1074"/>
      <c r="SZK34" s="1074"/>
      <c r="SZL34" s="1074"/>
      <c r="SZM34" s="1074"/>
      <c r="SZN34" s="1074"/>
      <c r="SZO34" s="1074"/>
      <c r="SZP34" s="1074"/>
      <c r="SZQ34" s="1074"/>
      <c r="SZR34" s="1074"/>
      <c r="SZS34" s="1074"/>
      <c r="SZT34" s="1074"/>
      <c r="SZU34" s="1074"/>
      <c r="SZV34" s="1074"/>
      <c r="SZW34" s="1074"/>
      <c r="SZX34" s="1074"/>
      <c r="SZY34" s="1074"/>
      <c r="SZZ34" s="1074"/>
      <c r="TAA34" s="1074"/>
      <c r="TAB34" s="1074"/>
      <c r="TAC34" s="1074"/>
      <c r="TAD34" s="1074"/>
      <c r="TAE34" s="1074"/>
      <c r="TAF34" s="1074"/>
      <c r="TAG34" s="1074"/>
      <c r="TAH34" s="1074"/>
      <c r="TAI34" s="1074"/>
      <c r="TAJ34" s="1074"/>
      <c r="TAK34" s="1074"/>
      <c r="TAL34" s="1074"/>
      <c r="TAM34" s="1074"/>
      <c r="TAN34" s="1074"/>
      <c r="TAO34" s="1074"/>
      <c r="TAP34" s="1074"/>
      <c r="TAQ34" s="1074"/>
      <c r="TAR34" s="1074"/>
      <c r="TAS34" s="1074"/>
      <c r="TAT34" s="1074"/>
      <c r="TAU34" s="1074"/>
      <c r="TAV34" s="1074"/>
      <c r="TAW34" s="1074"/>
      <c r="TAX34" s="1074"/>
      <c r="TAY34" s="1074"/>
      <c r="TAZ34" s="1074"/>
      <c r="TBA34" s="1074"/>
      <c r="TBB34" s="1074"/>
      <c r="TBC34" s="1074"/>
      <c r="TBD34" s="1074"/>
      <c r="TBE34" s="1074"/>
      <c r="TBF34" s="1074"/>
      <c r="TBG34" s="1074"/>
      <c r="TBH34" s="1074"/>
      <c r="TBI34" s="1074"/>
      <c r="TBJ34" s="1074"/>
      <c r="TBK34" s="1074"/>
      <c r="TBL34" s="1074"/>
      <c r="TBM34" s="1074"/>
      <c r="TBN34" s="1074"/>
      <c r="TBO34" s="1074"/>
      <c r="TBP34" s="1074"/>
      <c r="TBQ34" s="1074"/>
      <c r="TBR34" s="1074"/>
      <c r="TBS34" s="1074"/>
      <c r="TBT34" s="1074"/>
      <c r="TBU34" s="1074"/>
      <c r="TBV34" s="1074"/>
      <c r="TBW34" s="1074"/>
      <c r="TBX34" s="1074"/>
      <c r="TBY34" s="1074"/>
      <c r="TBZ34" s="1074"/>
      <c r="TCA34" s="1074"/>
      <c r="TCB34" s="1074"/>
      <c r="TCC34" s="1074"/>
      <c r="TCD34" s="1074"/>
      <c r="TCE34" s="1074"/>
      <c r="TCF34" s="1074"/>
      <c r="TCG34" s="1074"/>
      <c r="TCH34" s="1074"/>
      <c r="TCI34" s="1074"/>
      <c r="TCJ34" s="1074"/>
      <c r="TCK34" s="1074"/>
      <c r="TCL34" s="1074"/>
      <c r="TCM34" s="1074"/>
      <c r="TCN34" s="1074"/>
      <c r="TCO34" s="1074"/>
      <c r="TCP34" s="1074"/>
      <c r="TCQ34" s="1074"/>
      <c r="TCR34" s="1074"/>
      <c r="TCS34" s="1074"/>
      <c r="TCT34" s="1074"/>
      <c r="TCU34" s="1074"/>
      <c r="TCV34" s="1074"/>
      <c r="TCW34" s="1074"/>
      <c r="TCX34" s="1074"/>
      <c r="TCY34" s="1074"/>
      <c r="TCZ34" s="1074"/>
      <c r="TDA34" s="1074"/>
      <c r="TDB34" s="1074"/>
      <c r="TDC34" s="1074"/>
      <c r="TDD34" s="1074"/>
      <c r="TDE34" s="1074"/>
      <c r="TDF34" s="1074"/>
      <c r="TDG34" s="1074"/>
      <c r="TDH34" s="1074"/>
      <c r="TDI34" s="1074"/>
      <c r="TDJ34" s="1074"/>
      <c r="TDK34" s="1074"/>
      <c r="TDL34" s="1074"/>
      <c r="TDM34" s="1074"/>
      <c r="TDN34" s="1074"/>
      <c r="TDO34" s="1074"/>
      <c r="TDP34" s="1074"/>
      <c r="TDQ34" s="1074"/>
      <c r="TDR34" s="1074"/>
      <c r="TDS34" s="1074"/>
      <c r="TDT34" s="1074"/>
      <c r="TDU34" s="1074"/>
      <c r="TDV34" s="1074"/>
      <c r="TDW34" s="1074"/>
      <c r="TDX34" s="1074"/>
      <c r="TDY34" s="1074"/>
      <c r="TDZ34" s="1074"/>
      <c r="TEA34" s="1074"/>
      <c r="TEB34" s="1074"/>
      <c r="TEC34" s="1074"/>
      <c r="TED34" s="1074"/>
      <c r="TEE34" s="1074"/>
      <c r="TEF34" s="1074"/>
      <c r="TEG34" s="1074"/>
      <c r="TEH34" s="1074"/>
      <c r="TEI34" s="1074"/>
      <c r="TEJ34" s="1074"/>
      <c r="TEK34" s="1074"/>
      <c r="TEL34" s="1074"/>
      <c r="TEM34" s="1074"/>
      <c r="TEN34" s="1074"/>
      <c r="TEO34" s="1074"/>
      <c r="TEP34" s="1074"/>
      <c r="TEQ34" s="1074"/>
      <c r="TER34" s="1074"/>
      <c r="TES34" s="1074"/>
      <c r="TET34" s="1074"/>
      <c r="TEU34" s="1074"/>
      <c r="TEV34" s="1074"/>
      <c r="TEW34" s="1074"/>
      <c r="TEX34" s="1074"/>
      <c r="TEY34" s="1074"/>
      <c r="TEZ34" s="1074"/>
      <c r="TFA34" s="1074"/>
      <c r="TFB34" s="1074"/>
      <c r="TFC34" s="1074"/>
      <c r="TFD34" s="1074"/>
      <c r="TFE34" s="1074"/>
      <c r="TFF34" s="1074"/>
      <c r="TFG34" s="1074"/>
      <c r="TFH34" s="1074"/>
      <c r="TFI34" s="1074"/>
      <c r="TFJ34" s="1074"/>
      <c r="TFK34" s="1074"/>
      <c r="TFL34" s="1074"/>
      <c r="TFM34" s="1074"/>
      <c r="TFN34" s="1074"/>
      <c r="TFO34" s="1074"/>
      <c r="TFP34" s="1074"/>
      <c r="TFQ34" s="1074"/>
      <c r="TFR34" s="1074"/>
      <c r="TFS34" s="1074"/>
      <c r="TFT34" s="1074"/>
      <c r="TFU34" s="1074"/>
      <c r="TFV34" s="1074"/>
      <c r="TFW34" s="1074"/>
      <c r="TFX34" s="1074"/>
      <c r="TFY34" s="1074"/>
      <c r="TFZ34" s="1074"/>
      <c r="TGA34" s="1074"/>
      <c r="TGB34" s="1074"/>
      <c r="TGC34" s="1074"/>
      <c r="TGD34" s="1074"/>
      <c r="TGE34" s="1074"/>
      <c r="TGF34" s="1074"/>
      <c r="TGG34" s="1074"/>
      <c r="TGH34" s="1074"/>
      <c r="TGI34" s="1074"/>
      <c r="TGJ34" s="1074"/>
      <c r="TGK34" s="1074"/>
      <c r="TGL34" s="1074"/>
      <c r="TGM34" s="1074"/>
      <c r="TGN34" s="1074"/>
      <c r="TGO34" s="1074"/>
      <c r="TGP34" s="1074"/>
      <c r="TGQ34" s="1074"/>
      <c r="TGR34" s="1074"/>
      <c r="TGS34" s="1074"/>
      <c r="TGT34" s="1074"/>
      <c r="TGU34" s="1074"/>
      <c r="TGV34" s="1074"/>
      <c r="TGW34" s="1074"/>
      <c r="TGX34" s="1074"/>
      <c r="TGY34" s="1074"/>
      <c r="TGZ34" s="1074"/>
      <c r="THA34" s="1074"/>
      <c r="THB34" s="1074"/>
      <c r="THC34" s="1074"/>
      <c r="THD34" s="1074"/>
      <c r="THE34" s="1074"/>
      <c r="THF34" s="1074"/>
      <c r="THG34" s="1074"/>
      <c r="THH34" s="1074"/>
      <c r="THI34" s="1074"/>
      <c r="THJ34" s="1074"/>
      <c r="THK34" s="1074"/>
      <c r="THL34" s="1074"/>
      <c r="THM34" s="1074"/>
      <c r="THN34" s="1074"/>
      <c r="THO34" s="1074"/>
      <c r="THP34" s="1074"/>
      <c r="THQ34" s="1074"/>
      <c r="THR34" s="1074"/>
      <c r="THS34" s="1074"/>
      <c r="THT34" s="1074"/>
      <c r="THU34" s="1074"/>
      <c r="THV34" s="1074"/>
      <c r="THW34" s="1074"/>
      <c r="THX34" s="1074"/>
      <c r="THY34" s="1074"/>
      <c r="THZ34" s="1074"/>
      <c r="TIA34" s="1074"/>
      <c r="TIB34" s="1074"/>
      <c r="TIC34" s="1074"/>
      <c r="TID34" s="1074"/>
      <c r="TIE34" s="1074"/>
      <c r="TIF34" s="1074"/>
      <c r="TIG34" s="1074"/>
      <c r="TIH34" s="1074"/>
      <c r="TII34" s="1074"/>
      <c r="TIJ34" s="1074"/>
      <c r="TIK34" s="1074"/>
      <c r="TIL34" s="1074"/>
      <c r="TIM34" s="1074"/>
      <c r="TIN34" s="1074"/>
      <c r="TIO34" s="1074"/>
      <c r="TIP34" s="1074"/>
      <c r="TIQ34" s="1074"/>
      <c r="TIR34" s="1074"/>
      <c r="TIS34" s="1074"/>
      <c r="TIT34" s="1074"/>
      <c r="TIU34" s="1074"/>
      <c r="TIV34" s="1074"/>
      <c r="TIW34" s="1074"/>
      <c r="TIX34" s="1074"/>
      <c r="TIY34" s="1074"/>
      <c r="TIZ34" s="1074"/>
      <c r="TJA34" s="1074"/>
      <c r="TJB34" s="1074"/>
      <c r="TJC34" s="1074"/>
      <c r="TJD34" s="1074"/>
      <c r="TJE34" s="1074"/>
      <c r="TJF34" s="1074"/>
      <c r="TJG34" s="1074"/>
      <c r="TJH34" s="1074"/>
      <c r="TJI34" s="1074"/>
      <c r="TJJ34" s="1074"/>
      <c r="TJK34" s="1074"/>
      <c r="TJL34" s="1074"/>
      <c r="TJM34" s="1074"/>
      <c r="TJN34" s="1074"/>
      <c r="TJO34" s="1074"/>
      <c r="TJP34" s="1074"/>
      <c r="TJQ34" s="1074"/>
      <c r="TJR34" s="1074"/>
      <c r="TJS34" s="1074"/>
      <c r="TJT34" s="1074"/>
      <c r="TJU34" s="1074"/>
      <c r="TJV34" s="1074"/>
      <c r="TJW34" s="1074"/>
      <c r="TJX34" s="1074"/>
      <c r="TJY34" s="1074"/>
      <c r="TJZ34" s="1074"/>
      <c r="TKA34" s="1074"/>
      <c r="TKB34" s="1074"/>
      <c r="TKC34" s="1074"/>
      <c r="TKD34" s="1074"/>
      <c r="TKE34" s="1074"/>
      <c r="TKF34" s="1074"/>
      <c r="TKG34" s="1074"/>
      <c r="TKH34" s="1074"/>
      <c r="TKI34" s="1074"/>
      <c r="TKJ34" s="1074"/>
      <c r="TKK34" s="1074"/>
      <c r="TKL34" s="1074"/>
      <c r="TKM34" s="1074"/>
      <c r="TKN34" s="1074"/>
      <c r="TKO34" s="1074"/>
      <c r="TKP34" s="1074"/>
      <c r="TKQ34" s="1074"/>
      <c r="TKR34" s="1074"/>
      <c r="TKS34" s="1074"/>
      <c r="TKT34" s="1074"/>
      <c r="TKU34" s="1074"/>
      <c r="TKV34" s="1074"/>
      <c r="TKW34" s="1074"/>
      <c r="TKX34" s="1074"/>
      <c r="TKY34" s="1074"/>
      <c r="TKZ34" s="1074"/>
      <c r="TLA34" s="1074"/>
      <c r="TLB34" s="1074"/>
      <c r="TLC34" s="1074"/>
      <c r="TLD34" s="1074"/>
      <c r="TLE34" s="1074"/>
      <c r="TLF34" s="1074"/>
      <c r="TLG34" s="1074"/>
      <c r="TLH34" s="1074"/>
      <c r="TLI34" s="1074"/>
      <c r="TLJ34" s="1074"/>
      <c r="TLK34" s="1074"/>
      <c r="TLL34" s="1074"/>
      <c r="TLM34" s="1074"/>
      <c r="TLN34" s="1074"/>
      <c r="TLO34" s="1074"/>
      <c r="TLP34" s="1074"/>
      <c r="TLQ34" s="1074"/>
      <c r="TLR34" s="1074"/>
      <c r="TLS34" s="1074"/>
      <c r="TLT34" s="1074"/>
      <c r="TLU34" s="1074"/>
      <c r="TLV34" s="1074"/>
      <c r="TLW34" s="1074"/>
      <c r="TLX34" s="1074"/>
      <c r="TLY34" s="1074"/>
      <c r="TLZ34" s="1074"/>
      <c r="TMA34" s="1074"/>
      <c r="TMB34" s="1074"/>
      <c r="TMC34" s="1074"/>
      <c r="TMD34" s="1074"/>
      <c r="TME34" s="1074"/>
      <c r="TMF34" s="1074"/>
      <c r="TMG34" s="1074"/>
      <c r="TMH34" s="1074"/>
      <c r="TMI34" s="1074"/>
      <c r="TMJ34" s="1074"/>
      <c r="TMK34" s="1074"/>
      <c r="TML34" s="1074"/>
      <c r="TMM34" s="1074"/>
      <c r="TMN34" s="1074"/>
      <c r="TMO34" s="1074"/>
      <c r="TMP34" s="1074"/>
      <c r="TMQ34" s="1074"/>
      <c r="TMR34" s="1074"/>
      <c r="TMS34" s="1074"/>
      <c r="TMT34" s="1074"/>
      <c r="TMU34" s="1074"/>
      <c r="TMV34" s="1074"/>
      <c r="TMW34" s="1074"/>
      <c r="TMX34" s="1074"/>
      <c r="TMY34" s="1074"/>
      <c r="TMZ34" s="1074"/>
      <c r="TNA34" s="1074"/>
      <c r="TNB34" s="1074"/>
      <c r="TNC34" s="1074"/>
      <c r="TND34" s="1074"/>
      <c r="TNE34" s="1074"/>
      <c r="TNF34" s="1074"/>
      <c r="TNG34" s="1074"/>
      <c r="TNH34" s="1074"/>
      <c r="TNI34" s="1074"/>
      <c r="TNJ34" s="1074"/>
      <c r="TNK34" s="1074"/>
      <c r="TNL34" s="1074"/>
      <c r="TNM34" s="1074"/>
      <c r="TNN34" s="1074"/>
      <c r="TNO34" s="1074"/>
      <c r="TNP34" s="1074"/>
      <c r="TNQ34" s="1074"/>
      <c r="TNR34" s="1074"/>
      <c r="TNS34" s="1074"/>
      <c r="TNT34" s="1074"/>
      <c r="TNU34" s="1074"/>
      <c r="TNV34" s="1074"/>
      <c r="TNW34" s="1074"/>
      <c r="TNX34" s="1074"/>
      <c r="TNY34" s="1074"/>
      <c r="TNZ34" s="1074"/>
      <c r="TOA34" s="1074"/>
      <c r="TOB34" s="1074"/>
      <c r="TOC34" s="1074"/>
      <c r="TOD34" s="1074"/>
      <c r="TOE34" s="1074"/>
      <c r="TOF34" s="1074"/>
      <c r="TOG34" s="1074"/>
      <c r="TOH34" s="1074"/>
      <c r="TOI34" s="1074"/>
      <c r="TOJ34" s="1074"/>
      <c r="TOK34" s="1074"/>
      <c r="TOL34" s="1074"/>
      <c r="TOM34" s="1074"/>
      <c r="TON34" s="1074"/>
      <c r="TOO34" s="1074"/>
      <c r="TOP34" s="1074"/>
      <c r="TOQ34" s="1074"/>
      <c r="TOR34" s="1074"/>
      <c r="TOS34" s="1074"/>
      <c r="TOT34" s="1074"/>
      <c r="TOU34" s="1074"/>
      <c r="TOV34" s="1074"/>
      <c r="TOW34" s="1074"/>
      <c r="TOX34" s="1074"/>
      <c r="TOY34" s="1074"/>
      <c r="TOZ34" s="1074"/>
      <c r="TPA34" s="1074"/>
      <c r="TPB34" s="1074"/>
      <c r="TPC34" s="1074"/>
      <c r="TPD34" s="1074"/>
      <c r="TPE34" s="1074"/>
      <c r="TPF34" s="1074"/>
      <c r="TPG34" s="1074"/>
      <c r="TPH34" s="1074"/>
      <c r="TPI34" s="1074"/>
      <c r="TPJ34" s="1074"/>
      <c r="TPK34" s="1074"/>
      <c r="TPL34" s="1074"/>
      <c r="TPM34" s="1074"/>
      <c r="TPN34" s="1074"/>
      <c r="TPO34" s="1074"/>
      <c r="TPP34" s="1074"/>
      <c r="TPQ34" s="1074"/>
      <c r="TPR34" s="1074"/>
      <c r="TPS34" s="1074"/>
      <c r="TPT34" s="1074"/>
      <c r="TPU34" s="1074"/>
      <c r="TPV34" s="1074"/>
      <c r="TPW34" s="1074"/>
      <c r="TPX34" s="1074"/>
      <c r="TPY34" s="1074"/>
      <c r="TPZ34" s="1074"/>
      <c r="TQA34" s="1074"/>
      <c r="TQB34" s="1074"/>
      <c r="TQC34" s="1074"/>
      <c r="TQD34" s="1074"/>
      <c r="TQE34" s="1074"/>
      <c r="TQF34" s="1074"/>
      <c r="TQG34" s="1074"/>
      <c r="TQH34" s="1074"/>
      <c r="TQI34" s="1074"/>
      <c r="TQJ34" s="1074"/>
      <c r="TQK34" s="1074"/>
      <c r="TQL34" s="1074"/>
      <c r="TQM34" s="1074"/>
      <c r="TQN34" s="1074"/>
      <c r="TQO34" s="1074"/>
      <c r="TQP34" s="1074"/>
      <c r="TQQ34" s="1074"/>
      <c r="TQR34" s="1074"/>
      <c r="TQS34" s="1074"/>
      <c r="TQT34" s="1074"/>
      <c r="TQU34" s="1074"/>
      <c r="TQV34" s="1074"/>
      <c r="TQW34" s="1074"/>
      <c r="TQX34" s="1074"/>
      <c r="TQY34" s="1074"/>
      <c r="TQZ34" s="1074"/>
      <c r="TRA34" s="1074"/>
      <c r="TRB34" s="1074"/>
      <c r="TRC34" s="1074"/>
      <c r="TRD34" s="1074"/>
      <c r="TRE34" s="1074"/>
      <c r="TRF34" s="1074"/>
      <c r="TRG34" s="1074"/>
      <c r="TRH34" s="1074"/>
      <c r="TRI34" s="1074"/>
      <c r="TRJ34" s="1074"/>
      <c r="TRK34" s="1074"/>
      <c r="TRL34" s="1074"/>
      <c r="TRM34" s="1074"/>
      <c r="TRN34" s="1074"/>
      <c r="TRO34" s="1074"/>
      <c r="TRP34" s="1074"/>
      <c r="TRQ34" s="1074"/>
      <c r="TRR34" s="1074"/>
      <c r="TRS34" s="1074"/>
      <c r="TRT34" s="1074"/>
      <c r="TRU34" s="1074"/>
      <c r="TRV34" s="1074"/>
      <c r="TRW34" s="1074"/>
      <c r="TRX34" s="1074"/>
      <c r="TRY34" s="1074"/>
      <c r="TRZ34" s="1074"/>
      <c r="TSA34" s="1074"/>
      <c r="TSB34" s="1074"/>
      <c r="TSC34" s="1074"/>
      <c r="TSD34" s="1074"/>
      <c r="TSE34" s="1074"/>
      <c r="TSF34" s="1074"/>
      <c r="TSG34" s="1074"/>
      <c r="TSH34" s="1074"/>
      <c r="TSI34" s="1074"/>
      <c r="TSJ34" s="1074"/>
      <c r="TSK34" s="1074"/>
      <c r="TSL34" s="1074"/>
      <c r="TSM34" s="1074"/>
      <c r="TSN34" s="1074"/>
      <c r="TSO34" s="1074"/>
      <c r="TSP34" s="1074"/>
      <c r="TSQ34" s="1074"/>
      <c r="TSR34" s="1074"/>
      <c r="TSS34" s="1074"/>
      <c r="TST34" s="1074"/>
      <c r="TSU34" s="1074"/>
      <c r="TSV34" s="1074"/>
      <c r="TSW34" s="1074"/>
      <c r="TSX34" s="1074"/>
      <c r="TSY34" s="1074"/>
      <c r="TSZ34" s="1074"/>
      <c r="TTA34" s="1074"/>
      <c r="TTB34" s="1074"/>
      <c r="TTC34" s="1074"/>
      <c r="TTD34" s="1074"/>
      <c r="TTE34" s="1074"/>
      <c r="TTF34" s="1074"/>
      <c r="TTG34" s="1074"/>
      <c r="TTH34" s="1074"/>
      <c r="TTI34" s="1074"/>
      <c r="TTJ34" s="1074"/>
      <c r="TTK34" s="1074"/>
      <c r="TTL34" s="1074"/>
      <c r="TTM34" s="1074"/>
      <c r="TTN34" s="1074"/>
      <c r="TTO34" s="1074"/>
      <c r="TTP34" s="1074"/>
      <c r="TTQ34" s="1074"/>
      <c r="TTR34" s="1074"/>
      <c r="TTS34" s="1074"/>
      <c r="TTT34" s="1074"/>
      <c r="TTU34" s="1074"/>
      <c r="TTV34" s="1074"/>
      <c r="TTW34" s="1074"/>
      <c r="TTX34" s="1074"/>
      <c r="TTY34" s="1074"/>
      <c r="TTZ34" s="1074"/>
      <c r="TUA34" s="1074"/>
      <c r="TUB34" s="1074"/>
      <c r="TUC34" s="1074"/>
      <c r="TUD34" s="1074"/>
      <c r="TUE34" s="1074"/>
      <c r="TUF34" s="1074"/>
      <c r="TUG34" s="1074"/>
      <c r="TUH34" s="1074"/>
      <c r="TUI34" s="1074"/>
      <c r="TUJ34" s="1074"/>
      <c r="TUK34" s="1074"/>
      <c r="TUL34" s="1074"/>
      <c r="TUM34" s="1074"/>
      <c r="TUN34" s="1074"/>
      <c r="TUO34" s="1074"/>
      <c r="TUP34" s="1074"/>
      <c r="TUQ34" s="1074"/>
      <c r="TUR34" s="1074"/>
      <c r="TUS34" s="1074"/>
      <c r="TUT34" s="1074"/>
      <c r="TUU34" s="1074"/>
      <c r="TUV34" s="1074"/>
      <c r="TUW34" s="1074"/>
      <c r="TUX34" s="1074"/>
      <c r="TUY34" s="1074"/>
      <c r="TUZ34" s="1074"/>
      <c r="TVA34" s="1074"/>
      <c r="TVB34" s="1074"/>
      <c r="TVC34" s="1074"/>
      <c r="TVD34" s="1074"/>
      <c r="TVE34" s="1074"/>
      <c r="TVF34" s="1074"/>
      <c r="TVG34" s="1074"/>
      <c r="TVH34" s="1074"/>
      <c r="TVI34" s="1074"/>
      <c r="TVJ34" s="1074"/>
      <c r="TVK34" s="1074"/>
      <c r="TVL34" s="1074"/>
      <c r="TVM34" s="1074"/>
      <c r="TVN34" s="1074"/>
      <c r="TVO34" s="1074"/>
      <c r="TVP34" s="1074"/>
      <c r="TVQ34" s="1074"/>
      <c r="TVR34" s="1074"/>
      <c r="TVS34" s="1074"/>
      <c r="TVT34" s="1074"/>
      <c r="TVU34" s="1074"/>
      <c r="TVV34" s="1074"/>
      <c r="TVW34" s="1074"/>
      <c r="TVX34" s="1074"/>
      <c r="TVY34" s="1074"/>
      <c r="TVZ34" s="1074"/>
      <c r="TWA34" s="1074"/>
      <c r="TWB34" s="1074"/>
      <c r="TWC34" s="1074"/>
      <c r="TWD34" s="1074"/>
      <c r="TWE34" s="1074"/>
      <c r="TWF34" s="1074"/>
      <c r="TWG34" s="1074"/>
      <c r="TWH34" s="1074"/>
      <c r="TWI34" s="1074"/>
      <c r="TWJ34" s="1074"/>
      <c r="TWK34" s="1074"/>
      <c r="TWL34" s="1074"/>
      <c r="TWM34" s="1074"/>
      <c r="TWN34" s="1074"/>
      <c r="TWO34" s="1074"/>
      <c r="TWP34" s="1074"/>
      <c r="TWQ34" s="1074"/>
      <c r="TWR34" s="1074"/>
      <c r="TWS34" s="1074"/>
      <c r="TWT34" s="1074"/>
      <c r="TWU34" s="1074"/>
      <c r="TWV34" s="1074"/>
      <c r="TWW34" s="1074"/>
      <c r="TWX34" s="1074"/>
      <c r="TWY34" s="1074"/>
      <c r="TWZ34" s="1074"/>
      <c r="TXA34" s="1074"/>
      <c r="TXB34" s="1074"/>
      <c r="TXC34" s="1074"/>
      <c r="TXD34" s="1074"/>
      <c r="TXE34" s="1074"/>
      <c r="TXF34" s="1074"/>
      <c r="TXG34" s="1074"/>
      <c r="TXH34" s="1074"/>
      <c r="TXI34" s="1074"/>
      <c r="TXJ34" s="1074"/>
      <c r="TXK34" s="1074"/>
      <c r="TXL34" s="1074"/>
      <c r="TXM34" s="1074"/>
      <c r="TXN34" s="1074"/>
      <c r="TXO34" s="1074"/>
      <c r="TXP34" s="1074"/>
      <c r="TXQ34" s="1074"/>
      <c r="TXR34" s="1074"/>
      <c r="TXS34" s="1074"/>
      <c r="TXT34" s="1074"/>
      <c r="TXU34" s="1074"/>
      <c r="TXV34" s="1074"/>
      <c r="TXW34" s="1074"/>
      <c r="TXX34" s="1074"/>
      <c r="TXY34" s="1074"/>
      <c r="TXZ34" s="1074"/>
      <c r="TYA34" s="1074"/>
      <c r="TYB34" s="1074"/>
      <c r="TYC34" s="1074"/>
      <c r="TYD34" s="1074"/>
      <c r="TYE34" s="1074"/>
      <c r="TYF34" s="1074"/>
      <c r="TYG34" s="1074"/>
      <c r="TYH34" s="1074"/>
      <c r="TYI34" s="1074"/>
      <c r="TYJ34" s="1074"/>
      <c r="TYK34" s="1074"/>
      <c r="TYL34" s="1074"/>
      <c r="TYM34" s="1074"/>
      <c r="TYN34" s="1074"/>
      <c r="TYO34" s="1074"/>
      <c r="TYP34" s="1074"/>
      <c r="TYQ34" s="1074"/>
      <c r="TYR34" s="1074"/>
      <c r="TYS34" s="1074"/>
      <c r="TYT34" s="1074"/>
      <c r="TYU34" s="1074"/>
      <c r="TYV34" s="1074"/>
      <c r="TYW34" s="1074"/>
      <c r="TYX34" s="1074"/>
      <c r="TYY34" s="1074"/>
      <c r="TYZ34" s="1074"/>
      <c r="TZA34" s="1074"/>
      <c r="TZB34" s="1074"/>
      <c r="TZC34" s="1074"/>
      <c r="TZD34" s="1074"/>
      <c r="TZE34" s="1074"/>
      <c r="TZF34" s="1074"/>
      <c r="TZG34" s="1074"/>
      <c r="TZH34" s="1074"/>
      <c r="TZI34" s="1074"/>
      <c r="TZJ34" s="1074"/>
      <c r="TZK34" s="1074"/>
      <c r="TZL34" s="1074"/>
      <c r="TZM34" s="1074"/>
      <c r="TZN34" s="1074"/>
      <c r="TZO34" s="1074"/>
      <c r="TZP34" s="1074"/>
      <c r="TZQ34" s="1074"/>
      <c r="TZR34" s="1074"/>
      <c r="TZS34" s="1074"/>
      <c r="TZT34" s="1074"/>
      <c r="TZU34" s="1074"/>
      <c r="TZV34" s="1074"/>
      <c r="TZW34" s="1074"/>
      <c r="TZX34" s="1074"/>
      <c r="TZY34" s="1074"/>
      <c r="TZZ34" s="1074"/>
      <c r="UAA34" s="1074"/>
      <c r="UAB34" s="1074"/>
      <c r="UAC34" s="1074"/>
      <c r="UAD34" s="1074"/>
      <c r="UAE34" s="1074"/>
      <c r="UAF34" s="1074"/>
      <c r="UAG34" s="1074"/>
      <c r="UAH34" s="1074"/>
      <c r="UAI34" s="1074"/>
      <c r="UAJ34" s="1074"/>
      <c r="UAK34" s="1074"/>
      <c r="UAL34" s="1074"/>
      <c r="UAM34" s="1074"/>
      <c r="UAN34" s="1074"/>
      <c r="UAO34" s="1074"/>
      <c r="UAP34" s="1074"/>
      <c r="UAQ34" s="1074"/>
      <c r="UAR34" s="1074"/>
      <c r="UAS34" s="1074"/>
      <c r="UAT34" s="1074"/>
      <c r="UAU34" s="1074"/>
      <c r="UAV34" s="1074"/>
      <c r="UAW34" s="1074"/>
      <c r="UAX34" s="1074"/>
      <c r="UAY34" s="1074"/>
      <c r="UAZ34" s="1074"/>
      <c r="UBA34" s="1074"/>
      <c r="UBB34" s="1074"/>
      <c r="UBC34" s="1074"/>
      <c r="UBD34" s="1074"/>
      <c r="UBE34" s="1074"/>
      <c r="UBF34" s="1074"/>
      <c r="UBG34" s="1074"/>
      <c r="UBH34" s="1074"/>
      <c r="UBI34" s="1074"/>
      <c r="UBJ34" s="1074"/>
      <c r="UBK34" s="1074"/>
      <c r="UBL34" s="1074"/>
      <c r="UBM34" s="1074"/>
      <c r="UBN34" s="1074"/>
      <c r="UBO34" s="1074"/>
      <c r="UBP34" s="1074"/>
      <c r="UBQ34" s="1074"/>
      <c r="UBR34" s="1074"/>
      <c r="UBS34" s="1074"/>
      <c r="UBT34" s="1074"/>
      <c r="UBU34" s="1074"/>
      <c r="UBV34" s="1074"/>
      <c r="UBW34" s="1074"/>
      <c r="UBX34" s="1074"/>
      <c r="UBY34" s="1074"/>
      <c r="UBZ34" s="1074"/>
      <c r="UCA34" s="1074"/>
      <c r="UCB34" s="1074"/>
      <c r="UCC34" s="1074"/>
      <c r="UCD34" s="1074"/>
      <c r="UCE34" s="1074"/>
      <c r="UCF34" s="1074"/>
      <c r="UCG34" s="1074"/>
      <c r="UCH34" s="1074"/>
      <c r="UCI34" s="1074"/>
      <c r="UCJ34" s="1074"/>
      <c r="UCK34" s="1074"/>
      <c r="UCL34" s="1074"/>
      <c r="UCM34" s="1074"/>
      <c r="UCN34" s="1074"/>
      <c r="UCO34" s="1074"/>
      <c r="UCP34" s="1074"/>
      <c r="UCQ34" s="1074"/>
      <c r="UCR34" s="1074"/>
      <c r="UCS34" s="1074"/>
      <c r="UCT34" s="1074"/>
      <c r="UCU34" s="1074"/>
      <c r="UCV34" s="1074"/>
      <c r="UCW34" s="1074"/>
      <c r="UCX34" s="1074"/>
      <c r="UCY34" s="1074"/>
      <c r="UCZ34" s="1074"/>
      <c r="UDA34" s="1074"/>
      <c r="UDB34" s="1074"/>
      <c r="UDC34" s="1074"/>
      <c r="UDD34" s="1074"/>
      <c r="UDE34" s="1074"/>
      <c r="UDF34" s="1074"/>
      <c r="UDG34" s="1074"/>
      <c r="UDH34" s="1074"/>
      <c r="UDI34" s="1074"/>
      <c r="UDJ34" s="1074"/>
      <c r="UDK34" s="1074"/>
      <c r="UDL34" s="1074"/>
      <c r="UDM34" s="1074"/>
      <c r="UDN34" s="1074"/>
      <c r="UDO34" s="1074"/>
      <c r="UDP34" s="1074"/>
      <c r="UDQ34" s="1074"/>
      <c r="UDR34" s="1074"/>
      <c r="UDS34" s="1074"/>
      <c r="UDT34" s="1074"/>
      <c r="UDU34" s="1074"/>
      <c r="UDV34" s="1074"/>
      <c r="UDW34" s="1074"/>
      <c r="UDX34" s="1074"/>
      <c r="UDY34" s="1074"/>
      <c r="UDZ34" s="1074"/>
      <c r="UEA34" s="1074"/>
      <c r="UEB34" s="1074"/>
      <c r="UEC34" s="1074"/>
      <c r="UED34" s="1074"/>
      <c r="UEE34" s="1074"/>
      <c r="UEF34" s="1074"/>
      <c r="UEG34" s="1074"/>
      <c r="UEH34" s="1074"/>
      <c r="UEI34" s="1074"/>
      <c r="UEJ34" s="1074"/>
      <c r="UEK34" s="1074"/>
      <c r="UEL34" s="1074"/>
      <c r="UEM34" s="1074"/>
      <c r="UEN34" s="1074"/>
      <c r="UEO34" s="1074"/>
      <c r="UEP34" s="1074"/>
      <c r="UEQ34" s="1074"/>
      <c r="UER34" s="1074"/>
      <c r="UES34" s="1074"/>
      <c r="UET34" s="1074"/>
      <c r="UEU34" s="1074"/>
      <c r="UEV34" s="1074"/>
      <c r="UEW34" s="1074"/>
      <c r="UEX34" s="1074"/>
      <c r="UEY34" s="1074"/>
      <c r="UEZ34" s="1074"/>
      <c r="UFA34" s="1074"/>
      <c r="UFB34" s="1074"/>
      <c r="UFC34" s="1074"/>
      <c r="UFD34" s="1074"/>
      <c r="UFE34" s="1074"/>
      <c r="UFF34" s="1074"/>
      <c r="UFG34" s="1074"/>
      <c r="UFH34" s="1074"/>
      <c r="UFI34" s="1074"/>
      <c r="UFJ34" s="1074"/>
      <c r="UFK34" s="1074"/>
      <c r="UFL34" s="1074"/>
      <c r="UFM34" s="1074"/>
      <c r="UFN34" s="1074"/>
      <c r="UFO34" s="1074"/>
      <c r="UFP34" s="1074"/>
      <c r="UFQ34" s="1074"/>
      <c r="UFR34" s="1074"/>
      <c r="UFS34" s="1074"/>
      <c r="UFT34" s="1074"/>
      <c r="UFU34" s="1074"/>
      <c r="UFV34" s="1074"/>
      <c r="UFW34" s="1074"/>
      <c r="UFX34" s="1074"/>
      <c r="UFY34" s="1074"/>
      <c r="UFZ34" s="1074"/>
      <c r="UGA34" s="1074"/>
      <c r="UGB34" s="1074"/>
      <c r="UGC34" s="1074"/>
      <c r="UGD34" s="1074"/>
      <c r="UGE34" s="1074"/>
      <c r="UGF34" s="1074"/>
      <c r="UGG34" s="1074"/>
      <c r="UGH34" s="1074"/>
      <c r="UGI34" s="1074"/>
      <c r="UGJ34" s="1074"/>
      <c r="UGK34" s="1074"/>
      <c r="UGL34" s="1074"/>
      <c r="UGM34" s="1074"/>
      <c r="UGN34" s="1074"/>
      <c r="UGO34" s="1074"/>
      <c r="UGP34" s="1074"/>
      <c r="UGQ34" s="1074"/>
      <c r="UGR34" s="1074"/>
      <c r="UGS34" s="1074"/>
      <c r="UGT34" s="1074"/>
      <c r="UGU34" s="1074"/>
      <c r="UGV34" s="1074"/>
      <c r="UGW34" s="1074"/>
      <c r="UGX34" s="1074"/>
      <c r="UGY34" s="1074"/>
      <c r="UGZ34" s="1074"/>
      <c r="UHA34" s="1074"/>
      <c r="UHB34" s="1074"/>
      <c r="UHC34" s="1074"/>
      <c r="UHD34" s="1074"/>
      <c r="UHE34" s="1074"/>
      <c r="UHF34" s="1074"/>
      <c r="UHG34" s="1074"/>
      <c r="UHH34" s="1074"/>
      <c r="UHI34" s="1074"/>
      <c r="UHJ34" s="1074"/>
      <c r="UHK34" s="1074"/>
      <c r="UHL34" s="1074"/>
      <c r="UHM34" s="1074"/>
      <c r="UHN34" s="1074"/>
      <c r="UHO34" s="1074"/>
      <c r="UHP34" s="1074"/>
      <c r="UHQ34" s="1074"/>
      <c r="UHR34" s="1074"/>
      <c r="UHS34" s="1074"/>
      <c r="UHT34" s="1074"/>
      <c r="UHU34" s="1074"/>
      <c r="UHV34" s="1074"/>
      <c r="UHW34" s="1074"/>
      <c r="UHX34" s="1074"/>
      <c r="UHY34" s="1074"/>
      <c r="UHZ34" s="1074"/>
      <c r="UIA34" s="1074"/>
      <c r="UIB34" s="1074"/>
      <c r="UIC34" s="1074"/>
      <c r="UID34" s="1074"/>
      <c r="UIE34" s="1074"/>
      <c r="UIF34" s="1074"/>
      <c r="UIG34" s="1074"/>
      <c r="UIH34" s="1074"/>
      <c r="UII34" s="1074"/>
      <c r="UIJ34" s="1074"/>
      <c r="UIK34" s="1074"/>
      <c r="UIL34" s="1074"/>
      <c r="UIM34" s="1074"/>
      <c r="UIN34" s="1074"/>
      <c r="UIO34" s="1074"/>
      <c r="UIP34" s="1074"/>
      <c r="UIQ34" s="1074"/>
      <c r="UIR34" s="1074"/>
      <c r="UIS34" s="1074"/>
      <c r="UIT34" s="1074"/>
      <c r="UIU34" s="1074"/>
      <c r="UIV34" s="1074"/>
      <c r="UIW34" s="1074"/>
      <c r="UIX34" s="1074"/>
      <c r="UIY34" s="1074"/>
      <c r="UIZ34" s="1074"/>
      <c r="UJA34" s="1074"/>
      <c r="UJB34" s="1074"/>
      <c r="UJC34" s="1074"/>
      <c r="UJD34" s="1074"/>
      <c r="UJE34" s="1074"/>
      <c r="UJF34" s="1074"/>
      <c r="UJG34" s="1074"/>
      <c r="UJH34" s="1074"/>
      <c r="UJI34" s="1074"/>
      <c r="UJJ34" s="1074"/>
      <c r="UJK34" s="1074"/>
      <c r="UJL34" s="1074"/>
      <c r="UJM34" s="1074"/>
      <c r="UJN34" s="1074"/>
      <c r="UJO34" s="1074"/>
      <c r="UJP34" s="1074"/>
      <c r="UJQ34" s="1074"/>
      <c r="UJR34" s="1074"/>
      <c r="UJS34" s="1074"/>
      <c r="UJT34" s="1074"/>
      <c r="UJU34" s="1074"/>
      <c r="UJV34" s="1074"/>
      <c r="UJW34" s="1074"/>
      <c r="UJX34" s="1074"/>
      <c r="UJY34" s="1074"/>
      <c r="UJZ34" s="1074"/>
      <c r="UKA34" s="1074"/>
      <c r="UKB34" s="1074"/>
      <c r="UKC34" s="1074"/>
      <c r="UKD34" s="1074"/>
      <c r="UKE34" s="1074"/>
      <c r="UKF34" s="1074"/>
      <c r="UKG34" s="1074"/>
      <c r="UKH34" s="1074"/>
      <c r="UKI34" s="1074"/>
      <c r="UKJ34" s="1074"/>
      <c r="UKK34" s="1074"/>
      <c r="UKL34" s="1074"/>
      <c r="UKM34" s="1074"/>
      <c r="UKN34" s="1074"/>
      <c r="UKO34" s="1074"/>
      <c r="UKP34" s="1074"/>
      <c r="UKQ34" s="1074"/>
      <c r="UKR34" s="1074"/>
      <c r="UKS34" s="1074"/>
      <c r="UKT34" s="1074"/>
      <c r="UKU34" s="1074"/>
      <c r="UKV34" s="1074"/>
      <c r="UKW34" s="1074"/>
      <c r="UKX34" s="1074"/>
      <c r="UKY34" s="1074"/>
      <c r="UKZ34" s="1074"/>
      <c r="ULA34" s="1074"/>
      <c r="ULB34" s="1074"/>
      <c r="ULC34" s="1074"/>
      <c r="ULD34" s="1074"/>
      <c r="ULE34" s="1074"/>
      <c r="ULF34" s="1074"/>
      <c r="ULG34" s="1074"/>
      <c r="ULH34" s="1074"/>
      <c r="ULI34" s="1074"/>
      <c r="ULJ34" s="1074"/>
      <c r="ULK34" s="1074"/>
      <c r="ULL34" s="1074"/>
      <c r="ULM34" s="1074"/>
      <c r="ULN34" s="1074"/>
      <c r="ULO34" s="1074"/>
      <c r="ULP34" s="1074"/>
      <c r="ULQ34" s="1074"/>
      <c r="ULR34" s="1074"/>
      <c r="ULS34" s="1074"/>
      <c r="ULT34" s="1074"/>
      <c r="ULU34" s="1074"/>
      <c r="ULV34" s="1074"/>
      <c r="ULW34" s="1074"/>
      <c r="ULX34" s="1074"/>
      <c r="ULY34" s="1074"/>
      <c r="ULZ34" s="1074"/>
      <c r="UMA34" s="1074"/>
      <c r="UMB34" s="1074"/>
      <c r="UMC34" s="1074"/>
      <c r="UMD34" s="1074"/>
      <c r="UME34" s="1074"/>
      <c r="UMF34" s="1074"/>
      <c r="UMG34" s="1074"/>
      <c r="UMH34" s="1074"/>
      <c r="UMI34" s="1074"/>
      <c r="UMJ34" s="1074"/>
      <c r="UMK34" s="1074"/>
      <c r="UML34" s="1074"/>
      <c r="UMM34" s="1074"/>
      <c r="UMN34" s="1074"/>
      <c r="UMO34" s="1074"/>
      <c r="UMP34" s="1074"/>
      <c r="UMQ34" s="1074"/>
      <c r="UMR34" s="1074"/>
      <c r="UMS34" s="1074"/>
      <c r="UMT34" s="1074"/>
      <c r="UMU34" s="1074"/>
      <c r="UMV34" s="1074"/>
      <c r="UMW34" s="1074"/>
      <c r="UMX34" s="1074"/>
      <c r="UMY34" s="1074"/>
      <c r="UMZ34" s="1074"/>
      <c r="UNA34" s="1074"/>
      <c r="UNB34" s="1074"/>
      <c r="UNC34" s="1074"/>
      <c r="UND34" s="1074"/>
      <c r="UNE34" s="1074"/>
      <c r="UNF34" s="1074"/>
      <c r="UNG34" s="1074"/>
      <c r="UNH34" s="1074"/>
      <c r="UNI34" s="1074"/>
      <c r="UNJ34" s="1074"/>
      <c r="UNK34" s="1074"/>
      <c r="UNL34" s="1074"/>
      <c r="UNM34" s="1074"/>
      <c r="UNN34" s="1074"/>
      <c r="UNO34" s="1074"/>
      <c r="UNP34" s="1074"/>
      <c r="UNQ34" s="1074"/>
      <c r="UNR34" s="1074"/>
      <c r="UNS34" s="1074"/>
      <c r="UNT34" s="1074"/>
      <c r="UNU34" s="1074"/>
      <c r="UNV34" s="1074"/>
      <c r="UNW34" s="1074"/>
      <c r="UNX34" s="1074"/>
      <c r="UNY34" s="1074"/>
      <c r="UNZ34" s="1074"/>
      <c r="UOA34" s="1074"/>
      <c r="UOB34" s="1074"/>
      <c r="UOC34" s="1074"/>
      <c r="UOD34" s="1074"/>
      <c r="UOE34" s="1074"/>
      <c r="UOF34" s="1074"/>
      <c r="UOG34" s="1074"/>
      <c r="UOH34" s="1074"/>
      <c r="UOI34" s="1074"/>
      <c r="UOJ34" s="1074"/>
      <c r="UOK34" s="1074"/>
      <c r="UOL34" s="1074"/>
      <c r="UOM34" s="1074"/>
      <c r="UON34" s="1074"/>
      <c r="UOO34" s="1074"/>
      <c r="UOP34" s="1074"/>
      <c r="UOQ34" s="1074"/>
      <c r="UOR34" s="1074"/>
      <c r="UOS34" s="1074"/>
      <c r="UOT34" s="1074"/>
      <c r="UOU34" s="1074"/>
      <c r="UOV34" s="1074"/>
      <c r="UOW34" s="1074"/>
      <c r="UOX34" s="1074"/>
      <c r="UOY34" s="1074"/>
      <c r="UOZ34" s="1074"/>
      <c r="UPA34" s="1074"/>
      <c r="UPB34" s="1074"/>
      <c r="UPC34" s="1074"/>
      <c r="UPD34" s="1074"/>
      <c r="UPE34" s="1074"/>
      <c r="UPF34" s="1074"/>
      <c r="UPG34" s="1074"/>
      <c r="UPH34" s="1074"/>
      <c r="UPI34" s="1074"/>
      <c r="UPJ34" s="1074"/>
      <c r="UPK34" s="1074"/>
      <c r="UPL34" s="1074"/>
      <c r="UPM34" s="1074"/>
      <c r="UPN34" s="1074"/>
      <c r="UPO34" s="1074"/>
      <c r="UPP34" s="1074"/>
      <c r="UPQ34" s="1074"/>
      <c r="UPR34" s="1074"/>
      <c r="UPS34" s="1074"/>
      <c r="UPT34" s="1074"/>
      <c r="UPU34" s="1074"/>
      <c r="UPV34" s="1074"/>
      <c r="UPW34" s="1074"/>
      <c r="UPX34" s="1074"/>
      <c r="UPY34" s="1074"/>
      <c r="UPZ34" s="1074"/>
      <c r="UQA34" s="1074"/>
      <c r="UQB34" s="1074"/>
      <c r="UQC34" s="1074"/>
      <c r="UQD34" s="1074"/>
      <c r="UQE34" s="1074"/>
      <c r="UQF34" s="1074"/>
      <c r="UQG34" s="1074"/>
      <c r="UQH34" s="1074"/>
      <c r="UQI34" s="1074"/>
      <c r="UQJ34" s="1074"/>
      <c r="UQK34" s="1074"/>
      <c r="UQL34" s="1074"/>
      <c r="UQM34" s="1074"/>
      <c r="UQN34" s="1074"/>
      <c r="UQO34" s="1074"/>
      <c r="UQP34" s="1074"/>
      <c r="UQQ34" s="1074"/>
      <c r="UQR34" s="1074"/>
      <c r="UQS34" s="1074"/>
      <c r="UQT34" s="1074"/>
      <c r="UQU34" s="1074"/>
      <c r="UQV34" s="1074"/>
      <c r="UQW34" s="1074"/>
      <c r="UQX34" s="1074"/>
      <c r="UQY34" s="1074"/>
      <c r="UQZ34" s="1074"/>
      <c r="URA34" s="1074"/>
      <c r="URB34" s="1074"/>
      <c r="URC34" s="1074"/>
      <c r="URD34" s="1074"/>
      <c r="URE34" s="1074"/>
      <c r="URF34" s="1074"/>
      <c r="URG34" s="1074"/>
      <c r="URH34" s="1074"/>
      <c r="URI34" s="1074"/>
      <c r="URJ34" s="1074"/>
      <c r="URK34" s="1074"/>
      <c r="URL34" s="1074"/>
      <c r="URM34" s="1074"/>
      <c r="URN34" s="1074"/>
      <c r="URO34" s="1074"/>
      <c r="URP34" s="1074"/>
      <c r="URQ34" s="1074"/>
      <c r="URR34" s="1074"/>
      <c r="URS34" s="1074"/>
      <c r="URT34" s="1074"/>
      <c r="URU34" s="1074"/>
      <c r="URV34" s="1074"/>
      <c r="URW34" s="1074"/>
      <c r="URX34" s="1074"/>
      <c r="URY34" s="1074"/>
      <c r="URZ34" s="1074"/>
      <c r="USA34" s="1074"/>
      <c r="USB34" s="1074"/>
      <c r="USC34" s="1074"/>
      <c r="USD34" s="1074"/>
      <c r="USE34" s="1074"/>
      <c r="USF34" s="1074"/>
      <c r="USG34" s="1074"/>
      <c r="USH34" s="1074"/>
      <c r="USI34" s="1074"/>
      <c r="USJ34" s="1074"/>
      <c r="USK34" s="1074"/>
      <c r="USL34" s="1074"/>
      <c r="USM34" s="1074"/>
      <c r="USN34" s="1074"/>
      <c r="USO34" s="1074"/>
      <c r="USP34" s="1074"/>
      <c r="USQ34" s="1074"/>
      <c r="USR34" s="1074"/>
      <c r="USS34" s="1074"/>
      <c r="UST34" s="1074"/>
      <c r="USU34" s="1074"/>
      <c r="USV34" s="1074"/>
      <c r="USW34" s="1074"/>
      <c r="USX34" s="1074"/>
      <c r="USY34" s="1074"/>
      <c r="USZ34" s="1074"/>
      <c r="UTA34" s="1074"/>
      <c r="UTB34" s="1074"/>
      <c r="UTC34" s="1074"/>
      <c r="UTD34" s="1074"/>
      <c r="UTE34" s="1074"/>
      <c r="UTF34" s="1074"/>
      <c r="UTG34" s="1074"/>
      <c r="UTH34" s="1074"/>
      <c r="UTI34" s="1074"/>
      <c r="UTJ34" s="1074"/>
      <c r="UTK34" s="1074"/>
      <c r="UTL34" s="1074"/>
      <c r="UTM34" s="1074"/>
      <c r="UTN34" s="1074"/>
      <c r="UTO34" s="1074"/>
      <c r="UTP34" s="1074"/>
      <c r="UTQ34" s="1074"/>
      <c r="UTR34" s="1074"/>
      <c r="UTS34" s="1074"/>
      <c r="UTT34" s="1074"/>
      <c r="UTU34" s="1074"/>
      <c r="UTV34" s="1074"/>
      <c r="UTW34" s="1074"/>
      <c r="UTX34" s="1074"/>
      <c r="UTY34" s="1074"/>
      <c r="UTZ34" s="1074"/>
      <c r="UUA34" s="1074"/>
      <c r="UUB34" s="1074"/>
      <c r="UUC34" s="1074"/>
      <c r="UUD34" s="1074"/>
      <c r="UUE34" s="1074"/>
      <c r="UUF34" s="1074"/>
      <c r="UUG34" s="1074"/>
      <c r="UUH34" s="1074"/>
      <c r="UUI34" s="1074"/>
      <c r="UUJ34" s="1074"/>
      <c r="UUK34" s="1074"/>
      <c r="UUL34" s="1074"/>
      <c r="UUM34" s="1074"/>
      <c r="UUN34" s="1074"/>
      <c r="UUO34" s="1074"/>
      <c r="UUP34" s="1074"/>
      <c r="UUQ34" s="1074"/>
      <c r="UUR34" s="1074"/>
      <c r="UUS34" s="1074"/>
      <c r="UUT34" s="1074"/>
      <c r="UUU34" s="1074"/>
      <c r="UUV34" s="1074"/>
      <c r="UUW34" s="1074"/>
      <c r="UUX34" s="1074"/>
      <c r="UUY34" s="1074"/>
      <c r="UUZ34" s="1074"/>
      <c r="UVA34" s="1074"/>
      <c r="UVB34" s="1074"/>
      <c r="UVC34" s="1074"/>
      <c r="UVD34" s="1074"/>
      <c r="UVE34" s="1074"/>
      <c r="UVF34" s="1074"/>
      <c r="UVG34" s="1074"/>
      <c r="UVH34" s="1074"/>
      <c r="UVI34" s="1074"/>
      <c r="UVJ34" s="1074"/>
      <c r="UVK34" s="1074"/>
      <c r="UVL34" s="1074"/>
      <c r="UVM34" s="1074"/>
      <c r="UVN34" s="1074"/>
      <c r="UVO34" s="1074"/>
      <c r="UVP34" s="1074"/>
      <c r="UVQ34" s="1074"/>
      <c r="UVR34" s="1074"/>
      <c r="UVS34" s="1074"/>
      <c r="UVT34" s="1074"/>
      <c r="UVU34" s="1074"/>
      <c r="UVV34" s="1074"/>
      <c r="UVW34" s="1074"/>
      <c r="UVX34" s="1074"/>
      <c r="UVY34" s="1074"/>
      <c r="UVZ34" s="1074"/>
      <c r="UWA34" s="1074"/>
      <c r="UWB34" s="1074"/>
      <c r="UWC34" s="1074"/>
      <c r="UWD34" s="1074"/>
      <c r="UWE34" s="1074"/>
      <c r="UWF34" s="1074"/>
      <c r="UWG34" s="1074"/>
      <c r="UWH34" s="1074"/>
      <c r="UWI34" s="1074"/>
      <c r="UWJ34" s="1074"/>
      <c r="UWK34" s="1074"/>
      <c r="UWL34" s="1074"/>
      <c r="UWM34" s="1074"/>
      <c r="UWN34" s="1074"/>
      <c r="UWO34" s="1074"/>
      <c r="UWP34" s="1074"/>
      <c r="UWQ34" s="1074"/>
      <c r="UWR34" s="1074"/>
      <c r="UWS34" s="1074"/>
      <c r="UWT34" s="1074"/>
      <c r="UWU34" s="1074"/>
      <c r="UWV34" s="1074"/>
      <c r="UWW34" s="1074"/>
      <c r="UWX34" s="1074"/>
      <c r="UWY34" s="1074"/>
      <c r="UWZ34" s="1074"/>
      <c r="UXA34" s="1074"/>
      <c r="UXB34" s="1074"/>
      <c r="UXC34" s="1074"/>
      <c r="UXD34" s="1074"/>
      <c r="UXE34" s="1074"/>
      <c r="UXF34" s="1074"/>
      <c r="UXG34" s="1074"/>
      <c r="UXH34" s="1074"/>
      <c r="UXI34" s="1074"/>
      <c r="UXJ34" s="1074"/>
      <c r="UXK34" s="1074"/>
      <c r="UXL34" s="1074"/>
      <c r="UXM34" s="1074"/>
      <c r="UXN34" s="1074"/>
      <c r="UXO34" s="1074"/>
      <c r="UXP34" s="1074"/>
      <c r="UXQ34" s="1074"/>
      <c r="UXR34" s="1074"/>
      <c r="UXS34" s="1074"/>
      <c r="UXT34" s="1074"/>
      <c r="UXU34" s="1074"/>
      <c r="UXV34" s="1074"/>
      <c r="UXW34" s="1074"/>
      <c r="UXX34" s="1074"/>
      <c r="UXY34" s="1074"/>
      <c r="UXZ34" s="1074"/>
      <c r="UYA34" s="1074"/>
      <c r="UYB34" s="1074"/>
      <c r="UYC34" s="1074"/>
      <c r="UYD34" s="1074"/>
      <c r="UYE34" s="1074"/>
      <c r="UYF34" s="1074"/>
      <c r="UYG34" s="1074"/>
      <c r="UYH34" s="1074"/>
      <c r="UYI34" s="1074"/>
      <c r="UYJ34" s="1074"/>
      <c r="UYK34" s="1074"/>
      <c r="UYL34" s="1074"/>
      <c r="UYM34" s="1074"/>
      <c r="UYN34" s="1074"/>
      <c r="UYO34" s="1074"/>
      <c r="UYP34" s="1074"/>
      <c r="UYQ34" s="1074"/>
      <c r="UYR34" s="1074"/>
      <c r="UYS34" s="1074"/>
      <c r="UYT34" s="1074"/>
      <c r="UYU34" s="1074"/>
      <c r="UYV34" s="1074"/>
      <c r="UYW34" s="1074"/>
      <c r="UYX34" s="1074"/>
      <c r="UYY34" s="1074"/>
      <c r="UYZ34" s="1074"/>
      <c r="UZA34" s="1074"/>
      <c r="UZB34" s="1074"/>
      <c r="UZC34" s="1074"/>
      <c r="UZD34" s="1074"/>
      <c r="UZE34" s="1074"/>
      <c r="UZF34" s="1074"/>
      <c r="UZG34" s="1074"/>
      <c r="UZH34" s="1074"/>
      <c r="UZI34" s="1074"/>
      <c r="UZJ34" s="1074"/>
      <c r="UZK34" s="1074"/>
      <c r="UZL34" s="1074"/>
      <c r="UZM34" s="1074"/>
      <c r="UZN34" s="1074"/>
      <c r="UZO34" s="1074"/>
      <c r="UZP34" s="1074"/>
      <c r="UZQ34" s="1074"/>
      <c r="UZR34" s="1074"/>
      <c r="UZS34" s="1074"/>
      <c r="UZT34" s="1074"/>
      <c r="UZU34" s="1074"/>
      <c r="UZV34" s="1074"/>
      <c r="UZW34" s="1074"/>
      <c r="UZX34" s="1074"/>
      <c r="UZY34" s="1074"/>
      <c r="UZZ34" s="1074"/>
      <c r="VAA34" s="1074"/>
      <c r="VAB34" s="1074"/>
      <c r="VAC34" s="1074"/>
      <c r="VAD34" s="1074"/>
      <c r="VAE34" s="1074"/>
      <c r="VAF34" s="1074"/>
      <c r="VAG34" s="1074"/>
      <c r="VAH34" s="1074"/>
      <c r="VAI34" s="1074"/>
      <c r="VAJ34" s="1074"/>
      <c r="VAK34" s="1074"/>
      <c r="VAL34" s="1074"/>
      <c r="VAM34" s="1074"/>
      <c r="VAN34" s="1074"/>
      <c r="VAO34" s="1074"/>
      <c r="VAP34" s="1074"/>
      <c r="VAQ34" s="1074"/>
      <c r="VAR34" s="1074"/>
      <c r="VAS34" s="1074"/>
      <c r="VAT34" s="1074"/>
      <c r="VAU34" s="1074"/>
      <c r="VAV34" s="1074"/>
      <c r="VAW34" s="1074"/>
      <c r="VAX34" s="1074"/>
      <c r="VAY34" s="1074"/>
      <c r="VAZ34" s="1074"/>
      <c r="VBA34" s="1074"/>
      <c r="VBB34" s="1074"/>
      <c r="VBC34" s="1074"/>
      <c r="VBD34" s="1074"/>
      <c r="VBE34" s="1074"/>
      <c r="VBF34" s="1074"/>
      <c r="VBG34" s="1074"/>
      <c r="VBH34" s="1074"/>
      <c r="VBI34" s="1074"/>
      <c r="VBJ34" s="1074"/>
      <c r="VBK34" s="1074"/>
      <c r="VBL34" s="1074"/>
      <c r="VBM34" s="1074"/>
      <c r="VBN34" s="1074"/>
      <c r="VBO34" s="1074"/>
      <c r="VBP34" s="1074"/>
      <c r="VBQ34" s="1074"/>
      <c r="VBR34" s="1074"/>
      <c r="VBS34" s="1074"/>
      <c r="VBT34" s="1074"/>
      <c r="VBU34" s="1074"/>
      <c r="VBV34" s="1074"/>
      <c r="VBW34" s="1074"/>
      <c r="VBX34" s="1074"/>
      <c r="VBY34" s="1074"/>
      <c r="VBZ34" s="1074"/>
      <c r="VCA34" s="1074"/>
      <c r="VCB34" s="1074"/>
      <c r="VCC34" s="1074"/>
      <c r="VCD34" s="1074"/>
      <c r="VCE34" s="1074"/>
      <c r="VCF34" s="1074"/>
      <c r="VCG34" s="1074"/>
      <c r="VCH34" s="1074"/>
      <c r="VCI34" s="1074"/>
      <c r="VCJ34" s="1074"/>
      <c r="VCK34" s="1074"/>
      <c r="VCL34" s="1074"/>
      <c r="VCM34" s="1074"/>
      <c r="VCN34" s="1074"/>
      <c r="VCO34" s="1074"/>
      <c r="VCP34" s="1074"/>
      <c r="VCQ34" s="1074"/>
      <c r="VCR34" s="1074"/>
      <c r="VCS34" s="1074"/>
      <c r="VCT34" s="1074"/>
      <c r="VCU34" s="1074"/>
      <c r="VCV34" s="1074"/>
      <c r="VCW34" s="1074"/>
      <c r="VCX34" s="1074"/>
      <c r="VCY34" s="1074"/>
      <c r="VCZ34" s="1074"/>
      <c r="VDA34" s="1074"/>
      <c r="VDB34" s="1074"/>
      <c r="VDC34" s="1074"/>
      <c r="VDD34" s="1074"/>
      <c r="VDE34" s="1074"/>
      <c r="VDF34" s="1074"/>
      <c r="VDG34" s="1074"/>
      <c r="VDH34" s="1074"/>
      <c r="VDI34" s="1074"/>
      <c r="VDJ34" s="1074"/>
      <c r="VDK34" s="1074"/>
      <c r="VDL34" s="1074"/>
      <c r="VDM34" s="1074"/>
      <c r="VDN34" s="1074"/>
      <c r="VDO34" s="1074"/>
      <c r="VDP34" s="1074"/>
      <c r="VDQ34" s="1074"/>
      <c r="VDR34" s="1074"/>
      <c r="VDS34" s="1074"/>
      <c r="VDT34" s="1074"/>
      <c r="VDU34" s="1074"/>
      <c r="VDV34" s="1074"/>
      <c r="VDW34" s="1074"/>
      <c r="VDX34" s="1074"/>
      <c r="VDY34" s="1074"/>
      <c r="VDZ34" s="1074"/>
      <c r="VEA34" s="1074"/>
      <c r="VEB34" s="1074"/>
      <c r="VEC34" s="1074"/>
      <c r="VED34" s="1074"/>
      <c r="VEE34" s="1074"/>
      <c r="VEF34" s="1074"/>
      <c r="VEG34" s="1074"/>
      <c r="VEH34" s="1074"/>
      <c r="VEI34" s="1074"/>
      <c r="VEJ34" s="1074"/>
      <c r="VEK34" s="1074"/>
      <c r="VEL34" s="1074"/>
      <c r="VEM34" s="1074"/>
      <c r="VEN34" s="1074"/>
      <c r="VEO34" s="1074"/>
      <c r="VEP34" s="1074"/>
      <c r="VEQ34" s="1074"/>
      <c r="VER34" s="1074"/>
      <c r="VES34" s="1074"/>
      <c r="VET34" s="1074"/>
      <c r="VEU34" s="1074"/>
      <c r="VEV34" s="1074"/>
      <c r="VEW34" s="1074"/>
      <c r="VEX34" s="1074"/>
      <c r="VEY34" s="1074"/>
      <c r="VEZ34" s="1074"/>
      <c r="VFA34" s="1074"/>
      <c r="VFB34" s="1074"/>
      <c r="VFC34" s="1074"/>
      <c r="VFD34" s="1074"/>
      <c r="VFE34" s="1074"/>
      <c r="VFF34" s="1074"/>
      <c r="VFG34" s="1074"/>
      <c r="VFH34" s="1074"/>
      <c r="VFI34" s="1074"/>
      <c r="VFJ34" s="1074"/>
      <c r="VFK34" s="1074"/>
      <c r="VFL34" s="1074"/>
      <c r="VFM34" s="1074"/>
      <c r="VFN34" s="1074"/>
      <c r="VFO34" s="1074"/>
      <c r="VFP34" s="1074"/>
      <c r="VFQ34" s="1074"/>
      <c r="VFR34" s="1074"/>
      <c r="VFS34" s="1074"/>
      <c r="VFT34" s="1074"/>
      <c r="VFU34" s="1074"/>
      <c r="VFV34" s="1074"/>
      <c r="VFW34" s="1074"/>
      <c r="VFX34" s="1074"/>
      <c r="VFY34" s="1074"/>
      <c r="VFZ34" s="1074"/>
      <c r="VGA34" s="1074"/>
      <c r="VGB34" s="1074"/>
      <c r="VGC34" s="1074"/>
      <c r="VGD34" s="1074"/>
      <c r="VGE34" s="1074"/>
      <c r="VGF34" s="1074"/>
      <c r="VGG34" s="1074"/>
      <c r="VGH34" s="1074"/>
      <c r="VGI34" s="1074"/>
      <c r="VGJ34" s="1074"/>
      <c r="VGK34" s="1074"/>
      <c r="VGL34" s="1074"/>
      <c r="VGM34" s="1074"/>
      <c r="VGN34" s="1074"/>
      <c r="VGO34" s="1074"/>
      <c r="VGP34" s="1074"/>
      <c r="VGQ34" s="1074"/>
      <c r="VGR34" s="1074"/>
      <c r="VGS34" s="1074"/>
      <c r="VGT34" s="1074"/>
      <c r="VGU34" s="1074"/>
      <c r="VGV34" s="1074"/>
      <c r="VGW34" s="1074"/>
      <c r="VGX34" s="1074"/>
      <c r="VGY34" s="1074"/>
      <c r="VGZ34" s="1074"/>
      <c r="VHA34" s="1074"/>
      <c r="VHB34" s="1074"/>
      <c r="VHC34" s="1074"/>
      <c r="VHD34" s="1074"/>
      <c r="VHE34" s="1074"/>
      <c r="VHF34" s="1074"/>
      <c r="VHG34" s="1074"/>
      <c r="VHH34" s="1074"/>
      <c r="VHI34" s="1074"/>
      <c r="VHJ34" s="1074"/>
      <c r="VHK34" s="1074"/>
      <c r="VHL34" s="1074"/>
      <c r="VHM34" s="1074"/>
      <c r="VHN34" s="1074"/>
      <c r="VHO34" s="1074"/>
      <c r="VHP34" s="1074"/>
      <c r="VHQ34" s="1074"/>
      <c r="VHR34" s="1074"/>
      <c r="VHS34" s="1074"/>
      <c r="VHT34" s="1074"/>
      <c r="VHU34" s="1074"/>
      <c r="VHV34" s="1074"/>
      <c r="VHW34" s="1074"/>
      <c r="VHX34" s="1074"/>
      <c r="VHY34" s="1074"/>
      <c r="VHZ34" s="1074"/>
      <c r="VIA34" s="1074"/>
      <c r="VIB34" s="1074"/>
      <c r="VIC34" s="1074"/>
      <c r="VID34" s="1074"/>
      <c r="VIE34" s="1074"/>
      <c r="VIF34" s="1074"/>
      <c r="VIG34" s="1074"/>
      <c r="VIH34" s="1074"/>
      <c r="VII34" s="1074"/>
      <c r="VIJ34" s="1074"/>
      <c r="VIK34" s="1074"/>
      <c r="VIL34" s="1074"/>
      <c r="VIM34" s="1074"/>
      <c r="VIN34" s="1074"/>
      <c r="VIO34" s="1074"/>
      <c r="VIP34" s="1074"/>
      <c r="VIQ34" s="1074"/>
      <c r="VIR34" s="1074"/>
      <c r="VIS34" s="1074"/>
      <c r="VIT34" s="1074"/>
      <c r="VIU34" s="1074"/>
      <c r="VIV34" s="1074"/>
      <c r="VIW34" s="1074"/>
      <c r="VIX34" s="1074"/>
      <c r="VIY34" s="1074"/>
      <c r="VIZ34" s="1074"/>
      <c r="VJA34" s="1074"/>
      <c r="VJB34" s="1074"/>
      <c r="VJC34" s="1074"/>
      <c r="VJD34" s="1074"/>
      <c r="VJE34" s="1074"/>
      <c r="VJF34" s="1074"/>
      <c r="VJG34" s="1074"/>
      <c r="VJH34" s="1074"/>
      <c r="VJI34" s="1074"/>
      <c r="VJJ34" s="1074"/>
      <c r="VJK34" s="1074"/>
      <c r="VJL34" s="1074"/>
      <c r="VJM34" s="1074"/>
      <c r="VJN34" s="1074"/>
      <c r="VJO34" s="1074"/>
      <c r="VJP34" s="1074"/>
      <c r="VJQ34" s="1074"/>
      <c r="VJR34" s="1074"/>
      <c r="VJS34" s="1074"/>
      <c r="VJT34" s="1074"/>
      <c r="VJU34" s="1074"/>
      <c r="VJV34" s="1074"/>
      <c r="VJW34" s="1074"/>
      <c r="VJX34" s="1074"/>
      <c r="VJY34" s="1074"/>
      <c r="VJZ34" s="1074"/>
      <c r="VKA34" s="1074"/>
      <c r="VKB34" s="1074"/>
      <c r="VKC34" s="1074"/>
      <c r="VKD34" s="1074"/>
      <c r="VKE34" s="1074"/>
      <c r="VKF34" s="1074"/>
      <c r="VKG34" s="1074"/>
      <c r="VKH34" s="1074"/>
      <c r="VKI34" s="1074"/>
      <c r="VKJ34" s="1074"/>
      <c r="VKK34" s="1074"/>
      <c r="VKL34" s="1074"/>
      <c r="VKM34" s="1074"/>
      <c r="VKN34" s="1074"/>
      <c r="VKO34" s="1074"/>
      <c r="VKP34" s="1074"/>
      <c r="VKQ34" s="1074"/>
      <c r="VKR34" s="1074"/>
      <c r="VKS34" s="1074"/>
      <c r="VKT34" s="1074"/>
      <c r="VKU34" s="1074"/>
      <c r="VKV34" s="1074"/>
      <c r="VKW34" s="1074"/>
      <c r="VKX34" s="1074"/>
      <c r="VKY34" s="1074"/>
      <c r="VKZ34" s="1074"/>
      <c r="VLA34" s="1074"/>
      <c r="VLB34" s="1074"/>
      <c r="VLC34" s="1074"/>
      <c r="VLD34" s="1074"/>
      <c r="VLE34" s="1074"/>
      <c r="VLF34" s="1074"/>
      <c r="VLG34" s="1074"/>
      <c r="VLH34" s="1074"/>
      <c r="VLI34" s="1074"/>
      <c r="VLJ34" s="1074"/>
      <c r="VLK34" s="1074"/>
      <c r="VLL34" s="1074"/>
      <c r="VLM34" s="1074"/>
      <c r="VLN34" s="1074"/>
      <c r="VLO34" s="1074"/>
      <c r="VLP34" s="1074"/>
      <c r="VLQ34" s="1074"/>
      <c r="VLR34" s="1074"/>
      <c r="VLS34" s="1074"/>
      <c r="VLT34" s="1074"/>
      <c r="VLU34" s="1074"/>
      <c r="VLV34" s="1074"/>
      <c r="VLW34" s="1074"/>
      <c r="VLX34" s="1074"/>
      <c r="VLY34" s="1074"/>
      <c r="VLZ34" s="1074"/>
      <c r="VMA34" s="1074"/>
      <c r="VMB34" s="1074"/>
      <c r="VMC34" s="1074"/>
      <c r="VMD34" s="1074"/>
      <c r="VME34" s="1074"/>
      <c r="VMF34" s="1074"/>
      <c r="VMG34" s="1074"/>
      <c r="VMH34" s="1074"/>
      <c r="VMI34" s="1074"/>
      <c r="VMJ34" s="1074"/>
      <c r="VMK34" s="1074"/>
      <c r="VML34" s="1074"/>
      <c r="VMM34" s="1074"/>
      <c r="VMN34" s="1074"/>
      <c r="VMO34" s="1074"/>
      <c r="VMP34" s="1074"/>
      <c r="VMQ34" s="1074"/>
      <c r="VMR34" s="1074"/>
      <c r="VMS34" s="1074"/>
      <c r="VMT34" s="1074"/>
      <c r="VMU34" s="1074"/>
      <c r="VMV34" s="1074"/>
      <c r="VMW34" s="1074"/>
      <c r="VMX34" s="1074"/>
      <c r="VMY34" s="1074"/>
      <c r="VMZ34" s="1074"/>
      <c r="VNA34" s="1074"/>
      <c r="VNB34" s="1074"/>
      <c r="VNC34" s="1074"/>
      <c r="VND34" s="1074"/>
      <c r="VNE34" s="1074"/>
      <c r="VNF34" s="1074"/>
      <c r="VNG34" s="1074"/>
      <c r="VNH34" s="1074"/>
      <c r="VNI34" s="1074"/>
      <c r="VNJ34" s="1074"/>
      <c r="VNK34" s="1074"/>
      <c r="VNL34" s="1074"/>
      <c r="VNM34" s="1074"/>
      <c r="VNN34" s="1074"/>
      <c r="VNO34" s="1074"/>
      <c r="VNP34" s="1074"/>
      <c r="VNQ34" s="1074"/>
      <c r="VNR34" s="1074"/>
      <c r="VNS34" s="1074"/>
      <c r="VNT34" s="1074"/>
      <c r="VNU34" s="1074"/>
      <c r="VNV34" s="1074"/>
      <c r="VNW34" s="1074"/>
      <c r="VNX34" s="1074"/>
      <c r="VNY34" s="1074"/>
      <c r="VNZ34" s="1074"/>
      <c r="VOA34" s="1074"/>
      <c r="VOB34" s="1074"/>
      <c r="VOC34" s="1074"/>
      <c r="VOD34" s="1074"/>
      <c r="VOE34" s="1074"/>
      <c r="VOF34" s="1074"/>
      <c r="VOG34" s="1074"/>
      <c r="VOH34" s="1074"/>
      <c r="VOI34" s="1074"/>
      <c r="VOJ34" s="1074"/>
      <c r="VOK34" s="1074"/>
      <c r="VOL34" s="1074"/>
      <c r="VOM34" s="1074"/>
      <c r="VON34" s="1074"/>
      <c r="VOO34" s="1074"/>
      <c r="VOP34" s="1074"/>
      <c r="VOQ34" s="1074"/>
      <c r="VOR34" s="1074"/>
      <c r="VOS34" s="1074"/>
      <c r="VOT34" s="1074"/>
      <c r="VOU34" s="1074"/>
      <c r="VOV34" s="1074"/>
      <c r="VOW34" s="1074"/>
      <c r="VOX34" s="1074"/>
      <c r="VOY34" s="1074"/>
      <c r="VOZ34" s="1074"/>
      <c r="VPA34" s="1074"/>
      <c r="VPB34" s="1074"/>
      <c r="VPC34" s="1074"/>
      <c r="VPD34" s="1074"/>
      <c r="VPE34" s="1074"/>
      <c r="VPF34" s="1074"/>
      <c r="VPG34" s="1074"/>
      <c r="VPH34" s="1074"/>
      <c r="VPI34" s="1074"/>
      <c r="VPJ34" s="1074"/>
      <c r="VPK34" s="1074"/>
      <c r="VPL34" s="1074"/>
      <c r="VPM34" s="1074"/>
      <c r="VPN34" s="1074"/>
      <c r="VPO34" s="1074"/>
      <c r="VPP34" s="1074"/>
      <c r="VPQ34" s="1074"/>
      <c r="VPR34" s="1074"/>
      <c r="VPS34" s="1074"/>
      <c r="VPT34" s="1074"/>
      <c r="VPU34" s="1074"/>
      <c r="VPV34" s="1074"/>
      <c r="VPW34" s="1074"/>
      <c r="VPX34" s="1074"/>
      <c r="VPY34" s="1074"/>
      <c r="VPZ34" s="1074"/>
      <c r="VQA34" s="1074"/>
      <c r="VQB34" s="1074"/>
      <c r="VQC34" s="1074"/>
      <c r="VQD34" s="1074"/>
      <c r="VQE34" s="1074"/>
      <c r="VQF34" s="1074"/>
      <c r="VQG34" s="1074"/>
      <c r="VQH34" s="1074"/>
      <c r="VQI34" s="1074"/>
      <c r="VQJ34" s="1074"/>
      <c r="VQK34" s="1074"/>
      <c r="VQL34" s="1074"/>
      <c r="VQM34" s="1074"/>
      <c r="VQN34" s="1074"/>
      <c r="VQO34" s="1074"/>
      <c r="VQP34" s="1074"/>
      <c r="VQQ34" s="1074"/>
      <c r="VQR34" s="1074"/>
      <c r="VQS34" s="1074"/>
      <c r="VQT34" s="1074"/>
      <c r="VQU34" s="1074"/>
      <c r="VQV34" s="1074"/>
      <c r="VQW34" s="1074"/>
      <c r="VQX34" s="1074"/>
      <c r="VQY34" s="1074"/>
      <c r="VQZ34" s="1074"/>
      <c r="VRA34" s="1074"/>
      <c r="VRB34" s="1074"/>
      <c r="VRC34" s="1074"/>
      <c r="VRD34" s="1074"/>
      <c r="VRE34" s="1074"/>
      <c r="VRF34" s="1074"/>
      <c r="VRG34" s="1074"/>
      <c r="VRH34" s="1074"/>
      <c r="VRI34" s="1074"/>
      <c r="VRJ34" s="1074"/>
      <c r="VRK34" s="1074"/>
      <c r="VRL34" s="1074"/>
      <c r="VRM34" s="1074"/>
      <c r="VRN34" s="1074"/>
      <c r="VRO34" s="1074"/>
      <c r="VRP34" s="1074"/>
      <c r="VRQ34" s="1074"/>
      <c r="VRR34" s="1074"/>
      <c r="VRS34" s="1074"/>
      <c r="VRT34" s="1074"/>
      <c r="VRU34" s="1074"/>
      <c r="VRV34" s="1074"/>
      <c r="VRW34" s="1074"/>
      <c r="VRX34" s="1074"/>
      <c r="VRY34" s="1074"/>
      <c r="VRZ34" s="1074"/>
      <c r="VSA34" s="1074"/>
      <c r="VSB34" s="1074"/>
      <c r="VSC34" s="1074"/>
      <c r="VSD34" s="1074"/>
      <c r="VSE34" s="1074"/>
      <c r="VSF34" s="1074"/>
      <c r="VSG34" s="1074"/>
      <c r="VSH34" s="1074"/>
      <c r="VSI34" s="1074"/>
      <c r="VSJ34" s="1074"/>
      <c r="VSK34" s="1074"/>
      <c r="VSL34" s="1074"/>
      <c r="VSM34" s="1074"/>
      <c r="VSN34" s="1074"/>
      <c r="VSO34" s="1074"/>
      <c r="VSP34" s="1074"/>
      <c r="VSQ34" s="1074"/>
      <c r="VSR34" s="1074"/>
      <c r="VSS34" s="1074"/>
      <c r="VST34" s="1074"/>
      <c r="VSU34" s="1074"/>
      <c r="VSV34" s="1074"/>
      <c r="VSW34" s="1074"/>
      <c r="VSX34" s="1074"/>
      <c r="VSY34" s="1074"/>
      <c r="VSZ34" s="1074"/>
      <c r="VTA34" s="1074"/>
      <c r="VTB34" s="1074"/>
      <c r="VTC34" s="1074"/>
      <c r="VTD34" s="1074"/>
      <c r="VTE34" s="1074"/>
      <c r="VTF34" s="1074"/>
      <c r="VTG34" s="1074"/>
      <c r="VTH34" s="1074"/>
      <c r="VTI34" s="1074"/>
      <c r="VTJ34" s="1074"/>
      <c r="VTK34" s="1074"/>
      <c r="VTL34" s="1074"/>
      <c r="VTM34" s="1074"/>
      <c r="VTN34" s="1074"/>
      <c r="VTO34" s="1074"/>
      <c r="VTP34" s="1074"/>
      <c r="VTQ34" s="1074"/>
      <c r="VTR34" s="1074"/>
      <c r="VTS34" s="1074"/>
      <c r="VTT34" s="1074"/>
      <c r="VTU34" s="1074"/>
      <c r="VTV34" s="1074"/>
      <c r="VTW34" s="1074"/>
      <c r="VTX34" s="1074"/>
      <c r="VTY34" s="1074"/>
      <c r="VTZ34" s="1074"/>
      <c r="VUA34" s="1074"/>
      <c r="VUB34" s="1074"/>
      <c r="VUC34" s="1074"/>
      <c r="VUD34" s="1074"/>
      <c r="VUE34" s="1074"/>
      <c r="VUF34" s="1074"/>
      <c r="VUG34" s="1074"/>
      <c r="VUH34" s="1074"/>
      <c r="VUI34" s="1074"/>
      <c r="VUJ34" s="1074"/>
      <c r="VUK34" s="1074"/>
      <c r="VUL34" s="1074"/>
      <c r="VUM34" s="1074"/>
      <c r="VUN34" s="1074"/>
      <c r="VUO34" s="1074"/>
      <c r="VUP34" s="1074"/>
      <c r="VUQ34" s="1074"/>
      <c r="VUR34" s="1074"/>
      <c r="VUS34" s="1074"/>
      <c r="VUT34" s="1074"/>
      <c r="VUU34" s="1074"/>
      <c r="VUV34" s="1074"/>
      <c r="VUW34" s="1074"/>
      <c r="VUX34" s="1074"/>
      <c r="VUY34" s="1074"/>
      <c r="VUZ34" s="1074"/>
      <c r="VVA34" s="1074"/>
      <c r="VVB34" s="1074"/>
      <c r="VVC34" s="1074"/>
      <c r="VVD34" s="1074"/>
      <c r="VVE34" s="1074"/>
      <c r="VVF34" s="1074"/>
      <c r="VVG34" s="1074"/>
      <c r="VVH34" s="1074"/>
      <c r="VVI34" s="1074"/>
      <c r="VVJ34" s="1074"/>
      <c r="VVK34" s="1074"/>
      <c r="VVL34" s="1074"/>
      <c r="VVM34" s="1074"/>
      <c r="VVN34" s="1074"/>
      <c r="VVO34" s="1074"/>
      <c r="VVP34" s="1074"/>
      <c r="VVQ34" s="1074"/>
      <c r="VVR34" s="1074"/>
      <c r="VVS34" s="1074"/>
      <c r="VVT34" s="1074"/>
      <c r="VVU34" s="1074"/>
      <c r="VVV34" s="1074"/>
      <c r="VVW34" s="1074"/>
      <c r="VVX34" s="1074"/>
      <c r="VVY34" s="1074"/>
      <c r="VVZ34" s="1074"/>
      <c r="VWA34" s="1074"/>
      <c r="VWB34" s="1074"/>
      <c r="VWC34" s="1074"/>
      <c r="VWD34" s="1074"/>
      <c r="VWE34" s="1074"/>
      <c r="VWF34" s="1074"/>
      <c r="VWG34" s="1074"/>
      <c r="VWH34" s="1074"/>
      <c r="VWI34" s="1074"/>
      <c r="VWJ34" s="1074"/>
      <c r="VWK34" s="1074"/>
      <c r="VWL34" s="1074"/>
      <c r="VWM34" s="1074"/>
      <c r="VWN34" s="1074"/>
      <c r="VWO34" s="1074"/>
      <c r="VWP34" s="1074"/>
      <c r="VWQ34" s="1074"/>
      <c r="VWR34" s="1074"/>
      <c r="VWS34" s="1074"/>
      <c r="VWT34" s="1074"/>
      <c r="VWU34" s="1074"/>
      <c r="VWV34" s="1074"/>
      <c r="VWW34" s="1074"/>
      <c r="VWX34" s="1074"/>
      <c r="VWY34" s="1074"/>
      <c r="VWZ34" s="1074"/>
      <c r="VXA34" s="1074"/>
      <c r="VXB34" s="1074"/>
      <c r="VXC34" s="1074"/>
      <c r="VXD34" s="1074"/>
      <c r="VXE34" s="1074"/>
      <c r="VXF34" s="1074"/>
      <c r="VXG34" s="1074"/>
      <c r="VXH34" s="1074"/>
      <c r="VXI34" s="1074"/>
      <c r="VXJ34" s="1074"/>
      <c r="VXK34" s="1074"/>
      <c r="VXL34" s="1074"/>
      <c r="VXM34" s="1074"/>
      <c r="VXN34" s="1074"/>
      <c r="VXO34" s="1074"/>
      <c r="VXP34" s="1074"/>
      <c r="VXQ34" s="1074"/>
      <c r="VXR34" s="1074"/>
      <c r="VXS34" s="1074"/>
      <c r="VXT34" s="1074"/>
      <c r="VXU34" s="1074"/>
      <c r="VXV34" s="1074"/>
      <c r="VXW34" s="1074"/>
      <c r="VXX34" s="1074"/>
      <c r="VXY34" s="1074"/>
      <c r="VXZ34" s="1074"/>
      <c r="VYA34" s="1074"/>
      <c r="VYB34" s="1074"/>
      <c r="VYC34" s="1074"/>
      <c r="VYD34" s="1074"/>
      <c r="VYE34" s="1074"/>
      <c r="VYF34" s="1074"/>
      <c r="VYG34" s="1074"/>
      <c r="VYH34" s="1074"/>
      <c r="VYI34" s="1074"/>
      <c r="VYJ34" s="1074"/>
      <c r="VYK34" s="1074"/>
      <c r="VYL34" s="1074"/>
      <c r="VYM34" s="1074"/>
      <c r="VYN34" s="1074"/>
      <c r="VYO34" s="1074"/>
      <c r="VYP34" s="1074"/>
      <c r="VYQ34" s="1074"/>
      <c r="VYR34" s="1074"/>
      <c r="VYS34" s="1074"/>
      <c r="VYT34" s="1074"/>
      <c r="VYU34" s="1074"/>
      <c r="VYV34" s="1074"/>
      <c r="VYW34" s="1074"/>
      <c r="VYX34" s="1074"/>
      <c r="VYY34" s="1074"/>
      <c r="VYZ34" s="1074"/>
      <c r="VZA34" s="1074"/>
      <c r="VZB34" s="1074"/>
      <c r="VZC34" s="1074"/>
      <c r="VZD34" s="1074"/>
      <c r="VZE34" s="1074"/>
      <c r="VZF34" s="1074"/>
      <c r="VZG34" s="1074"/>
      <c r="VZH34" s="1074"/>
      <c r="VZI34" s="1074"/>
      <c r="VZJ34" s="1074"/>
      <c r="VZK34" s="1074"/>
      <c r="VZL34" s="1074"/>
      <c r="VZM34" s="1074"/>
      <c r="VZN34" s="1074"/>
      <c r="VZO34" s="1074"/>
      <c r="VZP34" s="1074"/>
      <c r="VZQ34" s="1074"/>
      <c r="VZR34" s="1074"/>
      <c r="VZS34" s="1074"/>
      <c r="VZT34" s="1074"/>
      <c r="VZU34" s="1074"/>
      <c r="VZV34" s="1074"/>
      <c r="VZW34" s="1074"/>
      <c r="VZX34" s="1074"/>
      <c r="VZY34" s="1074"/>
      <c r="VZZ34" s="1074"/>
      <c r="WAA34" s="1074"/>
      <c r="WAB34" s="1074"/>
      <c r="WAC34" s="1074"/>
      <c r="WAD34" s="1074"/>
      <c r="WAE34" s="1074"/>
      <c r="WAF34" s="1074"/>
      <c r="WAG34" s="1074"/>
      <c r="WAH34" s="1074"/>
      <c r="WAI34" s="1074"/>
      <c r="WAJ34" s="1074"/>
      <c r="WAK34" s="1074"/>
      <c r="WAL34" s="1074"/>
      <c r="WAM34" s="1074"/>
      <c r="WAN34" s="1074"/>
      <c r="WAO34" s="1074"/>
      <c r="WAP34" s="1074"/>
      <c r="WAQ34" s="1074"/>
      <c r="WAR34" s="1074"/>
      <c r="WAS34" s="1074"/>
      <c r="WAT34" s="1074"/>
      <c r="WAU34" s="1074"/>
      <c r="WAV34" s="1074"/>
      <c r="WAW34" s="1074"/>
      <c r="WAX34" s="1074"/>
      <c r="WAY34" s="1074"/>
      <c r="WAZ34" s="1074"/>
      <c r="WBA34" s="1074"/>
      <c r="WBB34" s="1074"/>
      <c r="WBC34" s="1074"/>
      <c r="WBD34" s="1074"/>
      <c r="WBE34" s="1074"/>
      <c r="WBF34" s="1074"/>
      <c r="WBG34" s="1074"/>
      <c r="WBH34" s="1074"/>
      <c r="WBI34" s="1074"/>
      <c r="WBJ34" s="1074"/>
      <c r="WBK34" s="1074"/>
      <c r="WBL34" s="1074"/>
      <c r="WBM34" s="1074"/>
      <c r="WBN34" s="1074"/>
      <c r="WBO34" s="1074"/>
      <c r="WBP34" s="1074"/>
      <c r="WBQ34" s="1074"/>
      <c r="WBR34" s="1074"/>
      <c r="WBS34" s="1074"/>
      <c r="WBT34" s="1074"/>
      <c r="WBU34" s="1074"/>
      <c r="WBV34" s="1074"/>
      <c r="WBW34" s="1074"/>
      <c r="WBX34" s="1074"/>
      <c r="WBY34" s="1074"/>
      <c r="WBZ34" s="1074"/>
      <c r="WCA34" s="1074"/>
      <c r="WCB34" s="1074"/>
      <c r="WCC34" s="1074"/>
      <c r="WCD34" s="1074"/>
      <c r="WCE34" s="1074"/>
      <c r="WCF34" s="1074"/>
      <c r="WCG34" s="1074"/>
      <c r="WCH34" s="1074"/>
      <c r="WCI34" s="1074"/>
      <c r="WCJ34" s="1074"/>
      <c r="WCK34" s="1074"/>
      <c r="WCL34" s="1074"/>
      <c r="WCM34" s="1074"/>
      <c r="WCN34" s="1074"/>
      <c r="WCO34" s="1074"/>
      <c r="WCP34" s="1074"/>
      <c r="WCQ34" s="1074"/>
      <c r="WCR34" s="1074"/>
      <c r="WCS34" s="1074"/>
      <c r="WCT34" s="1074"/>
      <c r="WCU34" s="1074"/>
      <c r="WCV34" s="1074"/>
      <c r="WCW34" s="1074"/>
      <c r="WCX34" s="1074"/>
      <c r="WCY34" s="1074"/>
      <c r="WCZ34" s="1074"/>
      <c r="WDA34" s="1074"/>
      <c r="WDB34" s="1074"/>
      <c r="WDC34" s="1074"/>
      <c r="WDD34" s="1074"/>
      <c r="WDE34" s="1074"/>
      <c r="WDF34" s="1074"/>
      <c r="WDG34" s="1074"/>
      <c r="WDH34" s="1074"/>
      <c r="WDI34" s="1074"/>
      <c r="WDJ34" s="1074"/>
      <c r="WDK34" s="1074"/>
      <c r="WDL34" s="1074"/>
      <c r="WDM34" s="1074"/>
      <c r="WDN34" s="1074"/>
      <c r="WDO34" s="1074"/>
      <c r="WDP34" s="1074"/>
      <c r="WDQ34" s="1074"/>
      <c r="WDR34" s="1074"/>
      <c r="WDS34" s="1074"/>
      <c r="WDT34" s="1074"/>
      <c r="WDU34" s="1074"/>
      <c r="WDV34" s="1074"/>
      <c r="WDW34" s="1074"/>
      <c r="WDX34" s="1074"/>
      <c r="WDY34" s="1074"/>
      <c r="WDZ34" s="1074"/>
      <c r="WEA34" s="1074"/>
      <c r="WEB34" s="1074"/>
      <c r="WEC34" s="1074"/>
      <c r="WED34" s="1074"/>
      <c r="WEE34" s="1074"/>
      <c r="WEF34" s="1074"/>
      <c r="WEG34" s="1074"/>
      <c r="WEH34" s="1074"/>
      <c r="WEI34" s="1074"/>
      <c r="WEJ34" s="1074"/>
      <c r="WEK34" s="1074"/>
      <c r="WEL34" s="1074"/>
      <c r="WEM34" s="1074"/>
      <c r="WEN34" s="1074"/>
      <c r="WEO34" s="1074"/>
      <c r="WEP34" s="1074"/>
      <c r="WEQ34" s="1074"/>
      <c r="WER34" s="1074"/>
      <c r="WES34" s="1074"/>
      <c r="WET34" s="1074"/>
      <c r="WEU34" s="1074"/>
      <c r="WEV34" s="1074"/>
      <c r="WEW34" s="1074"/>
      <c r="WEX34" s="1074"/>
      <c r="WEY34" s="1074"/>
      <c r="WEZ34" s="1074"/>
      <c r="WFA34" s="1074"/>
      <c r="WFB34" s="1074"/>
      <c r="WFC34" s="1074"/>
      <c r="WFD34" s="1074"/>
      <c r="WFE34" s="1074"/>
      <c r="WFF34" s="1074"/>
      <c r="WFG34" s="1074"/>
      <c r="WFH34" s="1074"/>
      <c r="WFI34" s="1074"/>
      <c r="WFJ34" s="1074"/>
      <c r="WFK34" s="1074"/>
      <c r="WFL34" s="1074"/>
      <c r="WFM34" s="1074"/>
      <c r="WFN34" s="1074"/>
      <c r="WFO34" s="1074"/>
      <c r="WFP34" s="1074"/>
      <c r="WFQ34" s="1074"/>
      <c r="WFR34" s="1074"/>
      <c r="WFS34" s="1074"/>
      <c r="WFT34" s="1074"/>
      <c r="WFU34" s="1074"/>
      <c r="WFV34" s="1074"/>
      <c r="WFW34" s="1074"/>
      <c r="WFX34" s="1074"/>
      <c r="WFY34" s="1074"/>
      <c r="WFZ34" s="1074"/>
      <c r="WGA34" s="1074"/>
      <c r="WGB34" s="1074"/>
      <c r="WGC34" s="1074"/>
      <c r="WGD34" s="1074"/>
      <c r="WGE34" s="1074"/>
      <c r="WGF34" s="1074"/>
      <c r="WGG34" s="1074"/>
      <c r="WGH34" s="1074"/>
      <c r="WGI34" s="1074"/>
      <c r="WGJ34" s="1074"/>
      <c r="WGK34" s="1074"/>
      <c r="WGL34" s="1074"/>
      <c r="WGM34" s="1074"/>
      <c r="WGN34" s="1074"/>
      <c r="WGO34" s="1074"/>
      <c r="WGP34" s="1074"/>
      <c r="WGQ34" s="1074"/>
      <c r="WGR34" s="1074"/>
      <c r="WGS34" s="1074"/>
      <c r="WGT34" s="1074"/>
      <c r="WGU34" s="1074"/>
      <c r="WGV34" s="1074"/>
      <c r="WGW34" s="1074"/>
      <c r="WGX34" s="1074"/>
      <c r="WGY34" s="1074"/>
      <c r="WGZ34" s="1074"/>
      <c r="WHA34" s="1074"/>
      <c r="WHB34" s="1074"/>
      <c r="WHC34" s="1074"/>
      <c r="WHD34" s="1074"/>
      <c r="WHE34" s="1074"/>
      <c r="WHF34" s="1074"/>
      <c r="WHG34" s="1074"/>
      <c r="WHH34" s="1074"/>
      <c r="WHI34" s="1074"/>
      <c r="WHJ34" s="1074"/>
      <c r="WHK34" s="1074"/>
      <c r="WHL34" s="1074"/>
      <c r="WHM34" s="1074"/>
      <c r="WHN34" s="1074"/>
      <c r="WHO34" s="1074"/>
      <c r="WHP34" s="1074"/>
      <c r="WHQ34" s="1074"/>
      <c r="WHR34" s="1074"/>
      <c r="WHS34" s="1074"/>
      <c r="WHT34" s="1074"/>
      <c r="WHU34" s="1074"/>
      <c r="WHV34" s="1074"/>
      <c r="WHW34" s="1074"/>
      <c r="WHX34" s="1074"/>
      <c r="WHY34" s="1074"/>
      <c r="WHZ34" s="1074"/>
      <c r="WIA34" s="1074"/>
      <c r="WIB34" s="1074"/>
      <c r="WIC34" s="1074"/>
      <c r="WID34" s="1074"/>
      <c r="WIE34" s="1074"/>
      <c r="WIF34" s="1074"/>
      <c r="WIG34" s="1074"/>
      <c r="WIH34" s="1074"/>
      <c r="WII34" s="1074"/>
      <c r="WIJ34" s="1074"/>
      <c r="WIK34" s="1074"/>
      <c r="WIL34" s="1074"/>
      <c r="WIM34" s="1074"/>
      <c r="WIN34" s="1074"/>
      <c r="WIO34" s="1074"/>
      <c r="WIP34" s="1074"/>
      <c r="WIQ34" s="1074"/>
      <c r="WIR34" s="1074"/>
      <c r="WIS34" s="1074"/>
      <c r="WIT34" s="1074"/>
      <c r="WIU34" s="1074"/>
      <c r="WIV34" s="1074"/>
      <c r="WIW34" s="1074"/>
      <c r="WIX34" s="1074"/>
      <c r="WIY34" s="1074"/>
      <c r="WIZ34" s="1074"/>
      <c r="WJA34" s="1074"/>
      <c r="WJB34" s="1074"/>
      <c r="WJC34" s="1074"/>
      <c r="WJD34" s="1074"/>
      <c r="WJE34" s="1074"/>
      <c r="WJF34" s="1074"/>
      <c r="WJG34" s="1074"/>
      <c r="WJH34" s="1074"/>
      <c r="WJI34" s="1074"/>
      <c r="WJJ34" s="1074"/>
      <c r="WJK34" s="1074"/>
      <c r="WJL34" s="1074"/>
      <c r="WJM34" s="1074"/>
      <c r="WJN34" s="1074"/>
      <c r="WJO34" s="1074"/>
      <c r="WJP34" s="1074"/>
      <c r="WJQ34" s="1074"/>
      <c r="WJR34" s="1074"/>
      <c r="WJS34" s="1074"/>
      <c r="WJT34" s="1074"/>
      <c r="WJU34" s="1074"/>
      <c r="WJV34" s="1074"/>
      <c r="WJW34" s="1074"/>
      <c r="WJX34" s="1074"/>
      <c r="WJY34" s="1074"/>
      <c r="WJZ34" s="1074"/>
      <c r="WKA34" s="1074"/>
      <c r="WKB34" s="1074"/>
      <c r="WKC34" s="1074"/>
      <c r="WKD34" s="1074"/>
      <c r="WKE34" s="1074"/>
      <c r="WKF34" s="1074"/>
      <c r="WKG34" s="1074"/>
      <c r="WKH34" s="1074"/>
      <c r="WKI34" s="1074"/>
      <c r="WKJ34" s="1074"/>
      <c r="WKK34" s="1074"/>
      <c r="WKL34" s="1074"/>
      <c r="WKM34" s="1074"/>
      <c r="WKN34" s="1074"/>
      <c r="WKO34" s="1074"/>
      <c r="WKP34" s="1074"/>
      <c r="WKQ34" s="1074"/>
      <c r="WKR34" s="1074"/>
      <c r="WKS34" s="1074"/>
      <c r="WKT34" s="1074"/>
      <c r="WKU34" s="1074"/>
      <c r="WKV34" s="1074"/>
      <c r="WKW34" s="1074"/>
      <c r="WKX34" s="1074"/>
      <c r="WKY34" s="1074"/>
      <c r="WKZ34" s="1074"/>
      <c r="WLA34" s="1074"/>
      <c r="WLB34" s="1074"/>
      <c r="WLC34" s="1074"/>
      <c r="WLD34" s="1074"/>
      <c r="WLE34" s="1074"/>
      <c r="WLF34" s="1074"/>
      <c r="WLG34" s="1074"/>
      <c r="WLH34" s="1074"/>
      <c r="WLI34" s="1074"/>
      <c r="WLJ34" s="1074"/>
      <c r="WLK34" s="1074"/>
      <c r="WLL34" s="1074"/>
      <c r="WLM34" s="1074"/>
      <c r="WLN34" s="1074"/>
      <c r="WLO34" s="1074"/>
      <c r="WLP34" s="1074"/>
      <c r="WLQ34" s="1074"/>
      <c r="WLR34" s="1074"/>
      <c r="WLS34" s="1074"/>
      <c r="WLT34" s="1074"/>
      <c r="WLU34" s="1074"/>
      <c r="WLV34" s="1074"/>
      <c r="WLW34" s="1074"/>
      <c r="WLX34" s="1074"/>
      <c r="WLY34" s="1074"/>
      <c r="WLZ34" s="1074"/>
      <c r="WMA34" s="1074"/>
      <c r="WMB34" s="1074"/>
      <c r="WMC34" s="1074"/>
      <c r="WMD34" s="1074"/>
      <c r="WME34" s="1074"/>
      <c r="WMF34" s="1074"/>
      <c r="WMG34" s="1074"/>
      <c r="WMH34" s="1074"/>
      <c r="WMI34" s="1074"/>
      <c r="WMJ34" s="1074"/>
      <c r="WMK34" s="1074"/>
      <c r="WML34" s="1074"/>
      <c r="WMM34" s="1074"/>
      <c r="WMN34" s="1074"/>
      <c r="WMO34" s="1074"/>
      <c r="WMP34" s="1074"/>
      <c r="WMQ34" s="1074"/>
      <c r="WMR34" s="1074"/>
      <c r="WMS34" s="1074"/>
      <c r="WMT34" s="1074"/>
      <c r="WMU34" s="1074"/>
      <c r="WMV34" s="1074"/>
      <c r="WMW34" s="1074"/>
      <c r="WMX34" s="1074"/>
      <c r="WMY34" s="1074"/>
      <c r="WMZ34" s="1074"/>
      <c r="WNA34" s="1074"/>
      <c r="WNB34" s="1074"/>
      <c r="WNC34" s="1074"/>
      <c r="WND34" s="1074"/>
      <c r="WNE34" s="1074"/>
      <c r="WNF34" s="1074"/>
      <c r="WNG34" s="1074"/>
      <c r="WNH34" s="1074"/>
      <c r="WNI34" s="1074"/>
      <c r="WNJ34" s="1074"/>
      <c r="WNK34" s="1074"/>
      <c r="WNL34" s="1074"/>
      <c r="WNM34" s="1074"/>
      <c r="WNN34" s="1074"/>
      <c r="WNO34" s="1074"/>
      <c r="WNP34" s="1074"/>
      <c r="WNQ34" s="1074"/>
      <c r="WNR34" s="1074"/>
      <c r="WNS34" s="1074"/>
      <c r="WNT34" s="1074"/>
      <c r="WNU34" s="1074"/>
      <c r="WNV34" s="1074"/>
      <c r="WNW34" s="1074"/>
      <c r="WNX34" s="1074"/>
      <c r="WNY34" s="1074"/>
      <c r="WNZ34" s="1074"/>
      <c r="WOA34" s="1074"/>
      <c r="WOB34" s="1074"/>
      <c r="WOC34" s="1074"/>
      <c r="WOD34" s="1074"/>
      <c r="WOE34" s="1074"/>
      <c r="WOF34" s="1074"/>
      <c r="WOG34" s="1074"/>
      <c r="WOH34" s="1074"/>
      <c r="WOI34" s="1074"/>
      <c r="WOJ34" s="1074"/>
      <c r="WOK34" s="1074"/>
      <c r="WOL34" s="1074"/>
      <c r="WOM34" s="1074"/>
      <c r="WON34" s="1074"/>
      <c r="WOO34" s="1074"/>
      <c r="WOP34" s="1074"/>
      <c r="WOQ34" s="1074"/>
      <c r="WOR34" s="1074"/>
      <c r="WOS34" s="1074"/>
      <c r="WOT34" s="1074"/>
      <c r="WOU34" s="1074"/>
      <c r="WOV34" s="1074"/>
      <c r="WOW34" s="1074"/>
      <c r="WOX34" s="1074"/>
      <c r="WOY34" s="1074"/>
      <c r="WOZ34" s="1074"/>
      <c r="WPA34" s="1074"/>
      <c r="WPB34" s="1074"/>
      <c r="WPC34" s="1074"/>
      <c r="WPD34" s="1074"/>
      <c r="WPE34" s="1074"/>
      <c r="WPF34" s="1074"/>
      <c r="WPG34" s="1074"/>
      <c r="WPH34" s="1074"/>
      <c r="WPI34" s="1074"/>
      <c r="WPJ34" s="1074"/>
      <c r="WPK34" s="1074"/>
      <c r="WPL34" s="1074"/>
      <c r="WPM34" s="1074"/>
      <c r="WPN34" s="1074"/>
      <c r="WPO34" s="1074"/>
      <c r="WPP34" s="1074"/>
      <c r="WPQ34" s="1074"/>
      <c r="WPR34" s="1074"/>
      <c r="WPS34" s="1074"/>
      <c r="WPT34" s="1074"/>
      <c r="WPU34" s="1074"/>
      <c r="WPV34" s="1074"/>
      <c r="WPW34" s="1074"/>
      <c r="WPX34" s="1074"/>
      <c r="WPY34" s="1074"/>
      <c r="WPZ34" s="1074"/>
      <c r="WQA34" s="1074"/>
      <c r="WQB34" s="1074"/>
      <c r="WQC34" s="1074"/>
      <c r="WQD34" s="1074"/>
      <c r="WQE34" s="1074"/>
      <c r="WQF34" s="1074"/>
      <c r="WQG34" s="1074"/>
      <c r="WQH34" s="1074"/>
      <c r="WQI34" s="1074"/>
      <c r="WQJ34" s="1074"/>
      <c r="WQK34" s="1074"/>
      <c r="WQL34" s="1074"/>
      <c r="WQM34" s="1074"/>
      <c r="WQN34" s="1074"/>
      <c r="WQO34" s="1074"/>
      <c r="WQP34" s="1074"/>
      <c r="WQQ34" s="1074"/>
      <c r="WQR34" s="1074"/>
      <c r="WQS34" s="1074"/>
      <c r="WQT34" s="1074"/>
      <c r="WQU34" s="1074"/>
      <c r="WQV34" s="1074"/>
      <c r="WQW34" s="1074"/>
      <c r="WQX34" s="1074"/>
      <c r="WQY34" s="1074"/>
      <c r="WQZ34" s="1074"/>
      <c r="WRA34" s="1074"/>
      <c r="WRB34" s="1074"/>
      <c r="WRC34" s="1074"/>
      <c r="WRD34" s="1074"/>
      <c r="WRE34" s="1074"/>
      <c r="WRF34" s="1074"/>
      <c r="WRG34" s="1074"/>
      <c r="WRH34" s="1074"/>
      <c r="WRI34" s="1074"/>
      <c r="WRJ34" s="1074"/>
      <c r="WRK34" s="1074"/>
      <c r="WRL34" s="1074"/>
      <c r="WRM34" s="1074"/>
      <c r="WRN34" s="1074"/>
      <c r="WRO34" s="1074"/>
      <c r="WRP34" s="1074"/>
      <c r="WRQ34" s="1074"/>
      <c r="WRR34" s="1074"/>
      <c r="WRS34" s="1074"/>
      <c r="WRT34" s="1074"/>
      <c r="WRU34" s="1074"/>
      <c r="WRV34" s="1074"/>
      <c r="WRW34" s="1074"/>
      <c r="WRX34" s="1074"/>
      <c r="WRY34" s="1074"/>
      <c r="WRZ34" s="1074"/>
      <c r="WSA34" s="1074"/>
      <c r="WSB34" s="1074"/>
      <c r="WSC34" s="1074"/>
      <c r="WSD34" s="1074"/>
      <c r="WSE34" s="1074"/>
      <c r="WSF34" s="1074"/>
      <c r="WSG34" s="1074"/>
      <c r="WSH34" s="1074"/>
      <c r="WSI34" s="1074"/>
      <c r="WSJ34" s="1074"/>
      <c r="WSK34" s="1074"/>
      <c r="WSL34" s="1074"/>
      <c r="WSM34" s="1074"/>
      <c r="WSN34" s="1074"/>
      <c r="WSO34" s="1074"/>
      <c r="WSP34" s="1074"/>
      <c r="WSQ34" s="1074"/>
      <c r="WSR34" s="1074"/>
      <c r="WSS34" s="1074"/>
      <c r="WST34" s="1074"/>
      <c r="WSU34" s="1074"/>
      <c r="WSV34" s="1074"/>
      <c r="WSW34" s="1074"/>
      <c r="WSX34" s="1074"/>
      <c r="WSY34" s="1074"/>
      <c r="WSZ34" s="1074"/>
      <c r="WTA34" s="1074"/>
      <c r="WTB34" s="1074"/>
      <c r="WTC34" s="1074"/>
      <c r="WTD34" s="1074"/>
      <c r="WTE34" s="1074"/>
      <c r="WTF34" s="1074"/>
      <c r="WTG34" s="1074"/>
      <c r="WTH34" s="1074"/>
      <c r="WTI34" s="1074"/>
      <c r="WTJ34" s="1074"/>
      <c r="WTK34" s="1074"/>
      <c r="WTL34" s="1074"/>
      <c r="WTM34" s="1074"/>
      <c r="WTN34" s="1074"/>
      <c r="WTO34" s="1074"/>
      <c r="WTP34" s="1074"/>
      <c r="WTQ34" s="1074"/>
      <c r="WTR34" s="1074"/>
      <c r="WTS34" s="1074"/>
      <c r="WTT34" s="1074"/>
      <c r="WTU34" s="1074"/>
      <c r="WTV34" s="1074"/>
      <c r="WTW34" s="1074"/>
      <c r="WTX34" s="1074"/>
      <c r="WTY34" s="1074"/>
      <c r="WTZ34" s="1074"/>
      <c r="WUA34" s="1074"/>
      <c r="WUB34" s="1074"/>
      <c r="WUC34" s="1074"/>
      <c r="WUD34" s="1074"/>
      <c r="WUE34" s="1074"/>
      <c r="WUF34" s="1074"/>
      <c r="WUG34" s="1074"/>
      <c r="WUH34" s="1074"/>
      <c r="WUI34" s="1074"/>
      <c r="WUJ34" s="1074"/>
      <c r="WUK34" s="1074"/>
      <c r="WUL34" s="1074"/>
      <c r="WUM34" s="1074"/>
      <c r="WUN34" s="1074"/>
      <c r="WUO34" s="1074"/>
      <c r="WUP34" s="1074"/>
      <c r="WUQ34" s="1074"/>
      <c r="WUR34" s="1074"/>
      <c r="WUS34" s="1074"/>
      <c r="WUT34" s="1074"/>
      <c r="WUU34" s="1074"/>
      <c r="WUV34" s="1074"/>
      <c r="WUW34" s="1074"/>
      <c r="WUX34" s="1074"/>
      <c r="WUY34" s="1074"/>
      <c r="WUZ34" s="1074"/>
      <c r="WVA34" s="1074"/>
      <c r="WVB34" s="1074"/>
      <c r="WVC34" s="1074"/>
      <c r="WVD34" s="1074"/>
      <c r="WVE34" s="1074"/>
      <c r="WVF34" s="1074"/>
      <c r="WVG34" s="1074"/>
      <c r="WVH34" s="1074"/>
      <c r="WVI34" s="1074"/>
      <c r="WVJ34" s="1074"/>
      <c r="WVK34" s="1074"/>
      <c r="WVL34" s="1074"/>
      <c r="WVM34" s="1074"/>
    </row>
    <row r="35" spans="1:16133">
      <c r="A35" s="1067">
        <f t="shared" ref="A35" si="4">A34+1</f>
        <v>19</v>
      </c>
      <c r="B35" s="1071">
        <v>752</v>
      </c>
      <c r="C35" s="1077" t="s">
        <v>128</v>
      </c>
      <c r="D35" s="662"/>
      <c r="E35" s="663"/>
      <c r="F35" s="663"/>
      <c r="G35" s="663"/>
      <c r="H35" s="663"/>
      <c r="I35" s="663"/>
      <c r="J35" s="663"/>
      <c r="K35" s="663"/>
      <c r="L35" s="663"/>
      <c r="M35" s="1073"/>
      <c r="N35" s="1074"/>
      <c r="O35" s="1074"/>
      <c r="P35" s="1074"/>
      <c r="Q35" s="1074"/>
      <c r="R35" s="1074"/>
      <c r="S35" s="1074"/>
      <c r="T35" s="1074"/>
      <c r="U35" s="1074"/>
      <c r="V35" s="1074"/>
      <c r="W35" s="1074"/>
      <c r="X35" s="1074"/>
      <c r="Y35" s="1074"/>
      <c r="Z35" s="1074"/>
      <c r="AA35" s="1074"/>
      <c r="AB35" s="1074"/>
      <c r="AC35" s="1074"/>
      <c r="AD35" s="1074"/>
      <c r="AE35" s="1074"/>
      <c r="AF35" s="1074"/>
      <c r="AG35" s="1074"/>
      <c r="AH35" s="1074"/>
      <c r="AI35" s="1074"/>
      <c r="AJ35" s="1074"/>
      <c r="AK35" s="1074"/>
      <c r="AL35" s="1074"/>
      <c r="AM35" s="1074"/>
      <c r="AN35" s="1074"/>
      <c r="AO35" s="1074"/>
      <c r="AP35" s="1074"/>
      <c r="AQ35" s="1074"/>
      <c r="AR35" s="1074"/>
      <c r="AS35" s="1074"/>
      <c r="AT35" s="1074"/>
      <c r="AU35" s="1074"/>
      <c r="AV35" s="1074"/>
      <c r="AW35" s="1074"/>
      <c r="AX35" s="1074"/>
      <c r="AY35" s="1074"/>
      <c r="AZ35" s="1074"/>
      <c r="BA35" s="1074"/>
      <c r="BB35" s="1074"/>
      <c r="BC35" s="1074"/>
      <c r="BD35" s="1074"/>
      <c r="BE35" s="1074"/>
      <c r="BF35" s="1074"/>
      <c r="BG35" s="1074"/>
      <c r="BH35" s="1074"/>
      <c r="BI35" s="1074"/>
      <c r="BJ35" s="1074"/>
      <c r="BK35" s="1074"/>
      <c r="BL35" s="1074"/>
      <c r="BM35" s="1074"/>
      <c r="BN35" s="1074"/>
      <c r="BO35" s="1074"/>
      <c r="BP35" s="1074"/>
      <c r="BQ35" s="1074"/>
      <c r="BR35" s="1074"/>
      <c r="BS35" s="1074"/>
      <c r="BT35" s="1074"/>
      <c r="BU35" s="1074"/>
      <c r="BV35" s="1074"/>
      <c r="BW35" s="1074"/>
      <c r="BX35" s="1074"/>
      <c r="BY35" s="1074"/>
      <c r="BZ35" s="1074"/>
      <c r="CA35" s="1074"/>
      <c r="CB35" s="1074"/>
      <c r="CC35" s="1074"/>
      <c r="CD35" s="1074"/>
      <c r="CE35" s="1074"/>
      <c r="CF35" s="1074"/>
      <c r="CG35" s="1074"/>
      <c r="CH35" s="1074"/>
      <c r="CI35" s="1074"/>
      <c r="CJ35" s="1074"/>
      <c r="CK35" s="1074"/>
      <c r="CL35" s="1074"/>
      <c r="CM35" s="1074"/>
      <c r="CN35" s="1074"/>
      <c r="CO35" s="1074"/>
      <c r="CP35" s="1074"/>
      <c r="CQ35" s="1074"/>
      <c r="CR35" s="1074"/>
      <c r="CS35" s="1074"/>
      <c r="CT35" s="1074"/>
      <c r="CU35" s="1074"/>
      <c r="CV35" s="1074"/>
      <c r="CW35" s="1074"/>
      <c r="CX35" s="1074"/>
      <c r="CY35" s="1074"/>
      <c r="CZ35" s="1074"/>
      <c r="DA35" s="1074"/>
      <c r="DB35" s="1074"/>
      <c r="DC35" s="1074"/>
      <c r="DD35" s="1074"/>
      <c r="DE35" s="1074"/>
      <c r="DF35" s="1074"/>
      <c r="DG35" s="1074"/>
      <c r="DH35" s="1074"/>
      <c r="DI35" s="1074"/>
      <c r="DJ35" s="1074"/>
      <c r="DK35" s="1074"/>
      <c r="DL35" s="1074"/>
      <c r="DM35" s="1074"/>
      <c r="DN35" s="1074"/>
      <c r="DO35" s="1074"/>
      <c r="DP35" s="1074"/>
      <c r="DQ35" s="1074"/>
      <c r="DR35" s="1074"/>
      <c r="DS35" s="1074"/>
      <c r="DT35" s="1074"/>
      <c r="DU35" s="1074"/>
      <c r="DV35" s="1074"/>
      <c r="DW35" s="1074"/>
      <c r="DX35" s="1074"/>
      <c r="DY35" s="1074"/>
      <c r="DZ35" s="1074"/>
      <c r="EA35" s="1074"/>
      <c r="EB35" s="1074"/>
      <c r="EC35" s="1074"/>
      <c r="ED35" s="1074"/>
      <c r="EE35" s="1074"/>
      <c r="EF35" s="1074"/>
      <c r="EG35" s="1074"/>
      <c r="EH35" s="1074"/>
      <c r="EI35" s="1074"/>
      <c r="EJ35" s="1074"/>
      <c r="EK35" s="1074"/>
      <c r="EL35" s="1074"/>
      <c r="EM35" s="1074"/>
      <c r="EN35" s="1074"/>
      <c r="EO35" s="1074"/>
      <c r="EP35" s="1074"/>
      <c r="EQ35" s="1074"/>
      <c r="ER35" s="1074"/>
      <c r="ES35" s="1074"/>
      <c r="ET35" s="1074"/>
      <c r="EU35" s="1074"/>
      <c r="EV35" s="1074"/>
      <c r="EW35" s="1074"/>
      <c r="EX35" s="1074"/>
      <c r="EY35" s="1074"/>
      <c r="EZ35" s="1074"/>
      <c r="FA35" s="1074"/>
      <c r="FB35" s="1074"/>
      <c r="FC35" s="1074"/>
      <c r="FD35" s="1074"/>
      <c r="FE35" s="1074"/>
      <c r="FF35" s="1074"/>
      <c r="FG35" s="1074"/>
      <c r="FH35" s="1074"/>
      <c r="FI35" s="1074"/>
      <c r="FJ35" s="1074"/>
      <c r="FK35" s="1074"/>
      <c r="FL35" s="1074"/>
      <c r="FM35" s="1074"/>
      <c r="FN35" s="1074"/>
      <c r="FO35" s="1074"/>
      <c r="FP35" s="1074"/>
      <c r="FQ35" s="1074"/>
      <c r="FR35" s="1074"/>
      <c r="FS35" s="1074"/>
      <c r="FT35" s="1074"/>
      <c r="FU35" s="1074"/>
      <c r="FV35" s="1074"/>
      <c r="FW35" s="1074"/>
      <c r="FX35" s="1074"/>
      <c r="FY35" s="1074"/>
      <c r="FZ35" s="1074"/>
      <c r="GA35" s="1074"/>
      <c r="GB35" s="1074"/>
      <c r="GC35" s="1074"/>
      <c r="GD35" s="1074"/>
      <c r="GE35" s="1074"/>
      <c r="GF35" s="1074"/>
      <c r="GG35" s="1074"/>
      <c r="GH35" s="1074"/>
      <c r="GI35" s="1074"/>
      <c r="GJ35" s="1074"/>
      <c r="GK35" s="1074"/>
      <c r="GL35" s="1074"/>
      <c r="GM35" s="1074"/>
      <c r="GN35" s="1074"/>
      <c r="GO35" s="1074"/>
      <c r="GP35" s="1074"/>
      <c r="GQ35" s="1074"/>
      <c r="GR35" s="1074"/>
      <c r="GS35" s="1074"/>
      <c r="GT35" s="1074"/>
      <c r="GU35" s="1074"/>
      <c r="GV35" s="1074"/>
      <c r="GW35" s="1074"/>
      <c r="GX35" s="1074"/>
      <c r="GY35" s="1074"/>
      <c r="GZ35" s="1074"/>
      <c r="HA35" s="1074"/>
      <c r="HB35" s="1074"/>
      <c r="HC35" s="1074"/>
      <c r="HD35" s="1074"/>
      <c r="HE35" s="1074"/>
      <c r="HF35" s="1074"/>
      <c r="HG35" s="1074"/>
      <c r="HH35" s="1074"/>
      <c r="HI35" s="1074"/>
      <c r="HJ35" s="1074"/>
      <c r="HK35" s="1074"/>
      <c r="HL35" s="1074"/>
      <c r="HM35" s="1074"/>
      <c r="HN35" s="1074"/>
      <c r="HO35" s="1074"/>
      <c r="HP35" s="1074"/>
      <c r="HQ35" s="1074"/>
      <c r="HR35" s="1074"/>
      <c r="HS35" s="1074"/>
      <c r="HT35" s="1074"/>
      <c r="HU35" s="1074"/>
      <c r="HV35" s="1074"/>
      <c r="HW35" s="1074"/>
      <c r="HX35" s="1074"/>
      <c r="HY35" s="1074"/>
      <c r="HZ35" s="1074"/>
      <c r="IA35" s="1074"/>
      <c r="IB35" s="1074"/>
      <c r="IC35" s="1074"/>
      <c r="ID35" s="1074"/>
      <c r="IE35" s="1074"/>
      <c r="IF35" s="1074"/>
      <c r="IG35" s="1074"/>
      <c r="IH35" s="1074"/>
      <c r="II35" s="1074"/>
      <c r="IJ35" s="1074"/>
      <c r="IK35" s="1074"/>
      <c r="IL35" s="1074"/>
      <c r="IM35" s="1074"/>
      <c r="IN35" s="1074"/>
      <c r="IO35" s="1074"/>
      <c r="IP35" s="1074"/>
      <c r="IQ35" s="1074"/>
      <c r="IR35" s="1074"/>
      <c r="IS35" s="1074"/>
      <c r="IT35" s="1074"/>
      <c r="IU35" s="1074"/>
      <c r="IV35" s="1074"/>
      <c r="IW35" s="1074"/>
      <c r="IX35" s="1074"/>
      <c r="IY35" s="1074"/>
      <c r="IZ35" s="1074"/>
      <c r="JA35" s="1074"/>
      <c r="JB35" s="1074"/>
      <c r="JC35" s="1074"/>
      <c r="JD35" s="1074"/>
      <c r="JE35" s="1074"/>
      <c r="JF35" s="1074"/>
      <c r="JG35" s="1074"/>
      <c r="JH35" s="1074"/>
      <c r="JI35" s="1074"/>
      <c r="JJ35" s="1074"/>
      <c r="JK35" s="1074"/>
      <c r="JL35" s="1074"/>
      <c r="JM35" s="1074"/>
      <c r="JN35" s="1074"/>
      <c r="JO35" s="1074"/>
      <c r="JP35" s="1074"/>
      <c r="JQ35" s="1074"/>
      <c r="JR35" s="1074"/>
      <c r="JS35" s="1074"/>
      <c r="JT35" s="1074"/>
      <c r="JU35" s="1074"/>
      <c r="JV35" s="1074"/>
      <c r="JW35" s="1074"/>
      <c r="JX35" s="1074"/>
      <c r="JY35" s="1074"/>
      <c r="JZ35" s="1074"/>
      <c r="KA35" s="1074"/>
      <c r="KB35" s="1074"/>
      <c r="KC35" s="1074"/>
      <c r="KD35" s="1074"/>
      <c r="KE35" s="1074"/>
      <c r="KF35" s="1074"/>
      <c r="KG35" s="1074"/>
      <c r="KH35" s="1074"/>
      <c r="KI35" s="1074"/>
      <c r="KJ35" s="1074"/>
      <c r="KK35" s="1074"/>
      <c r="KL35" s="1074"/>
      <c r="KM35" s="1074"/>
      <c r="KN35" s="1074"/>
      <c r="KO35" s="1074"/>
      <c r="KP35" s="1074"/>
      <c r="KQ35" s="1074"/>
      <c r="KR35" s="1074"/>
      <c r="KS35" s="1074"/>
      <c r="KT35" s="1074"/>
      <c r="KU35" s="1074"/>
      <c r="KV35" s="1074"/>
      <c r="KW35" s="1074"/>
      <c r="KX35" s="1074"/>
      <c r="KY35" s="1074"/>
      <c r="KZ35" s="1074"/>
      <c r="LA35" s="1074"/>
      <c r="LB35" s="1074"/>
      <c r="LC35" s="1074"/>
      <c r="LD35" s="1074"/>
      <c r="LE35" s="1074"/>
      <c r="LF35" s="1074"/>
      <c r="LG35" s="1074"/>
      <c r="LH35" s="1074"/>
      <c r="LI35" s="1074"/>
      <c r="LJ35" s="1074"/>
      <c r="LK35" s="1074"/>
      <c r="LL35" s="1074"/>
      <c r="LM35" s="1074"/>
      <c r="LN35" s="1074"/>
      <c r="LO35" s="1074"/>
      <c r="LP35" s="1074"/>
      <c r="LQ35" s="1074"/>
      <c r="LR35" s="1074"/>
      <c r="LS35" s="1074"/>
      <c r="LT35" s="1074"/>
      <c r="LU35" s="1074"/>
      <c r="LV35" s="1074"/>
      <c r="LW35" s="1074"/>
      <c r="LX35" s="1074"/>
      <c r="LY35" s="1074"/>
      <c r="LZ35" s="1074"/>
      <c r="MA35" s="1074"/>
      <c r="MB35" s="1074"/>
      <c r="MC35" s="1074"/>
      <c r="MD35" s="1074"/>
      <c r="ME35" s="1074"/>
      <c r="MF35" s="1074"/>
      <c r="MG35" s="1074"/>
      <c r="MH35" s="1074"/>
      <c r="MI35" s="1074"/>
      <c r="MJ35" s="1074"/>
      <c r="MK35" s="1074"/>
      <c r="ML35" s="1074"/>
      <c r="MM35" s="1074"/>
      <c r="MN35" s="1074"/>
      <c r="MO35" s="1074"/>
      <c r="MP35" s="1074"/>
      <c r="MQ35" s="1074"/>
      <c r="MR35" s="1074"/>
      <c r="MS35" s="1074"/>
      <c r="MT35" s="1074"/>
      <c r="MU35" s="1074"/>
      <c r="MV35" s="1074"/>
      <c r="MW35" s="1074"/>
      <c r="MX35" s="1074"/>
      <c r="MY35" s="1074"/>
      <c r="MZ35" s="1074"/>
      <c r="NA35" s="1074"/>
      <c r="NB35" s="1074"/>
      <c r="NC35" s="1074"/>
      <c r="ND35" s="1074"/>
      <c r="NE35" s="1074"/>
      <c r="NF35" s="1074"/>
      <c r="NG35" s="1074"/>
      <c r="NH35" s="1074"/>
      <c r="NI35" s="1074"/>
      <c r="NJ35" s="1074"/>
      <c r="NK35" s="1074"/>
      <c r="NL35" s="1074"/>
      <c r="NM35" s="1074"/>
      <c r="NN35" s="1074"/>
      <c r="NO35" s="1074"/>
      <c r="NP35" s="1074"/>
      <c r="NQ35" s="1074"/>
      <c r="NR35" s="1074"/>
      <c r="NS35" s="1074"/>
      <c r="NT35" s="1074"/>
      <c r="NU35" s="1074"/>
      <c r="NV35" s="1074"/>
      <c r="NW35" s="1074"/>
      <c r="NX35" s="1074"/>
      <c r="NY35" s="1074"/>
      <c r="NZ35" s="1074"/>
      <c r="OA35" s="1074"/>
      <c r="OB35" s="1074"/>
      <c r="OC35" s="1074"/>
      <c r="OD35" s="1074"/>
      <c r="OE35" s="1074"/>
      <c r="OF35" s="1074"/>
      <c r="OG35" s="1074"/>
      <c r="OH35" s="1074"/>
      <c r="OI35" s="1074"/>
      <c r="OJ35" s="1074"/>
      <c r="OK35" s="1074"/>
      <c r="OL35" s="1074"/>
      <c r="OM35" s="1074"/>
      <c r="ON35" s="1074"/>
      <c r="OO35" s="1074"/>
      <c r="OP35" s="1074"/>
      <c r="OQ35" s="1074"/>
      <c r="OR35" s="1074"/>
      <c r="OS35" s="1074"/>
      <c r="OT35" s="1074"/>
      <c r="OU35" s="1074"/>
      <c r="OV35" s="1074"/>
      <c r="OW35" s="1074"/>
      <c r="OX35" s="1074"/>
      <c r="OY35" s="1074"/>
      <c r="OZ35" s="1074"/>
      <c r="PA35" s="1074"/>
      <c r="PB35" s="1074"/>
      <c r="PC35" s="1074"/>
      <c r="PD35" s="1074"/>
      <c r="PE35" s="1074"/>
      <c r="PF35" s="1074"/>
      <c r="PG35" s="1074"/>
      <c r="PH35" s="1074"/>
      <c r="PI35" s="1074"/>
      <c r="PJ35" s="1074"/>
      <c r="PK35" s="1074"/>
      <c r="PL35" s="1074"/>
      <c r="PM35" s="1074"/>
      <c r="PN35" s="1074"/>
      <c r="PO35" s="1074"/>
      <c r="PP35" s="1074"/>
      <c r="PQ35" s="1074"/>
      <c r="PR35" s="1074"/>
      <c r="PS35" s="1074"/>
      <c r="PT35" s="1074"/>
      <c r="PU35" s="1074"/>
      <c r="PV35" s="1074"/>
      <c r="PW35" s="1074"/>
      <c r="PX35" s="1074"/>
      <c r="PY35" s="1074"/>
      <c r="PZ35" s="1074"/>
      <c r="QA35" s="1074"/>
      <c r="QB35" s="1074"/>
      <c r="QC35" s="1074"/>
      <c r="QD35" s="1074"/>
      <c r="QE35" s="1074"/>
      <c r="QF35" s="1074"/>
      <c r="QG35" s="1074"/>
      <c r="QH35" s="1074"/>
      <c r="QI35" s="1074"/>
      <c r="QJ35" s="1074"/>
      <c r="QK35" s="1074"/>
      <c r="QL35" s="1074"/>
      <c r="QM35" s="1074"/>
      <c r="QN35" s="1074"/>
      <c r="QO35" s="1074"/>
      <c r="QP35" s="1074"/>
      <c r="QQ35" s="1074"/>
      <c r="QR35" s="1074"/>
      <c r="QS35" s="1074"/>
      <c r="QT35" s="1074"/>
      <c r="QU35" s="1074"/>
      <c r="QV35" s="1074"/>
      <c r="QW35" s="1074"/>
      <c r="QX35" s="1074"/>
      <c r="QY35" s="1074"/>
      <c r="QZ35" s="1074"/>
      <c r="RA35" s="1074"/>
      <c r="RB35" s="1074"/>
      <c r="RC35" s="1074"/>
      <c r="RD35" s="1074"/>
      <c r="RE35" s="1074"/>
      <c r="RF35" s="1074"/>
      <c r="RG35" s="1074"/>
      <c r="RH35" s="1074"/>
      <c r="RI35" s="1074"/>
      <c r="RJ35" s="1074"/>
      <c r="RK35" s="1074"/>
      <c r="RL35" s="1074"/>
      <c r="RM35" s="1074"/>
      <c r="RN35" s="1074"/>
      <c r="RO35" s="1074"/>
      <c r="RP35" s="1074"/>
      <c r="RQ35" s="1074"/>
      <c r="RR35" s="1074"/>
      <c r="RS35" s="1074"/>
      <c r="RT35" s="1074"/>
      <c r="RU35" s="1074"/>
      <c r="RV35" s="1074"/>
      <c r="RW35" s="1074"/>
      <c r="RX35" s="1074"/>
      <c r="RY35" s="1074"/>
      <c r="RZ35" s="1074"/>
      <c r="SA35" s="1074"/>
      <c r="SB35" s="1074"/>
      <c r="SC35" s="1074"/>
      <c r="SD35" s="1074"/>
      <c r="SE35" s="1074"/>
      <c r="SF35" s="1074"/>
      <c r="SG35" s="1074"/>
      <c r="SH35" s="1074"/>
      <c r="SI35" s="1074"/>
      <c r="SJ35" s="1074"/>
      <c r="SK35" s="1074"/>
      <c r="SL35" s="1074"/>
      <c r="SM35" s="1074"/>
      <c r="SN35" s="1074"/>
      <c r="SO35" s="1074"/>
      <c r="SP35" s="1074"/>
      <c r="SQ35" s="1074"/>
      <c r="SR35" s="1074"/>
      <c r="SS35" s="1074"/>
      <c r="ST35" s="1074"/>
      <c r="SU35" s="1074"/>
      <c r="SV35" s="1074"/>
      <c r="SW35" s="1074"/>
      <c r="SX35" s="1074"/>
      <c r="SY35" s="1074"/>
      <c r="SZ35" s="1074"/>
      <c r="TA35" s="1074"/>
      <c r="TB35" s="1074"/>
      <c r="TC35" s="1074"/>
      <c r="TD35" s="1074"/>
      <c r="TE35" s="1074"/>
      <c r="TF35" s="1074"/>
      <c r="TG35" s="1074"/>
      <c r="TH35" s="1074"/>
      <c r="TI35" s="1074"/>
      <c r="TJ35" s="1074"/>
      <c r="TK35" s="1074"/>
      <c r="TL35" s="1074"/>
      <c r="TM35" s="1074"/>
      <c r="TN35" s="1074"/>
      <c r="TO35" s="1074"/>
      <c r="TP35" s="1074"/>
      <c r="TQ35" s="1074"/>
      <c r="TR35" s="1074"/>
      <c r="TS35" s="1074"/>
      <c r="TT35" s="1074"/>
      <c r="TU35" s="1074"/>
      <c r="TV35" s="1074"/>
      <c r="TW35" s="1074"/>
      <c r="TX35" s="1074"/>
      <c r="TY35" s="1074"/>
      <c r="TZ35" s="1074"/>
      <c r="UA35" s="1074"/>
      <c r="UB35" s="1074"/>
      <c r="UC35" s="1074"/>
      <c r="UD35" s="1074"/>
      <c r="UE35" s="1074"/>
      <c r="UF35" s="1074"/>
      <c r="UG35" s="1074"/>
      <c r="UH35" s="1074"/>
      <c r="UI35" s="1074"/>
      <c r="UJ35" s="1074"/>
      <c r="UK35" s="1074"/>
      <c r="UL35" s="1074"/>
      <c r="UM35" s="1074"/>
      <c r="UN35" s="1074"/>
      <c r="UO35" s="1074"/>
      <c r="UP35" s="1074"/>
      <c r="UQ35" s="1074"/>
      <c r="UR35" s="1074"/>
      <c r="US35" s="1074"/>
      <c r="UT35" s="1074"/>
      <c r="UU35" s="1074"/>
      <c r="UV35" s="1074"/>
      <c r="UW35" s="1074"/>
      <c r="UX35" s="1074"/>
      <c r="UY35" s="1074"/>
      <c r="UZ35" s="1074"/>
      <c r="VA35" s="1074"/>
      <c r="VB35" s="1074"/>
      <c r="VC35" s="1074"/>
      <c r="VD35" s="1074"/>
      <c r="VE35" s="1074"/>
      <c r="VF35" s="1074"/>
      <c r="VG35" s="1074"/>
      <c r="VH35" s="1074"/>
      <c r="VI35" s="1074"/>
      <c r="VJ35" s="1074"/>
      <c r="VK35" s="1074"/>
      <c r="VL35" s="1074"/>
      <c r="VM35" s="1074"/>
      <c r="VN35" s="1074"/>
      <c r="VO35" s="1074"/>
      <c r="VP35" s="1074"/>
      <c r="VQ35" s="1074"/>
      <c r="VR35" s="1074"/>
      <c r="VS35" s="1074"/>
      <c r="VT35" s="1074"/>
      <c r="VU35" s="1074"/>
      <c r="VV35" s="1074"/>
      <c r="VW35" s="1074"/>
      <c r="VX35" s="1074"/>
      <c r="VY35" s="1074"/>
      <c r="VZ35" s="1074"/>
      <c r="WA35" s="1074"/>
      <c r="WB35" s="1074"/>
      <c r="WC35" s="1074"/>
      <c r="WD35" s="1074"/>
      <c r="WE35" s="1074"/>
      <c r="WF35" s="1074"/>
      <c r="WG35" s="1074"/>
      <c r="WH35" s="1074"/>
      <c r="WI35" s="1074"/>
      <c r="WJ35" s="1074"/>
      <c r="WK35" s="1074"/>
      <c r="WL35" s="1074"/>
      <c r="WM35" s="1074"/>
      <c r="WN35" s="1074"/>
      <c r="WO35" s="1074"/>
      <c r="WP35" s="1074"/>
      <c r="WQ35" s="1074"/>
      <c r="WR35" s="1074"/>
      <c r="WS35" s="1074"/>
      <c r="WT35" s="1074"/>
      <c r="WU35" s="1074"/>
      <c r="WV35" s="1074"/>
      <c r="WW35" s="1074"/>
      <c r="WX35" s="1074"/>
      <c r="WY35" s="1074"/>
      <c r="WZ35" s="1074"/>
      <c r="XA35" s="1074"/>
      <c r="XB35" s="1074"/>
      <c r="XC35" s="1074"/>
      <c r="XD35" s="1074"/>
      <c r="XE35" s="1074"/>
      <c r="XF35" s="1074"/>
      <c r="XG35" s="1074"/>
      <c r="XH35" s="1074"/>
      <c r="XI35" s="1074"/>
      <c r="XJ35" s="1074"/>
      <c r="XK35" s="1074"/>
      <c r="XL35" s="1074"/>
      <c r="XM35" s="1074"/>
      <c r="XN35" s="1074"/>
      <c r="XO35" s="1074"/>
      <c r="XP35" s="1074"/>
      <c r="XQ35" s="1074"/>
      <c r="XR35" s="1074"/>
      <c r="XS35" s="1074"/>
      <c r="XT35" s="1074"/>
      <c r="XU35" s="1074"/>
      <c r="XV35" s="1074"/>
      <c r="XW35" s="1074"/>
      <c r="XX35" s="1074"/>
      <c r="XY35" s="1074"/>
      <c r="XZ35" s="1074"/>
      <c r="YA35" s="1074"/>
      <c r="YB35" s="1074"/>
      <c r="YC35" s="1074"/>
      <c r="YD35" s="1074"/>
      <c r="YE35" s="1074"/>
      <c r="YF35" s="1074"/>
      <c r="YG35" s="1074"/>
      <c r="YH35" s="1074"/>
      <c r="YI35" s="1074"/>
      <c r="YJ35" s="1074"/>
      <c r="YK35" s="1074"/>
      <c r="YL35" s="1074"/>
      <c r="YM35" s="1074"/>
      <c r="YN35" s="1074"/>
      <c r="YO35" s="1074"/>
      <c r="YP35" s="1074"/>
      <c r="YQ35" s="1074"/>
      <c r="YR35" s="1074"/>
      <c r="YS35" s="1074"/>
      <c r="YT35" s="1074"/>
      <c r="YU35" s="1074"/>
      <c r="YV35" s="1074"/>
      <c r="YW35" s="1074"/>
      <c r="YX35" s="1074"/>
      <c r="YY35" s="1074"/>
      <c r="YZ35" s="1074"/>
      <c r="ZA35" s="1074"/>
      <c r="ZB35" s="1074"/>
      <c r="ZC35" s="1074"/>
      <c r="ZD35" s="1074"/>
      <c r="ZE35" s="1074"/>
      <c r="ZF35" s="1074"/>
      <c r="ZG35" s="1074"/>
      <c r="ZH35" s="1074"/>
      <c r="ZI35" s="1074"/>
      <c r="ZJ35" s="1074"/>
      <c r="ZK35" s="1074"/>
      <c r="ZL35" s="1074"/>
      <c r="ZM35" s="1074"/>
      <c r="ZN35" s="1074"/>
      <c r="ZO35" s="1074"/>
      <c r="ZP35" s="1074"/>
      <c r="ZQ35" s="1074"/>
      <c r="ZR35" s="1074"/>
      <c r="ZS35" s="1074"/>
      <c r="ZT35" s="1074"/>
      <c r="ZU35" s="1074"/>
      <c r="ZV35" s="1074"/>
      <c r="ZW35" s="1074"/>
      <c r="ZX35" s="1074"/>
      <c r="ZY35" s="1074"/>
      <c r="ZZ35" s="1074"/>
      <c r="AAA35" s="1074"/>
      <c r="AAB35" s="1074"/>
      <c r="AAC35" s="1074"/>
      <c r="AAD35" s="1074"/>
      <c r="AAE35" s="1074"/>
      <c r="AAF35" s="1074"/>
      <c r="AAG35" s="1074"/>
      <c r="AAH35" s="1074"/>
      <c r="AAI35" s="1074"/>
      <c r="AAJ35" s="1074"/>
      <c r="AAK35" s="1074"/>
      <c r="AAL35" s="1074"/>
      <c r="AAM35" s="1074"/>
      <c r="AAN35" s="1074"/>
      <c r="AAO35" s="1074"/>
      <c r="AAP35" s="1074"/>
      <c r="AAQ35" s="1074"/>
      <c r="AAR35" s="1074"/>
      <c r="AAS35" s="1074"/>
      <c r="AAT35" s="1074"/>
      <c r="AAU35" s="1074"/>
      <c r="AAV35" s="1074"/>
      <c r="AAW35" s="1074"/>
      <c r="AAX35" s="1074"/>
      <c r="AAY35" s="1074"/>
      <c r="AAZ35" s="1074"/>
      <c r="ABA35" s="1074"/>
      <c r="ABB35" s="1074"/>
      <c r="ABC35" s="1074"/>
      <c r="ABD35" s="1074"/>
      <c r="ABE35" s="1074"/>
      <c r="ABF35" s="1074"/>
      <c r="ABG35" s="1074"/>
      <c r="ABH35" s="1074"/>
      <c r="ABI35" s="1074"/>
      <c r="ABJ35" s="1074"/>
      <c r="ABK35" s="1074"/>
      <c r="ABL35" s="1074"/>
      <c r="ABM35" s="1074"/>
      <c r="ABN35" s="1074"/>
      <c r="ABO35" s="1074"/>
      <c r="ABP35" s="1074"/>
      <c r="ABQ35" s="1074"/>
      <c r="ABR35" s="1074"/>
      <c r="ABS35" s="1074"/>
      <c r="ABT35" s="1074"/>
      <c r="ABU35" s="1074"/>
      <c r="ABV35" s="1074"/>
      <c r="ABW35" s="1074"/>
      <c r="ABX35" s="1074"/>
      <c r="ABY35" s="1074"/>
      <c r="ABZ35" s="1074"/>
      <c r="ACA35" s="1074"/>
      <c r="ACB35" s="1074"/>
      <c r="ACC35" s="1074"/>
      <c r="ACD35" s="1074"/>
      <c r="ACE35" s="1074"/>
      <c r="ACF35" s="1074"/>
      <c r="ACG35" s="1074"/>
      <c r="ACH35" s="1074"/>
      <c r="ACI35" s="1074"/>
      <c r="ACJ35" s="1074"/>
      <c r="ACK35" s="1074"/>
      <c r="ACL35" s="1074"/>
      <c r="ACM35" s="1074"/>
      <c r="ACN35" s="1074"/>
      <c r="ACO35" s="1074"/>
      <c r="ACP35" s="1074"/>
      <c r="ACQ35" s="1074"/>
      <c r="ACR35" s="1074"/>
      <c r="ACS35" s="1074"/>
      <c r="ACT35" s="1074"/>
      <c r="ACU35" s="1074"/>
      <c r="ACV35" s="1074"/>
      <c r="ACW35" s="1074"/>
      <c r="ACX35" s="1074"/>
      <c r="ACY35" s="1074"/>
      <c r="ACZ35" s="1074"/>
      <c r="ADA35" s="1074"/>
      <c r="ADB35" s="1074"/>
      <c r="ADC35" s="1074"/>
      <c r="ADD35" s="1074"/>
      <c r="ADE35" s="1074"/>
      <c r="ADF35" s="1074"/>
      <c r="ADG35" s="1074"/>
      <c r="ADH35" s="1074"/>
      <c r="ADI35" s="1074"/>
      <c r="ADJ35" s="1074"/>
      <c r="ADK35" s="1074"/>
      <c r="ADL35" s="1074"/>
      <c r="ADM35" s="1074"/>
      <c r="ADN35" s="1074"/>
      <c r="ADO35" s="1074"/>
      <c r="ADP35" s="1074"/>
      <c r="ADQ35" s="1074"/>
      <c r="ADR35" s="1074"/>
      <c r="ADS35" s="1074"/>
      <c r="ADT35" s="1074"/>
      <c r="ADU35" s="1074"/>
      <c r="ADV35" s="1074"/>
      <c r="ADW35" s="1074"/>
      <c r="ADX35" s="1074"/>
      <c r="ADY35" s="1074"/>
      <c r="ADZ35" s="1074"/>
      <c r="AEA35" s="1074"/>
      <c r="AEB35" s="1074"/>
      <c r="AEC35" s="1074"/>
      <c r="AED35" s="1074"/>
      <c r="AEE35" s="1074"/>
      <c r="AEF35" s="1074"/>
      <c r="AEG35" s="1074"/>
      <c r="AEH35" s="1074"/>
      <c r="AEI35" s="1074"/>
      <c r="AEJ35" s="1074"/>
      <c r="AEK35" s="1074"/>
      <c r="AEL35" s="1074"/>
      <c r="AEM35" s="1074"/>
      <c r="AEN35" s="1074"/>
      <c r="AEO35" s="1074"/>
      <c r="AEP35" s="1074"/>
      <c r="AEQ35" s="1074"/>
      <c r="AER35" s="1074"/>
      <c r="AES35" s="1074"/>
      <c r="AET35" s="1074"/>
      <c r="AEU35" s="1074"/>
      <c r="AEV35" s="1074"/>
      <c r="AEW35" s="1074"/>
      <c r="AEX35" s="1074"/>
      <c r="AEY35" s="1074"/>
      <c r="AEZ35" s="1074"/>
      <c r="AFA35" s="1074"/>
      <c r="AFB35" s="1074"/>
      <c r="AFC35" s="1074"/>
      <c r="AFD35" s="1074"/>
      <c r="AFE35" s="1074"/>
      <c r="AFF35" s="1074"/>
      <c r="AFG35" s="1074"/>
      <c r="AFH35" s="1074"/>
      <c r="AFI35" s="1074"/>
      <c r="AFJ35" s="1074"/>
      <c r="AFK35" s="1074"/>
      <c r="AFL35" s="1074"/>
      <c r="AFM35" s="1074"/>
      <c r="AFN35" s="1074"/>
      <c r="AFO35" s="1074"/>
      <c r="AFP35" s="1074"/>
      <c r="AFQ35" s="1074"/>
      <c r="AFR35" s="1074"/>
      <c r="AFS35" s="1074"/>
      <c r="AFT35" s="1074"/>
      <c r="AFU35" s="1074"/>
      <c r="AFV35" s="1074"/>
      <c r="AFW35" s="1074"/>
      <c r="AFX35" s="1074"/>
      <c r="AFY35" s="1074"/>
      <c r="AFZ35" s="1074"/>
      <c r="AGA35" s="1074"/>
      <c r="AGB35" s="1074"/>
      <c r="AGC35" s="1074"/>
      <c r="AGD35" s="1074"/>
      <c r="AGE35" s="1074"/>
      <c r="AGF35" s="1074"/>
      <c r="AGG35" s="1074"/>
      <c r="AGH35" s="1074"/>
      <c r="AGI35" s="1074"/>
      <c r="AGJ35" s="1074"/>
      <c r="AGK35" s="1074"/>
      <c r="AGL35" s="1074"/>
      <c r="AGM35" s="1074"/>
      <c r="AGN35" s="1074"/>
      <c r="AGO35" s="1074"/>
      <c r="AGP35" s="1074"/>
      <c r="AGQ35" s="1074"/>
      <c r="AGR35" s="1074"/>
      <c r="AGS35" s="1074"/>
      <c r="AGT35" s="1074"/>
      <c r="AGU35" s="1074"/>
      <c r="AGV35" s="1074"/>
      <c r="AGW35" s="1074"/>
      <c r="AGX35" s="1074"/>
      <c r="AGY35" s="1074"/>
      <c r="AGZ35" s="1074"/>
      <c r="AHA35" s="1074"/>
      <c r="AHB35" s="1074"/>
      <c r="AHC35" s="1074"/>
      <c r="AHD35" s="1074"/>
      <c r="AHE35" s="1074"/>
      <c r="AHF35" s="1074"/>
      <c r="AHG35" s="1074"/>
      <c r="AHH35" s="1074"/>
      <c r="AHI35" s="1074"/>
      <c r="AHJ35" s="1074"/>
      <c r="AHK35" s="1074"/>
      <c r="AHL35" s="1074"/>
      <c r="AHM35" s="1074"/>
      <c r="AHN35" s="1074"/>
      <c r="AHO35" s="1074"/>
      <c r="AHP35" s="1074"/>
      <c r="AHQ35" s="1074"/>
      <c r="AHR35" s="1074"/>
      <c r="AHS35" s="1074"/>
      <c r="AHT35" s="1074"/>
      <c r="AHU35" s="1074"/>
      <c r="AHV35" s="1074"/>
      <c r="AHW35" s="1074"/>
      <c r="AHX35" s="1074"/>
      <c r="AHY35" s="1074"/>
      <c r="AHZ35" s="1074"/>
      <c r="AIA35" s="1074"/>
      <c r="AIB35" s="1074"/>
      <c r="AIC35" s="1074"/>
      <c r="AID35" s="1074"/>
      <c r="AIE35" s="1074"/>
      <c r="AIF35" s="1074"/>
      <c r="AIG35" s="1074"/>
      <c r="AIH35" s="1074"/>
      <c r="AII35" s="1074"/>
      <c r="AIJ35" s="1074"/>
      <c r="AIK35" s="1074"/>
      <c r="AIL35" s="1074"/>
      <c r="AIM35" s="1074"/>
      <c r="AIN35" s="1074"/>
      <c r="AIO35" s="1074"/>
      <c r="AIP35" s="1074"/>
      <c r="AIQ35" s="1074"/>
      <c r="AIR35" s="1074"/>
      <c r="AIS35" s="1074"/>
      <c r="AIT35" s="1074"/>
      <c r="AIU35" s="1074"/>
      <c r="AIV35" s="1074"/>
      <c r="AIW35" s="1074"/>
      <c r="AIX35" s="1074"/>
      <c r="AIY35" s="1074"/>
      <c r="AIZ35" s="1074"/>
      <c r="AJA35" s="1074"/>
      <c r="AJB35" s="1074"/>
      <c r="AJC35" s="1074"/>
      <c r="AJD35" s="1074"/>
      <c r="AJE35" s="1074"/>
      <c r="AJF35" s="1074"/>
      <c r="AJG35" s="1074"/>
      <c r="AJH35" s="1074"/>
      <c r="AJI35" s="1074"/>
      <c r="AJJ35" s="1074"/>
      <c r="AJK35" s="1074"/>
      <c r="AJL35" s="1074"/>
      <c r="AJM35" s="1074"/>
      <c r="AJN35" s="1074"/>
      <c r="AJO35" s="1074"/>
      <c r="AJP35" s="1074"/>
      <c r="AJQ35" s="1074"/>
      <c r="AJR35" s="1074"/>
      <c r="AJS35" s="1074"/>
      <c r="AJT35" s="1074"/>
      <c r="AJU35" s="1074"/>
      <c r="AJV35" s="1074"/>
      <c r="AJW35" s="1074"/>
      <c r="AJX35" s="1074"/>
      <c r="AJY35" s="1074"/>
      <c r="AJZ35" s="1074"/>
      <c r="AKA35" s="1074"/>
      <c r="AKB35" s="1074"/>
      <c r="AKC35" s="1074"/>
      <c r="AKD35" s="1074"/>
      <c r="AKE35" s="1074"/>
      <c r="AKF35" s="1074"/>
      <c r="AKG35" s="1074"/>
      <c r="AKH35" s="1074"/>
      <c r="AKI35" s="1074"/>
      <c r="AKJ35" s="1074"/>
      <c r="AKK35" s="1074"/>
      <c r="AKL35" s="1074"/>
      <c r="AKM35" s="1074"/>
      <c r="AKN35" s="1074"/>
      <c r="AKO35" s="1074"/>
      <c r="AKP35" s="1074"/>
      <c r="AKQ35" s="1074"/>
      <c r="AKR35" s="1074"/>
      <c r="AKS35" s="1074"/>
      <c r="AKT35" s="1074"/>
      <c r="AKU35" s="1074"/>
      <c r="AKV35" s="1074"/>
      <c r="AKW35" s="1074"/>
      <c r="AKX35" s="1074"/>
      <c r="AKY35" s="1074"/>
      <c r="AKZ35" s="1074"/>
      <c r="ALA35" s="1074"/>
      <c r="ALB35" s="1074"/>
      <c r="ALC35" s="1074"/>
      <c r="ALD35" s="1074"/>
      <c r="ALE35" s="1074"/>
      <c r="ALF35" s="1074"/>
      <c r="ALG35" s="1074"/>
      <c r="ALH35" s="1074"/>
      <c r="ALI35" s="1074"/>
      <c r="ALJ35" s="1074"/>
      <c r="ALK35" s="1074"/>
      <c r="ALL35" s="1074"/>
      <c r="ALM35" s="1074"/>
      <c r="ALN35" s="1074"/>
      <c r="ALO35" s="1074"/>
      <c r="ALP35" s="1074"/>
      <c r="ALQ35" s="1074"/>
      <c r="ALR35" s="1074"/>
      <c r="ALS35" s="1074"/>
      <c r="ALT35" s="1074"/>
      <c r="ALU35" s="1074"/>
      <c r="ALV35" s="1074"/>
      <c r="ALW35" s="1074"/>
      <c r="ALX35" s="1074"/>
      <c r="ALY35" s="1074"/>
      <c r="ALZ35" s="1074"/>
      <c r="AMA35" s="1074"/>
      <c r="AMB35" s="1074"/>
      <c r="AMC35" s="1074"/>
      <c r="AMD35" s="1074"/>
      <c r="AME35" s="1074"/>
      <c r="AMF35" s="1074"/>
      <c r="AMG35" s="1074"/>
      <c r="AMH35" s="1074"/>
      <c r="AMI35" s="1074"/>
      <c r="AMJ35" s="1074"/>
      <c r="AMK35" s="1074"/>
      <c r="AML35" s="1074"/>
      <c r="AMM35" s="1074"/>
      <c r="AMN35" s="1074"/>
      <c r="AMO35" s="1074"/>
      <c r="AMP35" s="1074"/>
      <c r="AMQ35" s="1074"/>
      <c r="AMR35" s="1074"/>
      <c r="AMS35" s="1074"/>
      <c r="AMT35" s="1074"/>
      <c r="AMU35" s="1074"/>
      <c r="AMV35" s="1074"/>
      <c r="AMW35" s="1074"/>
      <c r="AMX35" s="1074"/>
      <c r="AMY35" s="1074"/>
      <c r="AMZ35" s="1074"/>
      <c r="ANA35" s="1074"/>
      <c r="ANB35" s="1074"/>
      <c r="ANC35" s="1074"/>
      <c r="AND35" s="1074"/>
      <c r="ANE35" s="1074"/>
      <c r="ANF35" s="1074"/>
      <c r="ANG35" s="1074"/>
      <c r="ANH35" s="1074"/>
      <c r="ANI35" s="1074"/>
      <c r="ANJ35" s="1074"/>
      <c r="ANK35" s="1074"/>
      <c r="ANL35" s="1074"/>
      <c r="ANM35" s="1074"/>
      <c r="ANN35" s="1074"/>
      <c r="ANO35" s="1074"/>
      <c r="ANP35" s="1074"/>
      <c r="ANQ35" s="1074"/>
      <c r="ANR35" s="1074"/>
      <c r="ANS35" s="1074"/>
      <c r="ANT35" s="1074"/>
      <c r="ANU35" s="1074"/>
      <c r="ANV35" s="1074"/>
      <c r="ANW35" s="1074"/>
      <c r="ANX35" s="1074"/>
      <c r="ANY35" s="1074"/>
      <c r="ANZ35" s="1074"/>
      <c r="AOA35" s="1074"/>
      <c r="AOB35" s="1074"/>
      <c r="AOC35" s="1074"/>
      <c r="AOD35" s="1074"/>
      <c r="AOE35" s="1074"/>
      <c r="AOF35" s="1074"/>
      <c r="AOG35" s="1074"/>
      <c r="AOH35" s="1074"/>
      <c r="AOI35" s="1074"/>
      <c r="AOJ35" s="1074"/>
      <c r="AOK35" s="1074"/>
      <c r="AOL35" s="1074"/>
      <c r="AOM35" s="1074"/>
      <c r="AON35" s="1074"/>
      <c r="AOO35" s="1074"/>
      <c r="AOP35" s="1074"/>
      <c r="AOQ35" s="1074"/>
      <c r="AOR35" s="1074"/>
      <c r="AOS35" s="1074"/>
      <c r="AOT35" s="1074"/>
      <c r="AOU35" s="1074"/>
      <c r="AOV35" s="1074"/>
      <c r="AOW35" s="1074"/>
      <c r="AOX35" s="1074"/>
      <c r="AOY35" s="1074"/>
      <c r="AOZ35" s="1074"/>
      <c r="APA35" s="1074"/>
      <c r="APB35" s="1074"/>
      <c r="APC35" s="1074"/>
      <c r="APD35" s="1074"/>
      <c r="APE35" s="1074"/>
      <c r="APF35" s="1074"/>
      <c r="APG35" s="1074"/>
      <c r="APH35" s="1074"/>
      <c r="API35" s="1074"/>
      <c r="APJ35" s="1074"/>
      <c r="APK35" s="1074"/>
      <c r="APL35" s="1074"/>
      <c r="APM35" s="1074"/>
      <c r="APN35" s="1074"/>
      <c r="APO35" s="1074"/>
      <c r="APP35" s="1074"/>
      <c r="APQ35" s="1074"/>
      <c r="APR35" s="1074"/>
      <c r="APS35" s="1074"/>
      <c r="APT35" s="1074"/>
      <c r="APU35" s="1074"/>
      <c r="APV35" s="1074"/>
      <c r="APW35" s="1074"/>
      <c r="APX35" s="1074"/>
      <c r="APY35" s="1074"/>
      <c r="APZ35" s="1074"/>
      <c r="AQA35" s="1074"/>
      <c r="AQB35" s="1074"/>
      <c r="AQC35" s="1074"/>
      <c r="AQD35" s="1074"/>
      <c r="AQE35" s="1074"/>
      <c r="AQF35" s="1074"/>
      <c r="AQG35" s="1074"/>
      <c r="AQH35" s="1074"/>
      <c r="AQI35" s="1074"/>
      <c r="AQJ35" s="1074"/>
      <c r="AQK35" s="1074"/>
      <c r="AQL35" s="1074"/>
      <c r="AQM35" s="1074"/>
      <c r="AQN35" s="1074"/>
      <c r="AQO35" s="1074"/>
      <c r="AQP35" s="1074"/>
      <c r="AQQ35" s="1074"/>
      <c r="AQR35" s="1074"/>
      <c r="AQS35" s="1074"/>
      <c r="AQT35" s="1074"/>
      <c r="AQU35" s="1074"/>
      <c r="AQV35" s="1074"/>
      <c r="AQW35" s="1074"/>
      <c r="AQX35" s="1074"/>
      <c r="AQY35" s="1074"/>
      <c r="AQZ35" s="1074"/>
      <c r="ARA35" s="1074"/>
      <c r="ARB35" s="1074"/>
      <c r="ARC35" s="1074"/>
      <c r="ARD35" s="1074"/>
      <c r="ARE35" s="1074"/>
      <c r="ARF35" s="1074"/>
      <c r="ARG35" s="1074"/>
      <c r="ARH35" s="1074"/>
      <c r="ARI35" s="1074"/>
      <c r="ARJ35" s="1074"/>
      <c r="ARK35" s="1074"/>
      <c r="ARL35" s="1074"/>
      <c r="ARM35" s="1074"/>
      <c r="ARN35" s="1074"/>
      <c r="ARO35" s="1074"/>
      <c r="ARP35" s="1074"/>
      <c r="ARQ35" s="1074"/>
      <c r="ARR35" s="1074"/>
      <c r="ARS35" s="1074"/>
      <c r="ART35" s="1074"/>
      <c r="ARU35" s="1074"/>
      <c r="ARV35" s="1074"/>
      <c r="ARW35" s="1074"/>
      <c r="ARX35" s="1074"/>
      <c r="ARY35" s="1074"/>
      <c r="ARZ35" s="1074"/>
      <c r="ASA35" s="1074"/>
      <c r="ASB35" s="1074"/>
      <c r="ASC35" s="1074"/>
      <c r="ASD35" s="1074"/>
      <c r="ASE35" s="1074"/>
      <c r="ASF35" s="1074"/>
      <c r="ASG35" s="1074"/>
      <c r="ASH35" s="1074"/>
      <c r="ASI35" s="1074"/>
      <c r="ASJ35" s="1074"/>
      <c r="ASK35" s="1074"/>
      <c r="ASL35" s="1074"/>
      <c r="ASM35" s="1074"/>
      <c r="ASN35" s="1074"/>
      <c r="ASO35" s="1074"/>
      <c r="ASP35" s="1074"/>
      <c r="ASQ35" s="1074"/>
      <c r="ASR35" s="1074"/>
      <c r="ASS35" s="1074"/>
      <c r="AST35" s="1074"/>
      <c r="ASU35" s="1074"/>
      <c r="ASV35" s="1074"/>
      <c r="ASW35" s="1074"/>
      <c r="ASX35" s="1074"/>
      <c r="ASY35" s="1074"/>
      <c r="ASZ35" s="1074"/>
      <c r="ATA35" s="1074"/>
      <c r="ATB35" s="1074"/>
      <c r="ATC35" s="1074"/>
      <c r="ATD35" s="1074"/>
      <c r="ATE35" s="1074"/>
      <c r="ATF35" s="1074"/>
      <c r="ATG35" s="1074"/>
      <c r="ATH35" s="1074"/>
      <c r="ATI35" s="1074"/>
      <c r="ATJ35" s="1074"/>
      <c r="ATK35" s="1074"/>
      <c r="ATL35" s="1074"/>
      <c r="ATM35" s="1074"/>
      <c r="ATN35" s="1074"/>
      <c r="ATO35" s="1074"/>
      <c r="ATP35" s="1074"/>
      <c r="ATQ35" s="1074"/>
      <c r="ATR35" s="1074"/>
      <c r="ATS35" s="1074"/>
      <c r="ATT35" s="1074"/>
      <c r="ATU35" s="1074"/>
      <c r="ATV35" s="1074"/>
      <c r="ATW35" s="1074"/>
      <c r="ATX35" s="1074"/>
      <c r="ATY35" s="1074"/>
      <c r="ATZ35" s="1074"/>
      <c r="AUA35" s="1074"/>
      <c r="AUB35" s="1074"/>
      <c r="AUC35" s="1074"/>
      <c r="AUD35" s="1074"/>
      <c r="AUE35" s="1074"/>
      <c r="AUF35" s="1074"/>
      <c r="AUG35" s="1074"/>
      <c r="AUH35" s="1074"/>
      <c r="AUI35" s="1074"/>
      <c r="AUJ35" s="1074"/>
      <c r="AUK35" s="1074"/>
      <c r="AUL35" s="1074"/>
      <c r="AUM35" s="1074"/>
      <c r="AUN35" s="1074"/>
      <c r="AUO35" s="1074"/>
      <c r="AUP35" s="1074"/>
      <c r="AUQ35" s="1074"/>
      <c r="AUR35" s="1074"/>
      <c r="AUS35" s="1074"/>
      <c r="AUT35" s="1074"/>
      <c r="AUU35" s="1074"/>
      <c r="AUV35" s="1074"/>
      <c r="AUW35" s="1074"/>
      <c r="AUX35" s="1074"/>
      <c r="AUY35" s="1074"/>
      <c r="AUZ35" s="1074"/>
      <c r="AVA35" s="1074"/>
      <c r="AVB35" s="1074"/>
      <c r="AVC35" s="1074"/>
      <c r="AVD35" s="1074"/>
      <c r="AVE35" s="1074"/>
      <c r="AVF35" s="1074"/>
      <c r="AVG35" s="1074"/>
      <c r="AVH35" s="1074"/>
      <c r="AVI35" s="1074"/>
      <c r="AVJ35" s="1074"/>
      <c r="AVK35" s="1074"/>
      <c r="AVL35" s="1074"/>
      <c r="AVM35" s="1074"/>
      <c r="AVN35" s="1074"/>
      <c r="AVO35" s="1074"/>
      <c r="AVP35" s="1074"/>
      <c r="AVQ35" s="1074"/>
      <c r="AVR35" s="1074"/>
      <c r="AVS35" s="1074"/>
      <c r="AVT35" s="1074"/>
      <c r="AVU35" s="1074"/>
      <c r="AVV35" s="1074"/>
      <c r="AVW35" s="1074"/>
      <c r="AVX35" s="1074"/>
      <c r="AVY35" s="1074"/>
      <c r="AVZ35" s="1074"/>
      <c r="AWA35" s="1074"/>
      <c r="AWB35" s="1074"/>
      <c r="AWC35" s="1074"/>
      <c r="AWD35" s="1074"/>
      <c r="AWE35" s="1074"/>
      <c r="AWF35" s="1074"/>
      <c r="AWG35" s="1074"/>
      <c r="AWH35" s="1074"/>
      <c r="AWI35" s="1074"/>
      <c r="AWJ35" s="1074"/>
      <c r="AWK35" s="1074"/>
      <c r="AWL35" s="1074"/>
      <c r="AWM35" s="1074"/>
      <c r="AWN35" s="1074"/>
      <c r="AWO35" s="1074"/>
      <c r="AWP35" s="1074"/>
      <c r="AWQ35" s="1074"/>
      <c r="AWR35" s="1074"/>
      <c r="AWS35" s="1074"/>
      <c r="AWT35" s="1074"/>
      <c r="AWU35" s="1074"/>
      <c r="AWV35" s="1074"/>
      <c r="AWW35" s="1074"/>
      <c r="AWX35" s="1074"/>
      <c r="AWY35" s="1074"/>
      <c r="AWZ35" s="1074"/>
      <c r="AXA35" s="1074"/>
      <c r="AXB35" s="1074"/>
      <c r="AXC35" s="1074"/>
      <c r="AXD35" s="1074"/>
      <c r="AXE35" s="1074"/>
      <c r="AXF35" s="1074"/>
      <c r="AXG35" s="1074"/>
      <c r="AXH35" s="1074"/>
      <c r="AXI35" s="1074"/>
      <c r="AXJ35" s="1074"/>
      <c r="AXK35" s="1074"/>
      <c r="AXL35" s="1074"/>
      <c r="AXM35" s="1074"/>
      <c r="AXN35" s="1074"/>
      <c r="AXO35" s="1074"/>
      <c r="AXP35" s="1074"/>
      <c r="AXQ35" s="1074"/>
      <c r="AXR35" s="1074"/>
      <c r="AXS35" s="1074"/>
      <c r="AXT35" s="1074"/>
      <c r="AXU35" s="1074"/>
      <c r="AXV35" s="1074"/>
      <c r="AXW35" s="1074"/>
      <c r="AXX35" s="1074"/>
      <c r="AXY35" s="1074"/>
      <c r="AXZ35" s="1074"/>
      <c r="AYA35" s="1074"/>
      <c r="AYB35" s="1074"/>
      <c r="AYC35" s="1074"/>
      <c r="AYD35" s="1074"/>
      <c r="AYE35" s="1074"/>
      <c r="AYF35" s="1074"/>
      <c r="AYG35" s="1074"/>
      <c r="AYH35" s="1074"/>
      <c r="AYI35" s="1074"/>
      <c r="AYJ35" s="1074"/>
      <c r="AYK35" s="1074"/>
      <c r="AYL35" s="1074"/>
      <c r="AYM35" s="1074"/>
      <c r="AYN35" s="1074"/>
      <c r="AYO35" s="1074"/>
      <c r="AYP35" s="1074"/>
      <c r="AYQ35" s="1074"/>
      <c r="AYR35" s="1074"/>
      <c r="AYS35" s="1074"/>
      <c r="AYT35" s="1074"/>
      <c r="AYU35" s="1074"/>
      <c r="AYV35" s="1074"/>
      <c r="AYW35" s="1074"/>
      <c r="AYX35" s="1074"/>
      <c r="AYY35" s="1074"/>
      <c r="AYZ35" s="1074"/>
      <c r="AZA35" s="1074"/>
      <c r="AZB35" s="1074"/>
      <c r="AZC35" s="1074"/>
      <c r="AZD35" s="1074"/>
      <c r="AZE35" s="1074"/>
      <c r="AZF35" s="1074"/>
      <c r="AZG35" s="1074"/>
      <c r="AZH35" s="1074"/>
      <c r="AZI35" s="1074"/>
      <c r="AZJ35" s="1074"/>
      <c r="AZK35" s="1074"/>
      <c r="AZL35" s="1074"/>
      <c r="AZM35" s="1074"/>
      <c r="AZN35" s="1074"/>
      <c r="AZO35" s="1074"/>
      <c r="AZP35" s="1074"/>
      <c r="AZQ35" s="1074"/>
      <c r="AZR35" s="1074"/>
      <c r="AZS35" s="1074"/>
      <c r="AZT35" s="1074"/>
      <c r="AZU35" s="1074"/>
      <c r="AZV35" s="1074"/>
      <c r="AZW35" s="1074"/>
      <c r="AZX35" s="1074"/>
      <c r="AZY35" s="1074"/>
      <c r="AZZ35" s="1074"/>
      <c r="BAA35" s="1074"/>
      <c r="BAB35" s="1074"/>
      <c r="BAC35" s="1074"/>
      <c r="BAD35" s="1074"/>
      <c r="BAE35" s="1074"/>
      <c r="BAF35" s="1074"/>
      <c r="BAG35" s="1074"/>
      <c r="BAH35" s="1074"/>
      <c r="BAI35" s="1074"/>
      <c r="BAJ35" s="1074"/>
      <c r="BAK35" s="1074"/>
      <c r="BAL35" s="1074"/>
      <c r="BAM35" s="1074"/>
      <c r="BAN35" s="1074"/>
      <c r="BAO35" s="1074"/>
      <c r="BAP35" s="1074"/>
      <c r="BAQ35" s="1074"/>
      <c r="BAR35" s="1074"/>
      <c r="BAS35" s="1074"/>
      <c r="BAT35" s="1074"/>
      <c r="BAU35" s="1074"/>
      <c r="BAV35" s="1074"/>
      <c r="BAW35" s="1074"/>
      <c r="BAX35" s="1074"/>
      <c r="BAY35" s="1074"/>
      <c r="BAZ35" s="1074"/>
      <c r="BBA35" s="1074"/>
      <c r="BBB35" s="1074"/>
      <c r="BBC35" s="1074"/>
      <c r="BBD35" s="1074"/>
      <c r="BBE35" s="1074"/>
      <c r="BBF35" s="1074"/>
      <c r="BBG35" s="1074"/>
      <c r="BBH35" s="1074"/>
      <c r="BBI35" s="1074"/>
      <c r="BBJ35" s="1074"/>
      <c r="BBK35" s="1074"/>
      <c r="BBL35" s="1074"/>
      <c r="BBM35" s="1074"/>
      <c r="BBN35" s="1074"/>
      <c r="BBO35" s="1074"/>
      <c r="BBP35" s="1074"/>
      <c r="BBQ35" s="1074"/>
      <c r="BBR35" s="1074"/>
      <c r="BBS35" s="1074"/>
      <c r="BBT35" s="1074"/>
      <c r="BBU35" s="1074"/>
      <c r="BBV35" s="1074"/>
      <c r="BBW35" s="1074"/>
      <c r="BBX35" s="1074"/>
      <c r="BBY35" s="1074"/>
      <c r="BBZ35" s="1074"/>
      <c r="BCA35" s="1074"/>
      <c r="BCB35" s="1074"/>
      <c r="BCC35" s="1074"/>
      <c r="BCD35" s="1074"/>
      <c r="BCE35" s="1074"/>
      <c r="BCF35" s="1074"/>
      <c r="BCG35" s="1074"/>
      <c r="BCH35" s="1074"/>
      <c r="BCI35" s="1074"/>
      <c r="BCJ35" s="1074"/>
      <c r="BCK35" s="1074"/>
      <c r="BCL35" s="1074"/>
      <c r="BCM35" s="1074"/>
      <c r="BCN35" s="1074"/>
      <c r="BCO35" s="1074"/>
      <c r="BCP35" s="1074"/>
      <c r="BCQ35" s="1074"/>
      <c r="BCR35" s="1074"/>
      <c r="BCS35" s="1074"/>
      <c r="BCT35" s="1074"/>
      <c r="BCU35" s="1074"/>
      <c r="BCV35" s="1074"/>
      <c r="BCW35" s="1074"/>
      <c r="BCX35" s="1074"/>
      <c r="BCY35" s="1074"/>
      <c r="BCZ35" s="1074"/>
      <c r="BDA35" s="1074"/>
      <c r="BDB35" s="1074"/>
      <c r="BDC35" s="1074"/>
      <c r="BDD35" s="1074"/>
      <c r="BDE35" s="1074"/>
      <c r="BDF35" s="1074"/>
      <c r="BDG35" s="1074"/>
      <c r="BDH35" s="1074"/>
      <c r="BDI35" s="1074"/>
      <c r="BDJ35" s="1074"/>
      <c r="BDK35" s="1074"/>
      <c r="BDL35" s="1074"/>
      <c r="BDM35" s="1074"/>
      <c r="BDN35" s="1074"/>
      <c r="BDO35" s="1074"/>
      <c r="BDP35" s="1074"/>
      <c r="BDQ35" s="1074"/>
      <c r="BDR35" s="1074"/>
      <c r="BDS35" s="1074"/>
      <c r="BDT35" s="1074"/>
      <c r="BDU35" s="1074"/>
      <c r="BDV35" s="1074"/>
      <c r="BDW35" s="1074"/>
      <c r="BDX35" s="1074"/>
      <c r="BDY35" s="1074"/>
      <c r="BDZ35" s="1074"/>
      <c r="BEA35" s="1074"/>
      <c r="BEB35" s="1074"/>
      <c r="BEC35" s="1074"/>
      <c r="BED35" s="1074"/>
      <c r="BEE35" s="1074"/>
      <c r="BEF35" s="1074"/>
      <c r="BEG35" s="1074"/>
      <c r="BEH35" s="1074"/>
      <c r="BEI35" s="1074"/>
      <c r="BEJ35" s="1074"/>
      <c r="BEK35" s="1074"/>
      <c r="BEL35" s="1074"/>
      <c r="BEM35" s="1074"/>
      <c r="BEN35" s="1074"/>
      <c r="BEO35" s="1074"/>
      <c r="BEP35" s="1074"/>
      <c r="BEQ35" s="1074"/>
      <c r="BER35" s="1074"/>
      <c r="BES35" s="1074"/>
      <c r="BET35" s="1074"/>
      <c r="BEU35" s="1074"/>
      <c r="BEV35" s="1074"/>
      <c r="BEW35" s="1074"/>
      <c r="BEX35" s="1074"/>
      <c r="BEY35" s="1074"/>
      <c r="BEZ35" s="1074"/>
      <c r="BFA35" s="1074"/>
      <c r="BFB35" s="1074"/>
      <c r="BFC35" s="1074"/>
      <c r="BFD35" s="1074"/>
      <c r="BFE35" s="1074"/>
      <c r="BFF35" s="1074"/>
      <c r="BFG35" s="1074"/>
      <c r="BFH35" s="1074"/>
      <c r="BFI35" s="1074"/>
      <c r="BFJ35" s="1074"/>
      <c r="BFK35" s="1074"/>
      <c r="BFL35" s="1074"/>
      <c r="BFM35" s="1074"/>
      <c r="BFN35" s="1074"/>
      <c r="BFO35" s="1074"/>
      <c r="BFP35" s="1074"/>
      <c r="BFQ35" s="1074"/>
      <c r="BFR35" s="1074"/>
      <c r="BFS35" s="1074"/>
      <c r="BFT35" s="1074"/>
      <c r="BFU35" s="1074"/>
      <c r="BFV35" s="1074"/>
      <c r="BFW35" s="1074"/>
      <c r="BFX35" s="1074"/>
      <c r="BFY35" s="1074"/>
      <c r="BFZ35" s="1074"/>
      <c r="BGA35" s="1074"/>
      <c r="BGB35" s="1074"/>
      <c r="BGC35" s="1074"/>
      <c r="BGD35" s="1074"/>
      <c r="BGE35" s="1074"/>
      <c r="BGF35" s="1074"/>
      <c r="BGG35" s="1074"/>
      <c r="BGH35" s="1074"/>
      <c r="BGI35" s="1074"/>
      <c r="BGJ35" s="1074"/>
      <c r="BGK35" s="1074"/>
      <c r="BGL35" s="1074"/>
      <c r="BGM35" s="1074"/>
      <c r="BGN35" s="1074"/>
      <c r="BGO35" s="1074"/>
      <c r="BGP35" s="1074"/>
      <c r="BGQ35" s="1074"/>
      <c r="BGR35" s="1074"/>
      <c r="BGS35" s="1074"/>
      <c r="BGT35" s="1074"/>
      <c r="BGU35" s="1074"/>
      <c r="BGV35" s="1074"/>
      <c r="BGW35" s="1074"/>
      <c r="BGX35" s="1074"/>
      <c r="BGY35" s="1074"/>
      <c r="BGZ35" s="1074"/>
      <c r="BHA35" s="1074"/>
      <c r="BHB35" s="1074"/>
      <c r="BHC35" s="1074"/>
      <c r="BHD35" s="1074"/>
      <c r="BHE35" s="1074"/>
      <c r="BHF35" s="1074"/>
      <c r="BHG35" s="1074"/>
      <c r="BHH35" s="1074"/>
      <c r="BHI35" s="1074"/>
      <c r="BHJ35" s="1074"/>
      <c r="BHK35" s="1074"/>
      <c r="BHL35" s="1074"/>
      <c r="BHM35" s="1074"/>
      <c r="BHN35" s="1074"/>
      <c r="BHO35" s="1074"/>
      <c r="BHP35" s="1074"/>
      <c r="BHQ35" s="1074"/>
      <c r="BHR35" s="1074"/>
      <c r="BHS35" s="1074"/>
      <c r="BHT35" s="1074"/>
      <c r="BHU35" s="1074"/>
      <c r="BHV35" s="1074"/>
      <c r="BHW35" s="1074"/>
      <c r="BHX35" s="1074"/>
      <c r="BHY35" s="1074"/>
      <c r="BHZ35" s="1074"/>
      <c r="BIA35" s="1074"/>
      <c r="BIB35" s="1074"/>
      <c r="BIC35" s="1074"/>
      <c r="BID35" s="1074"/>
      <c r="BIE35" s="1074"/>
      <c r="BIF35" s="1074"/>
      <c r="BIG35" s="1074"/>
      <c r="BIH35" s="1074"/>
      <c r="BII35" s="1074"/>
      <c r="BIJ35" s="1074"/>
      <c r="BIK35" s="1074"/>
      <c r="BIL35" s="1074"/>
      <c r="BIM35" s="1074"/>
      <c r="BIN35" s="1074"/>
      <c r="BIO35" s="1074"/>
      <c r="BIP35" s="1074"/>
      <c r="BIQ35" s="1074"/>
      <c r="BIR35" s="1074"/>
      <c r="BIS35" s="1074"/>
      <c r="BIT35" s="1074"/>
      <c r="BIU35" s="1074"/>
      <c r="BIV35" s="1074"/>
      <c r="BIW35" s="1074"/>
      <c r="BIX35" s="1074"/>
      <c r="BIY35" s="1074"/>
      <c r="BIZ35" s="1074"/>
      <c r="BJA35" s="1074"/>
      <c r="BJB35" s="1074"/>
      <c r="BJC35" s="1074"/>
      <c r="BJD35" s="1074"/>
      <c r="BJE35" s="1074"/>
      <c r="BJF35" s="1074"/>
      <c r="BJG35" s="1074"/>
      <c r="BJH35" s="1074"/>
      <c r="BJI35" s="1074"/>
      <c r="BJJ35" s="1074"/>
      <c r="BJK35" s="1074"/>
      <c r="BJL35" s="1074"/>
      <c r="BJM35" s="1074"/>
      <c r="BJN35" s="1074"/>
      <c r="BJO35" s="1074"/>
      <c r="BJP35" s="1074"/>
      <c r="BJQ35" s="1074"/>
      <c r="BJR35" s="1074"/>
      <c r="BJS35" s="1074"/>
      <c r="BJT35" s="1074"/>
      <c r="BJU35" s="1074"/>
      <c r="BJV35" s="1074"/>
      <c r="BJW35" s="1074"/>
      <c r="BJX35" s="1074"/>
      <c r="BJY35" s="1074"/>
      <c r="BJZ35" s="1074"/>
      <c r="BKA35" s="1074"/>
      <c r="BKB35" s="1074"/>
      <c r="BKC35" s="1074"/>
      <c r="BKD35" s="1074"/>
      <c r="BKE35" s="1074"/>
      <c r="BKF35" s="1074"/>
      <c r="BKG35" s="1074"/>
      <c r="BKH35" s="1074"/>
      <c r="BKI35" s="1074"/>
      <c r="BKJ35" s="1074"/>
      <c r="BKK35" s="1074"/>
      <c r="BKL35" s="1074"/>
      <c r="BKM35" s="1074"/>
      <c r="BKN35" s="1074"/>
      <c r="BKO35" s="1074"/>
      <c r="BKP35" s="1074"/>
      <c r="BKQ35" s="1074"/>
      <c r="BKR35" s="1074"/>
      <c r="BKS35" s="1074"/>
      <c r="BKT35" s="1074"/>
      <c r="BKU35" s="1074"/>
      <c r="BKV35" s="1074"/>
      <c r="BKW35" s="1074"/>
      <c r="BKX35" s="1074"/>
      <c r="BKY35" s="1074"/>
      <c r="BKZ35" s="1074"/>
      <c r="BLA35" s="1074"/>
      <c r="BLB35" s="1074"/>
      <c r="BLC35" s="1074"/>
      <c r="BLD35" s="1074"/>
      <c r="BLE35" s="1074"/>
      <c r="BLF35" s="1074"/>
      <c r="BLG35" s="1074"/>
      <c r="BLH35" s="1074"/>
      <c r="BLI35" s="1074"/>
      <c r="BLJ35" s="1074"/>
      <c r="BLK35" s="1074"/>
      <c r="BLL35" s="1074"/>
      <c r="BLM35" s="1074"/>
      <c r="BLN35" s="1074"/>
      <c r="BLO35" s="1074"/>
      <c r="BLP35" s="1074"/>
      <c r="BLQ35" s="1074"/>
      <c r="BLR35" s="1074"/>
      <c r="BLS35" s="1074"/>
      <c r="BLT35" s="1074"/>
      <c r="BLU35" s="1074"/>
      <c r="BLV35" s="1074"/>
      <c r="BLW35" s="1074"/>
      <c r="BLX35" s="1074"/>
      <c r="BLY35" s="1074"/>
      <c r="BLZ35" s="1074"/>
      <c r="BMA35" s="1074"/>
      <c r="BMB35" s="1074"/>
      <c r="BMC35" s="1074"/>
      <c r="BMD35" s="1074"/>
      <c r="BME35" s="1074"/>
      <c r="BMF35" s="1074"/>
      <c r="BMG35" s="1074"/>
      <c r="BMH35" s="1074"/>
      <c r="BMI35" s="1074"/>
      <c r="BMJ35" s="1074"/>
      <c r="BMK35" s="1074"/>
      <c r="BML35" s="1074"/>
      <c r="BMM35" s="1074"/>
      <c r="BMN35" s="1074"/>
      <c r="BMO35" s="1074"/>
      <c r="BMP35" s="1074"/>
      <c r="BMQ35" s="1074"/>
      <c r="BMR35" s="1074"/>
      <c r="BMS35" s="1074"/>
      <c r="BMT35" s="1074"/>
      <c r="BMU35" s="1074"/>
      <c r="BMV35" s="1074"/>
      <c r="BMW35" s="1074"/>
      <c r="BMX35" s="1074"/>
      <c r="BMY35" s="1074"/>
      <c r="BMZ35" s="1074"/>
      <c r="BNA35" s="1074"/>
      <c r="BNB35" s="1074"/>
      <c r="BNC35" s="1074"/>
      <c r="BND35" s="1074"/>
      <c r="BNE35" s="1074"/>
      <c r="BNF35" s="1074"/>
      <c r="BNG35" s="1074"/>
      <c r="BNH35" s="1074"/>
      <c r="BNI35" s="1074"/>
      <c r="BNJ35" s="1074"/>
      <c r="BNK35" s="1074"/>
      <c r="BNL35" s="1074"/>
      <c r="BNM35" s="1074"/>
      <c r="BNN35" s="1074"/>
      <c r="BNO35" s="1074"/>
      <c r="BNP35" s="1074"/>
      <c r="BNQ35" s="1074"/>
      <c r="BNR35" s="1074"/>
      <c r="BNS35" s="1074"/>
      <c r="BNT35" s="1074"/>
      <c r="BNU35" s="1074"/>
      <c r="BNV35" s="1074"/>
      <c r="BNW35" s="1074"/>
      <c r="BNX35" s="1074"/>
      <c r="BNY35" s="1074"/>
      <c r="BNZ35" s="1074"/>
      <c r="BOA35" s="1074"/>
      <c r="BOB35" s="1074"/>
      <c r="BOC35" s="1074"/>
      <c r="BOD35" s="1074"/>
      <c r="BOE35" s="1074"/>
      <c r="BOF35" s="1074"/>
      <c r="BOG35" s="1074"/>
      <c r="BOH35" s="1074"/>
      <c r="BOI35" s="1074"/>
      <c r="BOJ35" s="1074"/>
      <c r="BOK35" s="1074"/>
      <c r="BOL35" s="1074"/>
      <c r="BOM35" s="1074"/>
      <c r="BON35" s="1074"/>
      <c r="BOO35" s="1074"/>
      <c r="BOP35" s="1074"/>
      <c r="BOQ35" s="1074"/>
      <c r="BOR35" s="1074"/>
      <c r="BOS35" s="1074"/>
      <c r="BOT35" s="1074"/>
      <c r="BOU35" s="1074"/>
      <c r="BOV35" s="1074"/>
      <c r="BOW35" s="1074"/>
      <c r="BOX35" s="1074"/>
      <c r="BOY35" s="1074"/>
      <c r="BOZ35" s="1074"/>
      <c r="BPA35" s="1074"/>
      <c r="BPB35" s="1074"/>
      <c r="BPC35" s="1074"/>
      <c r="BPD35" s="1074"/>
      <c r="BPE35" s="1074"/>
      <c r="BPF35" s="1074"/>
      <c r="BPG35" s="1074"/>
      <c r="BPH35" s="1074"/>
      <c r="BPI35" s="1074"/>
      <c r="BPJ35" s="1074"/>
      <c r="BPK35" s="1074"/>
      <c r="BPL35" s="1074"/>
      <c r="BPM35" s="1074"/>
      <c r="BPN35" s="1074"/>
      <c r="BPO35" s="1074"/>
      <c r="BPP35" s="1074"/>
      <c r="BPQ35" s="1074"/>
      <c r="BPR35" s="1074"/>
      <c r="BPS35" s="1074"/>
      <c r="BPT35" s="1074"/>
      <c r="BPU35" s="1074"/>
      <c r="BPV35" s="1074"/>
      <c r="BPW35" s="1074"/>
      <c r="BPX35" s="1074"/>
      <c r="BPY35" s="1074"/>
      <c r="BPZ35" s="1074"/>
      <c r="BQA35" s="1074"/>
      <c r="BQB35" s="1074"/>
      <c r="BQC35" s="1074"/>
      <c r="BQD35" s="1074"/>
      <c r="BQE35" s="1074"/>
      <c r="BQF35" s="1074"/>
      <c r="BQG35" s="1074"/>
      <c r="BQH35" s="1074"/>
      <c r="BQI35" s="1074"/>
      <c r="BQJ35" s="1074"/>
      <c r="BQK35" s="1074"/>
      <c r="BQL35" s="1074"/>
      <c r="BQM35" s="1074"/>
      <c r="BQN35" s="1074"/>
      <c r="BQO35" s="1074"/>
      <c r="BQP35" s="1074"/>
      <c r="BQQ35" s="1074"/>
      <c r="BQR35" s="1074"/>
      <c r="BQS35" s="1074"/>
      <c r="BQT35" s="1074"/>
      <c r="BQU35" s="1074"/>
      <c r="BQV35" s="1074"/>
      <c r="BQW35" s="1074"/>
      <c r="BQX35" s="1074"/>
      <c r="BQY35" s="1074"/>
      <c r="BQZ35" s="1074"/>
      <c r="BRA35" s="1074"/>
      <c r="BRB35" s="1074"/>
      <c r="BRC35" s="1074"/>
      <c r="BRD35" s="1074"/>
      <c r="BRE35" s="1074"/>
      <c r="BRF35" s="1074"/>
      <c r="BRG35" s="1074"/>
      <c r="BRH35" s="1074"/>
      <c r="BRI35" s="1074"/>
      <c r="BRJ35" s="1074"/>
      <c r="BRK35" s="1074"/>
      <c r="BRL35" s="1074"/>
      <c r="BRM35" s="1074"/>
      <c r="BRN35" s="1074"/>
      <c r="BRO35" s="1074"/>
      <c r="BRP35" s="1074"/>
      <c r="BRQ35" s="1074"/>
      <c r="BRR35" s="1074"/>
      <c r="BRS35" s="1074"/>
      <c r="BRT35" s="1074"/>
      <c r="BRU35" s="1074"/>
      <c r="BRV35" s="1074"/>
      <c r="BRW35" s="1074"/>
      <c r="BRX35" s="1074"/>
      <c r="BRY35" s="1074"/>
      <c r="BRZ35" s="1074"/>
      <c r="BSA35" s="1074"/>
      <c r="BSB35" s="1074"/>
      <c r="BSC35" s="1074"/>
      <c r="BSD35" s="1074"/>
      <c r="BSE35" s="1074"/>
      <c r="BSF35" s="1074"/>
      <c r="BSG35" s="1074"/>
      <c r="BSH35" s="1074"/>
      <c r="BSI35" s="1074"/>
      <c r="BSJ35" s="1074"/>
      <c r="BSK35" s="1074"/>
      <c r="BSL35" s="1074"/>
      <c r="BSM35" s="1074"/>
      <c r="BSN35" s="1074"/>
      <c r="BSO35" s="1074"/>
      <c r="BSP35" s="1074"/>
      <c r="BSQ35" s="1074"/>
      <c r="BSR35" s="1074"/>
      <c r="BSS35" s="1074"/>
      <c r="BST35" s="1074"/>
      <c r="BSU35" s="1074"/>
      <c r="BSV35" s="1074"/>
      <c r="BSW35" s="1074"/>
      <c r="BSX35" s="1074"/>
      <c r="BSY35" s="1074"/>
      <c r="BSZ35" s="1074"/>
      <c r="BTA35" s="1074"/>
      <c r="BTB35" s="1074"/>
      <c r="BTC35" s="1074"/>
      <c r="BTD35" s="1074"/>
      <c r="BTE35" s="1074"/>
      <c r="BTF35" s="1074"/>
      <c r="BTG35" s="1074"/>
      <c r="BTH35" s="1074"/>
      <c r="BTI35" s="1074"/>
      <c r="BTJ35" s="1074"/>
      <c r="BTK35" s="1074"/>
      <c r="BTL35" s="1074"/>
      <c r="BTM35" s="1074"/>
      <c r="BTN35" s="1074"/>
      <c r="BTO35" s="1074"/>
      <c r="BTP35" s="1074"/>
      <c r="BTQ35" s="1074"/>
      <c r="BTR35" s="1074"/>
      <c r="BTS35" s="1074"/>
      <c r="BTT35" s="1074"/>
      <c r="BTU35" s="1074"/>
      <c r="BTV35" s="1074"/>
      <c r="BTW35" s="1074"/>
      <c r="BTX35" s="1074"/>
      <c r="BTY35" s="1074"/>
      <c r="BTZ35" s="1074"/>
      <c r="BUA35" s="1074"/>
      <c r="BUB35" s="1074"/>
      <c r="BUC35" s="1074"/>
      <c r="BUD35" s="1074"/>
      <c r="BUE35" s="1074"/>
      <c r="BUF35" s="1074"/>
      <c r="BUG35" s="1074"/>
      <c r="BUH35" s="1074"/>
      <c r="BUI35" s="1074"/>
      <c r="BUJ35" s="1074"/>
      <c r="BUK35" s="1074"/>
      <c r="BUL35" s="1074"/>
      <c r="BUM35" s="1074"/>
      <c r="BUN35" s="1074"/>
      <c r="BUO35" s="1074"/>
      <c r="BUP35" s="1074"/>
      <c r="BUQ35" s="1074"/>
      <c r="BUR35" s="1074"/>
      <c r="BUS35" s="1074"/>
      <c r="BUT35" s="1074"/>
      <c r="BUU35" s="1074"/>
      <c r="BUV35" s="1074"/>
      <c r="BUW35" s="1074"/>
      <c r="BUX35" s="1074"/>
      <c r="BUY35" s="1074"/>
      <c r="BUZ35" s="1074"/>
      <c r="BVA35" s="1074"/>
      <c r="BVB35" s="1074"/>
      <c r="BVC35" s="1074"/>
      <c r="BVD35" s="1074"/>
      <c r="BVE35" s="1074"/>
      <c r="BVF35" s="1074"/>
      <c r="BVG35" s="1074"/>
      <c r="BVH35" s="1074"/>
      <c r="BVI35" s="1074"/>
      <c r="BVJ35" s="1074"/>
      <c r="BVK35" s="1074"/>
      <c r="BVL35" s="1074"/>
      <c r="BVM35" s="1074"/>
      <c r="BVN35" s="1074"/>
      <c r="BVO35" s="1074"/>
      <c r="BVP35" s="1074"/>
      <c r="BVQ35" s="1074"/>
      <c r="BVR35" s="1074"/>
      <c r="BVS35" s="1074"/>
      <c r="BVT35" s="1074"/>
      <c r="BVU35" s="1074"/>
      <c r="BVV35" s="1074"/>
      <c r="BVW35" s="1074"/>
      <c r="BVX35" s="1074"/>
      <c r="BVY35" s="1074"/>
      <c r="BVZ35" s="1074"/>
      <c r="BWA35" s="1074"/>
      <c r="BWB35" s="1074"/>
      <c r="BWC35" s="1074"/>
      <c r="BWD35" s="1074"/>
      <c r="BWE35" s="1074"/>
      <c r="BWF35" s="1074"/>
      <c r="BWG35" s="1074"/>
      <c r="BWH35" s="1074"/>
      <c r="BWI35" s="1074"/>
      <c r="BWJ35" s="1074"/>
      <c r="BWK35" s="1074"/>
      <c r="BWL35" s="1074"/>
      <c r="BWM35" s="1074"/>
      <c r="BWN35" s="1074"/>
      <c r="BWO35" s="1074"/>
      <c r="BWP35" s="1074"/>
      <c r="BWQ35" s="1074"/>
      <c r="BWR35" s="1074"/>
      <c r="BWS35" s="1074"/>
      <c r="BWT35" s="1074"/>
      <c r="BWU35" s="1074"/>
      <c r="BWV35" s="1074"/>
      <c r="BWW35" s="1074"/>
      <c r="BWX35" s="1074"/>
      <c r="BWY35" s="1074"/>
      <c r="BWZ35" s="1074"/>
      <c r="BXA35" s="1074"/>
      <c r="BXB35" s="1074"/>
      <c r="BXC35" s="1074"/>
      <c r="BXD35" s="1074"/>
      <c r="BXE35" s="1074"/>
      <c r="BXF35" s="1074"/>
      <c r="BXG35" s="1074"/>
      <c r="BXH35" s="1074"/>
      <c r="BXI35" s="1074"/>
      <c r="BXJ35" s="1074"/>
      <c r="BXK35" s="1074"/>
      <c r="BXL35" s="1074"/>
      <c r="BXM35" s="1074"/>
      <c r="BXN35" s="1074"/>
      <c r="BXO35" s="1074"/>
      <c r="BXP35" s="1074"/>
      <c r="BXQ35" s="1074"/>
      <c r="BXR35" s="1074"/>
      <c r="BXS35" s="1074"/>
      <c r="BXT35" s="1074"/>
      <c r="BXU35" s="1074"/>
      <c r="BXV35" s="1074"/>
      <c r="BXW35" s="1074"/>
      <c r="BXX35" s="1074"/>
      <c r="BXY35" s="1074"/>
      <c r="BXZ35" s="1074"/>
      <c r="BYA35" s="1074"/>
      <c r="BYB35" s="1074"/>
      <c r="BYC35" s="1074"/>
      <c r="BYD35" s="1074"/>
      <c r="BYE35" s="1074"/>
      <c r="BYF35" s="1074"/>
      <c r="BYG35" s="1074"/>
      <c r="BYH35" s="1074"/>
      <c r="BYI35" s="1074"/>
      <c r="BYJ35" s="1074"/>
      <c r="BYK35" s="1074"/>
      <c r="BYL35" s="1074"/>
      <c r="BYM35" s="1074"/>
      <c r="BYN35" s="1074"/>
      <c r="BYO35" s="1074"/>
      <c r="BYP35" s="1074"/>
      <c r="BYQ35" s="1074"/>
      <c r="BYR35" s="1074"/>
      <c r="BYS35" s="1074"/>
      <c r="BYT35" s="1074"/>
      <c r="BYU35" s="1074"/>
      <c r="BYV35" s="1074"/>
      <c r="BYW35" s="1074"/>
      <c r="BYX35" s="1074"/>
      <c r="BYY35" s="1074"/>
      <c r="BYZ35" s="1074"/>
      <c r="BZA35" s="1074"/>
      <c r="BZB35" s="1074"/>
      <c r="BZC35" s="1074"/>
      <c r="BZD35" s="1074"/>
      <c r="BZE35" s="1074"/>
      <c r="BZF35" s="1074"/>
      <c r="BZG35" s="1074"/>
      <c r="BZH35" s="1074"/>
      <c r="BZI35" s="1074"/>
      <c r="BZJ35" s="1074"/>
      <c r="BZK35" s="1074"/>
      <c r="BZL35" s="1074"/>
      <c r="BZM35" s="1074"/>
      <c r="BZN35" s="1074"/>
      <c r="BZO35" s="1074"/>
      <c r="BZP35" s="1074"/>
      <c r="BZQ35" s="1074"/>
      <c r="BZR35" s="1074"/>
      <c r="BZS35" s="1074"/>
      <c r="BZT35" s="1074"/>
      <c r="BZU35" s="1074"/>
      <c r="BZV35" s="1074"/>
      <c r="BZW35" s="1074"/>
      <c r="BZX35" s="1074"/>
      <c r="BZY35" s="1074"/>
      <c r="BZZ35" s="1074"/>
      <c r="CAA35" s="1074"/>
      <c r="CAB35" s="1074"/>
      <c r="CAC35" s="1074"/>
      <c r="CAD35" s="1074"/>
      <c r="CAE35" s="1074"/>
      <c r="CAF35" s="1074"/>
      <c r="CAG35" s="1074"/>
      <c r="CAH35" s="1074"/>
      <c r="CAI35" s="1074"/>
      <c r="CAJ35" s="1074"/>
      <c r="CAK35" s="1074"/>
      <c r="CAL35" s="1074"/>
      <c r="CAM35" s="1074"/>
      <c r="CAN35" s="1074"/>
      <c r="CAO35" s="1074"/>
      <c r="CAP35" s="1074"/>
      <c r="CAQ35" s="1074"/>
      <c r="CAR35" s="1074"/>
      <c r="CAS35" s="1074"/>
      <c r="CAT35" s="1074"/>
      <c r="CAU35" s="1074"/>
      <c r="CAV35" s="1074"/>
      <c r="CAW35" s="1074"/>
      <c r="CAX35" s="1074"/>
      <c r="CAY35" s="1074"/>
      <c r="CAZ35" s="1074"/>
      <c r="CBA35" s="1074"/>
      <c r="CBB35" s="1074"/>
      <c r="CBC35" s="1074"/>
      <c r="CBD35" s="1074"/>
      <c r="CBE35" s="1074"/>
      <c r="CBF35" s="1074"/>
      <c r="CBG35" s="1074"/>
      <c r="CBH35" s="1074"/>
      <c r="CBI35" s="1074"/>
      <c r="CBJ35" s="1074"/>
      <c r="CBK35" s="1074"/>
      <c r="CBL35" s="1074"/>
      <c r="CBM35" s="1074"/>
      <c r="CBN35" s="1074"/>
      <c r="CBO35" s="1074"/>
      <c r="CBP35" s="1074"/>
      <c r="CBQ35" s="1074"/>
      <c r="CBR35" s="1074"/>
      <c r="CBS35" s="1074"/>
      <c r="CBT35" s="1074"/>
      <c r="CBU35" s="1074"/>
      <c r="CBV35" s="1074"/>
      <c r="CBW35" s="1074"/>
      <c r="CBX35" s="1074"/>
      <c r="CBY35" s="1074"/>
      <c r="CBZ35" s="1074"/>
      <c r="CCA35" s="1074"/>
      <c r="CCB35" s="1074"/>
      <c r="CCC35" s="1074"/>
      <c r="CCD35" s="1074"/>
      <c r="CCE35" s="1074"/>
      <c r="CCF35" s="1074"/>
      <c r="CCG35" s="1074"/>
      <c r="CCH35" s="1074"/>
      <c r="CCI35" s="1074"/>
      <c r="CCJ35" s="1074"/>
      <c r="CCK35" s="1074"/>
      <c r="CCL35" s="1074"/>
      <c r="CCM35" s="1074"/>
      <c r="CCN35" s="1074"/>
      <c r="CCO35" s="1074"/>
      <c r="CCP35" s="1074"/>
      <c r="CCQ35" s="1074"/>
      <c r="CCR35" s="1074"/>
      <c r="CCS35" s="1074"/>
      <c r="CCT35" s="1074"/>
      <c r="CCU35" s="1074"/>
      <c r="CCV35" s="1074"/>
      <c r="CCW35" s="1074"/>
      <c r="CCX35" s="1074"/>
      <c r="CCY35" s="1074"/>
      <c r="CCZ35" s="1074"/>
      <c r="CDA35" s="1074"/>
      <c r="CDB35" s="1074"/>
      <c r="CDC35" s="1074"/>
      <c r="CDD35" s="1074"/>
      <c r="CDE35" s="1074"/>
      <c r="CDF35" s="1074"/>
      <c r="CDG35" s="1074"/>
      <c r="CDH35" s="1074"/>
      <c r="CDI35" s="1074"/>
      <c r="CDJ35" s="1074"/>
      <c r="CDK35" s="1074"/>
      <c r="CDL35" s="1074"/>
      <c r="CDM35" s="1074"/>
      <c r="CDN35" s="1074"/>
      <c r="CDO35" s="1074"/>
      <c r="CDP35" s="1074"/>
      <c r="CDQ35" s="1074"/>
      <c r="CDR35" s="1074"/>
      <c r="CDS35" s="1074"/>
      <c r="CDT35" s="1074"/>
      <c r="CDU35" s="1074"/>
      <c r="CDV35" s="1074"/>
      <c r="CDW35" s="1074"/>
      <c r="CDX35" s="1074"/>
      <c r="CDY35" s="1074"/>
      <c r="CDZ35" s="1074"/>
      <c r="CEA35" s="1074"/>
      <c r="CEB35" s="1074"/>
      <c r="CEC35" s="1074"/>
      <c r="CED35" s="1074"/>
      <c r="CEE35" s="1074"/>
      <c r="CEF35" s="1074"/>
      <c r="CEG35" s="1074"/>
      <c r="CEH35" s="1074"/>
      <c r="CEI35" s="1074"/>
      <c r="CEJ35" s="1074"/>
      <c r="CEK35" s="1074"/>
      <c r="CEL35" s="1074"/>
      <c r="CEM35" s="1074"/>
      <c r="CEN35" s="1074"/>
      <c r="CEO35" s="1074"/>
      <c r="CEP35" s="1074"/>
      <c r="CEQ35" s="1074"/>
      <c r="CER35" s="1074"/>
      <c r="CES35" s="1074"/>
      <c r="CET35" s="1074"/>
      <c r="CEU35" s="1074"/>
      <c r="CEV35" s="1074"/>
      <c r="CEW35" s="1074"/>
      <c r="CEX35" s="1074"/>
      <c r="CEY35" s="1074"/>
      <c r="CEZ35" s="1074"/>
      <c r="CFA35" s="1074"/>
      <c r="CFB35" s="1074"/>
      <c r="CFC35" s="1074"/>
      <c r="CFD35" s="1074"/>
      <c r="CFE35" s="1074"/>
      <c r="CFF35" s="1074"/>
      <c r="CFG35" s="1074"/>
      <c r="CFH35" s="1074"/>
      <c r="CFI35" s="1074"/>
      <c r="CFJ35" s="1074"/>
      <c r="CFK35" s="1074"/>
      <c r="CFL35" s="1074"/>
      <c r="CFM35" s="1074"/>
      <c r="CFN35" s="1074"/>
      <c r="CFO35" s="1074"/>
      <c r="CFP35" s="1074"/>
      <c r="CFQ35" s="1074"/>
      <c r="CFR35" s="1074"/>
      <c r="CFS35" s="1074"/>
      <c r="CFT35" s="1074"/>
      <c r="CFU35" s="1074"/>
      <c r="CFV35" s="1074"/>
      <c r="CFW35" s="1074"/>
      <c r="CFX35" s="1074"/>
      <c r="CFY35" s="1074"/>
      <c r="CFZ35" s="1074"/>
      <c r="CGA35" s="1074"/>
      <c r="CGB35" s="1074"/>
      <c r="CGC35" s="1074"/>
      <c r="CGD35" s="1074"/>
      <c r="CGE35" s="1074"/>
      <c r="CGF35" s="1074"/>
      <c r="CGG35" s="1074"/>
      <c r="CGH35" s="1074"/>
      <c r="CGI35" s="1074"/>
      <c r="CGJ35" s="1074"/>
      <c r="CGK35" s="1074"/>
      <c r="CGL35" s="1074"/>
      <c r="CGM35" s="1074"/>
      <c r="CGN35" s="1074"/>
      <c r="CGO35" s="1074"/>
      <c r="CGP35" s="1074"/>
      <c r="CGQ35" s="1074"/>
      <c r="CGR35" s="1074"/>
      <c r="CGS35" s="1074"/>
      <c r="CGT35" s="1074"/>
      <c r="CGU35" s="1074"/>
      <c r="CGV35" s="1074"/>
      <c r="CGW35" s="1074"/>
      <c r="CGX35" s="1074"/>
      <c r="CGY35" s="1074"/>
      <c r="CGZ35" s="1074"/>
      <c r="CHA35" s="1074"/>
      <c r="CHB35" s="1074"/>
      <c r="CHC35" s="1074"/>
      <c r="CHD35" s="1074"/>
      <c r="CHE35" s="1074"/>
      <c r="CHF35" s="1074"/>
      <c r="CHG35" s="1074"/>
      <c r="CHH35" s="1074"/>
      <c r="CHI35" s="1074"/>
      <c r="CHJ35" s="1074"/>
      <c r="CHK35" s="1074"/>
      <c r="CHL35" s="1074"/>
      <c r="CHM35" s="1074"/>
      <c r="CHN35" s="1074"/>
      <c r="CHO35" s="1074"/>
      <c r="CHP35" s="1074"/>
      <c r="CHQ35" s="1074"/>
      <c r="CHR35" s="1074"/>
      <c r="CHS35" s="1074"/>
      <c r="CHT35" s="1074"/>
      <c r="CHU35" s="1074"/>
      <c r="CHV35" s="1074"/>
      <c r="CHW35" s="1074"/>
      <c r="CHX35" s="1074"/>
      <c r="CHY35" s="1074"/>
      <c r="CHZ35" s="1074"/>
      <c r="CIA35" s="1074"/>
      <c r="CIB35" s="1074"/>
      <c r="CIC35" s="1074"/>
      <c r="CID35" s="1074"/>
      <c r="CIE35" s="1074"/>
      <c r="CIF35" s="1074"/>
      <c r="CIG35" s="1074"/>
      <c r="CIH35" s="1074"/>
      <c r="CII35" s="1074"/>
      <c r="CIJ35" s="1074"/>
      <c r="CIK35" s="1074"/>
      <c r="CIL35" s="1074"/>
      <c r="CIM35" s="1074"/>
      <c r="CIN35" s="1074"/>
      <c r="CIO35" s="1074"/>
      <c r="CIP35" s="1074"/>
      <c r="CIQ35" s="1074"/>
      <c r="CIR35" s="1074"/>
      <c r="CIS35" s="1074"/>
      <c r="CIT35" s="1074"/>
      <c r="CIU35" s="1074"/>
      <c r="CIV35" s="1074"/>
      <c r="CIW35" s="1074"/>
      <c r="CIX35" s="1074"/>
      <c r="CIY35" s="1074"/>
      <c r="CIZ35" s="1074"/>
      <c r="CJA35" s="1074"/>
      <c r="CJB35" s="1074"/>
      <c r="CJC35" s="1074"/>
      <c r="CJD35" s="1074"/>
      <c r="CJE35" s="1074"/>
      <c r="CJF35" s="1074"/>
      <c r="CJG35" s="1074"/>
      <c r="CJH35" s="1074"/>
      <c r="CJI35" s="1074"/>
      <c r="CJJ35" s="1074"/>
      <c r="CJK35" s="1074"/>
      <c r="CJL35" s="1074"/>
      <c r="CJM35" s="1074"/>
      <c r="CJN35" s="1074"/>
      <c r="CJO35" s="1074"/>
      <c r="CJP35" s="1074"/>
      <c r="CJQ35" s="1074"/>
      <c r="CJR35" s="1074"/>
      <c r="CJS35" s="1074"/>
      <c r="CJT35" s="1074"/>
      <c r="CJU35" s="1074"/>
      <c r="CJV35" s="1074"/>
      <c r="CJW35" s="1074"/>
      <c r="CJX35" s="1074"/>
      <c r="CJY35" s="1074"/>
      <c r="CJZ35" s="1074"/>
      <c r="CKA35" s="1074"/>
      <c r="CKB35" s="1074"/>
      <c r="CKC35" s="1074"/>
      <c r="CKD35" s="1074"/>
      <c r="CKE35" s="1074"/>
      <c r="CKF35" s="1074"/>
      <c r="CKG35" s="1074"/>
      <c r="CKH35" s="1074"/>
      <c r="CKI35" s="1074"/>
      <c r="CKJ35" s="1074"/>
      <c r="CKK35" s="1074"/>
      <c r="CKL35" s="1074"/>
      <c r="CKM35" s="1074"/>
      <c r="CKN35" s="1074"/>
      <c r="CKO35" s="1074"/>
      <c r="CKP35" s="1074"/>
      <c r="CKQ35" s="1074"/>
      <c r="CKR35" s="1074"/>
      <c r="CKS35" s="1074"/>
      <c r="CKT35" s="1074"/>
      <c r="CKU35" s="1074"/>
      <c r="CKV35" s="1074"/>
      <c r="CKW35" s="1074"/>
      <c r="CKX35" s="1074"/>
      <c r="CKY35" s="1074"/>
      <c r="CKZ35" s="1074"/>
      <c r="CLA35" s="1074"/>
      <c r="CLB35" s="1074"/>
      <c r="CLC35" s="1074"/>
      <c r="CLD35" s="1074"/>
      <c r="CLE35" s="1074"/>
      <c r="CLF35" s="1074"/>
      <c r="CLG35" s="1074"/>
      <c r="CLH35" s="1074"/>
      <c r="CLI35" s="1074"/>
      <c r="CLJ35" s="1074"/>
      <c r="CLK35" s="1074"/>
      <c r="CLL35" s="1074"/>
      <c r="CLM35" s="1074"/>
      <c r="CLN35" s="1074"/>
      <c r="CLO35" s="1074"/>
      <c r="CLP35" s="1074"/>
      <c r="CLQ35" s="1074"/>
      <c r="CLR35" s="1074"/>
      <c r="CLS35" s="1074"/>
      <c r="CLT35" s="1074"/>
      <c r="CLU35" s="1074"/>
      <c r="CLV35" s="1074"/>
      <c r="CLW35" s="1074"/>
      <c r="CLX35" s="1074"/>
      <c r="CLY35" s="1074"/>
      <c r="CLZ35" s="1074"/>
      <c r="CMA35" s="1074"/>
      <c r="CMB35" s="1074"/>
      <c r="CMC35" s="1074"/>
      <c r="CMD35" s="1074"/>
      <c r="CME35" s="1074"/>
      <c r="CMF35" s="1074"/>
      <c r="CMG35" s="1074"/>
      <c r="CMH35" s="1074"/>
      <c r="CMI35" s="1074"/>
      <c r="CMJ35" s="1074"/>
      <c r="CMK35" s="1074"/>
      <c r="CML35" s="1074"/>
      <c r="CMM35" s="1074"/>
      <c r="CMN35" s="1074"/>
      <c r="CMO35" s="1074"/>
      <c r="CMP35" s="1074"/>
      <c r="CMQ35" s="1074"/>
      <c r="CMR35" s="1074"/>
      <c r="CMS35" s="1074"/>
      <c r="CMT35" s="1074"/>
      <c r="CMU35" s="1074"/>
      <c r="CMV35" s="1074"/>
      <c r="CMW35" s="1074"/>
      <c r="CMX35" s="1074"/>
      <c r="CMY35" s="1074"/>
      <c r="CMZ35" s="1074"/>
      <c r="CNA35" s="1074"/>
      <c r="CNB35" s="1074"/>
      <c r="CNC35" s="1074"/>
      <c r="CND35" s="1074"/>
      <c r="CNE35" s="1074"/>
      <c r="CNF35" s="1074"/>
      <c r="CNG35" s="1074"/>
      <c r="CNH35" s="1074"/>
      <c r="CNI35" s="1074"/>
      <c r="CNJ35" s="1074"/>
      <c r="CNK35" s="1074"/>
      <c r="CNL35" s="1074"/>
      <c r="CNM35" s="1074"/>
      <c r="CNN35" s="1074"/>
      <c r="CNO35" s="1074"/>
      <c r="CNP35" s="1074"/>
      <c r="CNQ35" s="1074"/>
      <c r="CNR35" s="1074"/>
      <c r="CNS35" s="1074"/>
      <c r="CNT35" s="1074"/>
      <c r="CNU35" s="1074"/>
      <c r="CNV35" s="1074"/>
      <c r="CNW35" s="1074"/>
      <c r="CNX35" s="1074"/>
      <c r="CNY35" s="1074"/>
      <c r="CNZ35" s="1074"/>
      <c r="COA35" s="1074"/>
      <c r="COB35" s="1074"/>
      <c r="COC35" s="1074"/>
      <c r="COD35" s="1074"/>
      <c r="COE35" s="1074"/>
      <c r="COF35" s="1074"/>
      <c r="COG35" s="1074"/>
      <c r="COH35" s="1074"/>
      <c r="COI35" s="1074"/>
      <c r="COJ35" s="1074"/>
      <c r="COK35" s="1074"/>
      <c r="COL35" s="1074"/>
      <c r="COM35" s="1074"/>
      <c r="CON35" s="1074"/>
      <c r="COO35" s="1074"/>
      <c r="COP35" s="1074"/>
      <c r="COQ35" s="1074"/>
      <c r="COR35" s="1074"/>
      <c r="COS35" s="1074"/>
      <c r="COT35" s="1074"/>
      <c r="COU35" s="1074"/>
      <c r="COV35" s="1074"/>
      <c r="COW35" s="1074"/>
      <c r="COX35" s="1074"/>
      <c r="COY35" s="1074"/>
      <c r="COZ35" s="1074"/>
      <c r="CPA35" s="1074"/>
      <c r="CPB35" s="1074"/>
      <c r="CPC35" s="1074"/>
      <c r="CPD35" s="1074"/>
      <c r="CPE35" s="1074"/>
      <c r="CPF35" s="1074"/>
      <c r="CPG35" s="1074"/>
      <c r="CPH35" s="1074"/>
      <c r="CPI35" s="1074"/>
      <c r="CPJ35" s="1074"/>
      <c r="CPK35" s="1074"/>
      <c r="CPL35" s="1074"/>
      <c r="CPM35" s="1074"/>
      <c r="CPN35" s="1074"/>
      <c r="CPO35" s="1074"/>
      <c r="CPP35" s="1074"/>
      <c r="CPQ35" s="1074"/>
      <c r="CPR35" s="1074"/>
      <c r="CPS35" s="1074"/>
      <c r="CPT35" s="1074"/>
      <c r="CPU35" s="1074"/>
      <c r="CPV35" s="1074"/>
      <c r="CPW35" s="1074"/>
      <c r="CPX35" s="1074"/>
      <c r="CPY35" s="1074"/>
      <c r="CPZ35" s="1074"/>
      <c r="CQA35" s="1074"/>
      <c r="CQB35" s="1074"/>
      <c r="CQC35" s="1074"/>
      <c r="CQD35" s="1074"/>
      <c r="CQE35" s="1074"/>
      <c r="CQF35" s="1074"/>
      <c r="CQG35" s="1074"/>
      <c r="CQH35" s="1074"/>
      <c r="CQI35" s="1074"/>
      <c r="CQJ35" s="1074"/>
      <c r="CQK35" s="1074"/>
      <c r="CQL35" s="1074"/>
      <c r="CQM35" s="1074"/>
      <c r="CQN35" s="1074"/>
      <c r="CQO35" s="1074"/>
      <c r="CQP35" s="1074"/>
      <c r="CQQ35" s="1074"/>
      <c r="CQR35" s="1074"/>
      <c r="CQS35" s="1074"/>
      <c r="CQT35" s="1074"/>
      <c r="CQU35" s="1074"/>
      <c r="CQV35" s="1074"/>
      <c r="CQW35" s="1074"/>
      <c r="CQX35" s="1074"/>
      <c r="CQY35" s="1074"/>
      <c r="CQZ35" s="1074"/>
      <c r="CRA35" s="1074"/>
      <c r="CRB35" s="1074"/>
      <c r="CRC35" s="1074"/>
      <c r="CRD35" s="1074"/>
      <c r="CRE35" s="1074"/>
      <c r="CRF35" s="1074"/>
      <c r="CRG35" s="1074"/>
      <c r="CRH35" s="1074"/>
      <c r="CRI35" s="1074"/>
      <c r="CRJ35" s="1074"/>
      <c r="CRK35" s="1074"/>
      <c r="CRL35" s="1074"/>
      <c r="CRM35" s="1074"/>
      <c r="CRN35" s="1074"/>
      <c r="CRO35" s="1074"/>
      <c r="CRP35" s="1074"/>
      <c r="CRQ35" s="1074"/>
      <c r="CRR35" s="1074"/>
      <c r="CRS35" s="1074"/>
      <c r="CRT35" s="1074"/>
      <c r="CRU35" s="1074"/>
      <c r="CRV35" s="1074"/>
      <c r="CRW35" s="1074"/>
      <c r="CRX35" s="1074"/>
      <c r="CRY35" s="1074"/>
      <c r="CRZ35" s="1074"/>
      <c r="CSA35" s="1074"/>
      <c r="CSB35" s="1074"/>
      <c r="CSC35" s="1074"/>
      <c r="CSD35" s="1074"/>
      <c r="CSE35" s="1074"/>
      <c r="CSF35" s="1074"/>
      <c r="CSG35" s="1074"/>
      <c r="CSH35" s="1074"/>
      <c r="CSI35" s="1074"/>
      <c r="CSJ35" s="1074"/>
      <c r="CSK35" s="1074"/>
      <c r="CSL35" s="1074"/>
      <c r="CSM35" s="1074"/>
      <c r="CSN35" s="1074"/>
      <c r="CSO35" s="1074"/>
      <c r="CSP35" s="1074"/>
      <c r="CSQ35" s="1074"/>
      <c r="CSR35" s="1074"/>
      <c r="CSS35" s="1074"/>
      <c r="CST35" s="1074"/>
      <c r="CSU35" s="1074"/>
      <c r="CSV35" s="1074"/>
      <c r="CSW35" s="1074"/>
      <c r="CSX35" s="1074"/>
      <c r="CSY35" s="1074"/>
      <c r="CSZ35" s="1074"/>
      <c r="CTA35" s="1074"/>
      <c r="CTB35" s="1074"/>
      <c r="CTC35" s="1074"/>
      <c r="CTD35" s="1074"/>
      <c r="CTE35" s="1074"/>
      <c r="CTF35" s="1074"/>
      <c r="CTG35" s="1074"/>
      <c r="CTH35" s="1074"/>
      <c r="CTI35" s="1074"/>
      <c r="CTJ35" s="1074"/>
      <c r="CTK35" s="1074"/>
      <c r="CTL35" s="1074"/>
      <c r="CTM35" s="1074"/>
      <c r="CTN35" s="1074"/>
      <c r="CTO35" s="1074"/>
      <c r="CTP35" s="1074"/>
      <c r="CTQ35" s="1074"/>
      <c r="CTR35" s="1074"/>
      <c r="CTS35" s="1074"/>
      <c r="CTT35" s="1074"/>
      <c r="CTU35" s="1074"/>
      <c r="CTV35" s="1074"/>
      <c r="CTW35" s="1074"/>
      <c r="CTX35" s="1074"/>
      <c r="CTY35" s="1074"/>
      <c r="CTZ35" s="1074"/>
      <c r="CUA35" s="1074"/>
      <c r="CUB35" s="1074"/>
      <c r="CUC35" s="1074"/>
      <c r="CUD35" s="1074"/>
      <c r="CUE35" s="1074"/>
      <c r="CUF35" s="1074"/>
      <c r="CUG35" s="1074"/>
      <c r="CUH35" s="1074"/>
      <c r="CUI35" s="1074"/>
      <c r="CUJ35" s="1074"/>
      <c r="CUK35" s="1074"/>
      <c r="CUL35" s="1074"/>
      <c r="CUM35" s="1074"/>
      <c r="CUN35" s="1074"/>
      <c r="CUO35" s="1074"/>
      <c r="CUP35" s="1074"/>
      <c r="CUQ35" s="1074"/>
      <c r="CUR35" s="1074"/>
      <c r="CUS35" s="1074"/>
      <c r="CUT35" s="1074"/>
      <c r="CUU35" s="1074"/>
      <c r="CUV35" s="1074"/>
      <c r="CUW35" s="1074"/>
      <c r="CUX35" s="1074"/>
      <c r="CUY35" s="1074"/>
      <c r="CUZ35" s="1074"/>
      <c r="CVA35" s="1074"/>
      <c r="CVB35" s="1074"/>
      <c r="CVC35" s="1074"/>
      <c r="CVD35" s="1074"/>
      <c r="CVE35" s="1074"/>
      <c r="CVF35" s="1074"/>
      <c r="CVG35" s="1074"/>
      <c r="CVH35" s="1074"/>
      <c r="CVI35" s="1074"/>
      <c r="CVJ35" s="1074"/>
      <c r="CVK35" s="1074"/>
      <c r="CVL35" s="1074"/>
      <c r="CVM35" s="1074"/>
      <c r="CVN35" s="1074"/>
      <c r="CVO35" s="1074"/>
      <c r="CVP35" s="1074"/>
      <c r="CVQ35" s="1074"/>
      <c r="CVR35" s="1074"/>
      <c r="CVS35" s="1074"/>
      <c r="CVT35" s="1074"/>
      <c r="CVU35" s="1074"/>
      <c r="CVV35" s="1074"/>
      <c r="CVW35" s="1074"/>
      <c r="CVX35" s="1074"/>
      <c r="CVY35" s="1074"/>
      <c r="CVZ35" s="1074"/>
      <c r="CWA35" s="1074"/>
      <c r="CWB35" s="1074"/>
      <c r="CWC35" s="1074"/>
      <c r="CWD35" s="1074"/>
      <c r="CWE35" s="1074"/>
      <c r="CWF35" s="1074"/>
      <c r="CWG35" s="1074"/>
      <c r="CWH35" s="1074"/>
      <c r="CWI35" s="1074"/>
      <c r="CWJ35" s="1074"/>
      <c r="CWK35" s="1074"/>
      <c r="CWL35" s="1074"/>
      <c r="CWM35" s="1074"/>
      <c r="CWN35" s="1074"/>
      <c r="CWO35" s="1074"/>
      <c r="CWP35" s="1074"/>
      <c r="CWQ35" s="1074"/>
      <c r="CWR35" s="1074"/>
      <c r="CWS35" s="1074"/>
      <c r="CWT35" s="1074"/>
      <c r="CWU35" s="1074"/>
      <c r="CWV35" s="1074"/>
      <c r="CWW35" s="1074"/>
      <c r="CWX35" s="1074"/>
      <c r="CWY35" s="1074"/>
      <c r="CWZ35" s="1074"/>
      <c r="CXA35" s="1074"/>
      <c r="CXB35" s="1074"/>
      <c r="CXC35" s="1074"/>
      <c r="CXD35" s="1074"/>
      <c r="CXE35" s="1074"/>
      <c r="CXF35" s="1074"/>
      <c r="CXG35" s="1074"/>
      <c r="CXH35" s="1074"/>
      <c r="CXI35" s="1074"/>
      <c r="CXJ35" s="1074"/>
      <c r="CXK35" s="1074"/>
      <c r="CXL35" s="1074"/>
      <c r="CXM35" s="1074"/>
      <c r="CXN35" s="1074"/>
      <c r="CXO35" s="1074"/>
      <c r="CXP35" s="1074"/>
      <c r="CXQ35" s="1074"/>
      <c r="CXR35" s="1074"/>
      <c r="CXS35" s="1074"/>
      <c r="CXT35" s="1074"/>
      <c r="CXU35" s="1074"/>
      <c r="CXV35" s="1074"/>
      <c r="CXW35" s="1074"/>
      <c r="CXX35" s="1074"/>
      <c r="CXY35" s="1074"/>
      <c r="CXZ35" s="1074"/>
      <c r="CYA35" s="1074"/>
      <c r="CYB35" s="1074"/>
      <c r="CYC35" s="1074"/>
      <c r="CYD35" s="1074"/>
      <c r="CYE35" s="1074"/>
      <c r="CYF35" s="1074"/>
      <c r="CYG35" s="1074"/>
      <c r="CYH35" s="1074"/>
      <c r="CYI35" s="1074"/>
      <c r="CYJ35" s="1074"/>
      <c r="CYK35" s="1074"/>
      <c r="CYL35" s="1074"/>
      <c r="CYM35" s="1074"/>
      <c r="CYN35" s="1074"/>
      <c r="CYO35" s="1074"/>
      <c r="CYP35" s="1074"/>
      <c r="CYQ35" s="1074"/>
      <c r="CYR35" s="1074"/>
      <c r="CYS35" s="1074"/>
      <c r="CYT35" s="1074"/>
      <c r="CYU35" s="1074"/>
      <c r="CYV35" s="1074"/>
      <c r="CYW35" s="1074"/>
      <c r="CYX35" s="1074"/>
      <c r="CYY35" s="1074"/>
      <c r="CYZ35" s="1074"/>
      <c r="CZA35" s="1074"/>
      <c r="CZB35" s="1074"/>
      <c r="CZC35" s="1074"/>
      <c r="CZD35" s="1074"/>
      <c r="CZE35" s="1074"/>
      <c r="CZF35" s="1074"/>
      <c r="CZG35" s="1074"/>
      <c r="CZH35" s="1074"/>
      <c r="CZI35" s="1074"/>
      <c r="CZJ35" s="1074"/>
      <c r="CZK35" s="1074"/>
      <c r="CZL35" s="1074"/>
      <c r="CZM35" s="1074"/>
      <c r="CZN35" s="1074"/>
      <c r="CZO35" s="1074"/>
      <c r="CZP35" s="1074"/>
      <c r="CZQ35" s="1074"/>
      <c r="CZR35" s="1074"/>
      <c r="CZS35" s="1074"/>
      <c r="CZT35" s="1074"/>
      <c r="CZU35" s="1074"/>
      <c r="CZV35" s="1074"/>
      <c r="CZW35" s="1074"/>
      <c r="CZX35" s="1074"/>
      <c r="CZY35" s="1074"/>
      <c r="CZZ35" s="1074"/>
      <c r="DAA35" s="1074"/>
      <c r="DAB35" s="1074"/>
      <c r="DAC35" s="1074"/>
      <c r="DAD35" s="1074"/>
      <c r="DAE35" s="1074"/>
      <c r="DAF35" s="1074"/>
      <c r="DAG35" s="1074"/>
      <c r="DAH35" s="1074"/>
      <c r="DAI35" s="1074"/>
      <c r="DAJ35" s="1074"/>
      <c r="DAK35" s="1074"/>
      <c r="DAL35" s="1074"/>
      <c r="DAM35" s="1074"/>
      <c r="DAN35" s="1074"/>
      <c r="DAO35" s="1074"/>
      <c r="DAP35" s="1074"/>
      <c r="DAQ35" s="1074"/>
      <c r="DAR35" s="1074"/>
      <c r="DAS35" s="1074"/>
      <c r="DAT35" s="1074"/>
      <c r="DAU35" s="1074"/>
      <c r="DAV35" s="1074"/>
      <c r="DAW35" s="1074"/>
      <c r="DAX35" s="1074"/>
      <c r="DAY35" s="1074"/>
      <c r="DAZ35" s="1074"/>
      <c r="DBA35" s="1074"/>
      <c r="DBB35" s="1074"/>
      <c r="DBC35" s="1074"/>
      <c r="DBD35" s="1074"/>
      <c r="DBE35" s="1074"/>
      <c r="DBF35" s="1074"/>
      <c r="DBG35" s="1074"/>
      <c r="DBH35" s="1074"/>
      <c r="DBI35" s="1074"/>
      <c r="DBJ35" s="1074"/>
      <c r="DBK35" s="1074"/>
      <c r="DBL35" s="1074"/>
      <c r="DBM35" s="1074"/>
      <c r="DBN35" s="1074"/>
      <c r="DBO35" s="1074"/>
      <c r="DBP35" s="1074"/>
      <c r="DBQ35" s="1074"/>
      <c r="DBR35" s="1074"/>
      <c r="DBS35" s="1074"/>
      <c r="DBT35" s="1074"/>
      <c r="DBU35" s="1074"/>
      <c r="DBV35" s="1074"/>
      <c r="DBW35" s="1074"/>
      <c r="DBX35" s="1074"/>
      <c r="DBY35" s="1074"/>
      <c r="DBZ35" s="1074"/>
      <c r="DCA35" s="1074"/>
      <c r="DCB35" s="1074"/>
      <c r="DCC35" s="1074"/>
      <c r="DCD35" s="1074"/>
      <c r="DCE35" s="1074"/>
      <c r="DCF35" s="1074"/>
      <c r="DCG35" s="1074"/>
      <c r="DCH35" s="1074"/>
      <c r="DCI35" s="1074"/>
      <c r="DCJ35" s="1074"/>
      <c r="DCK35" s="1074"/>
      <c r="DCL35" s="1074"/>
      <c r="DCM35" s="1074"/>
      <c r="DCN35" s="1074"/>
      <c r="DCO35" s="1074"/>
      <c r="DCP35" s="1074"/>
      <c r="DCQ35" s="1074"/>
      <c r="DCR35" s="1074"/>
      <c r="DCS35" s="1074"/>
      <c r="DCT35" s="1074"/>
      <c r="DCU35" s="1074"/>
      <c r="DCV35" s="1074"/>
      <c r="DCW35" s="1074"/>
      <c r="DCX35" s="1074"/>
      <c r="DCY35" s="1074"/>
      <c r="DCZ35" s="1074"/>
      <c r="DDA35" s="1074"/>
      <c r="DDB35" s="1074"/>
      <c r="DDC35" s="1074"/>
      <c r="DDD35" s="1074"/>
      <c r="DDE35" s="1074"/>
      <c r="DDF35" s="1074"/>
      <c r="DDG35" s="1074"/>
      <c r="DDH35" s="1074"/>
      <c r="DDI35" s="1074"/>
      <c r="DDJ35" s="1074"/>
      <c r="DDK35" s="1074"/>
      <c r="DDL35" s="1074"/>
      <c r="DDM35" s="1074"/>
      <c r="DDN35" s="1074"/>
      <c r="DDO35" s="1074"/>
      <c r="DDP35" s="1074"/>
      <c r="DDQ35" s="1074"/>
      <c r="DDR35" s="1074"/>
      <c r="DDS35" s="1074"/>
      <c r="DDT35" s="1074"/>
      <c r="DDU35" s="1074"/>
      <c r="DDV35" s="1074"/>
      <c r="DDW35" s="1074"/>
      <c r="DDX35" s="1074"/>
      <c r="DDY35" s="1074"/>
      <c r="DDZ35" s="1074"/>
      <c r="DEA35" s="1074"/>
      <c r="DEB35" s="1074"/>
      <c r="DEC35" s="1074"/>
      <c r="DED35" s="1074"/>
      <c r="DEE35" s="1074"/>
      <c r="DEF35" s="1074"/>
      <c r="DEG35" s="1074"/>
      <c r="DEH35" s="1074"/>
      <c r="DEI35" s="1074"/>
      <c r="DEJ35" s="1074"/>
      <c r="DEK35" s="1074"/>
      <c r="DEL35" s="1074"/>
      <c r="DEM35" s="1074"/>
      <c r="DEN35" s="1074"/>
      <c r="DEO35" s="1074"/>
      <c r="DEP35" s="1074"/>
      <c r="DEQ35" s="1074"/>
      <c r="DER35" s="1074"/>
      <c r="DES35" s="1074"/>
      <c r="DET35" s="1074"/>
      <c r="DEU35" s="1074"/>
      <c r="DEV35" s="1074"/>
      <c r="DEW35" s="1074"/>
      <c r="DEX35" s="1074"/>
      <c r="DEY35" s="1074"/>
      <c r="DEZ35" s="1074"/>
      <c r="DFA35" s="1074"/>
      <c r="DFB35" s="1074"/>
      <c r="DFC35" s="1074"/>
      <c r="DFD35" s="1074"/>
      <c r="DFE35" s="1074"/>
      <c r="DFF35" s="1074"/>
      <c r="DFG35" s="1074"/>
      <c r="DFH35" s="1074"/>
      <c r="DFI35" s="1074"/>
      <c r="DFJ35" s="1074"/>
      <c r="DFK35" s="1074"/>
      <c r="DFL35" s="1074"/>
      <c r="DFM35" s="1074"/>
      <c r="DFN35" s="1074"/>
      <c r="DFO35" s="1074"/>
      <c r="DFP35" s="1074"/>
      <c r="DFQ35" s="1074"/>
      <c r="DFR35" s="1074"/>
      <c r="DFS35" s="1074"/>
      <c r="DFT35" s="1074"/>
      <c r="DFU35" s="1074"/>
      <c r="DFV35" s="1074"/>
      <c r="DFW35" s="1074"/>
      <c r="DFX35" s="1074"/>
      <c r="DFY35" s="1074"/>
      <c r="DFZ35" s="1074"/>
      <c r="DGA35" s="1074"/>
      <c r="DGB35" s="1074"/>
      <c r="DGC35" s="1074"/>
      <c r="DGD35" s="1074"/>
      <c r="DGE35" s="1074"/>
      <c r="DGF35" s="1074"/>
      <c r="DGG35" s="1074"/>
      <c r="DGH35" s="1074"/>
      <c r="DGI35" s="1074"/>
      <c r="DGJ35" s="1074"/>
      <c r="DGK35" s="1074"/>
      <c r="DGL35" s="1074"/>
      <c r="DGM35" s="1074"/>
      <c r="DGN35" s="1074"/>
      <c r="DGO35" s="1074"/>
      <c r="DGP35" s="1074"/>
      <c r="DGQ35" s="1074"/>
      <c r="DGR35" s="1074"/>
      <c r="DGS35" s="1074"/>
      <c r="DGT35" s="1074"/>
      <c r="DGU35" s="1074"/>
      <c r="DGV35" s="1074"/>
      <c r="DGW35" s="1074"/>
      <c r="DGX35" s="1074"/>
      <c r="DGY35" s="1074"/>
      <c r="DGZ35" s="1074"/>
      <c r="DHA35" s="1074"/>
      <c r="DHB35" s="1074"/>
      <c r="DHC35" s="1074"/>
      <c r="DHD35" s="1074"/>
      <c r="DHE35" s="1074"/>
      <c r="DHF35" s="1074"/>
      <c r="DHG35" s="1074"/>
      <c r="DHH35" s="1074"/>
      <c r="DHI35" s="1074"/>
      <c r="DHJ35" s="1074"/>
      <c r="DHK35" s="1074"/>
      <c r="DHL35" s="1074"/>
      <c r="DHM35" s="1074"/>
      <c r="DHN35" s="1074"/>
      <c r="DHO35" s="1074"/>
      <c r="DHP35" s="1074"/>
      <c r="DHQ35" s="1074"/>
      <c r="DHR35" s="1074"/>
      <c r="DHS35" s="1074"/>
      <c r="DHT35" s="1074"/>
      <c r="DHU35" s="1074"/>
      <c r="DHV35" s="1074"/>
      <c r="DHW35" s="1074"/>
      <c r="DHX35" s="1074"/>
      <c r="DHY35" s="1074"/>
      <c r="DHZ35" s="1074"/>
      <c r="DIA35" s="1074"/>
      <c r="DIB35" s="1074"/>
      <c r="DIC35" s="1074"/>
      <c r="DID35" s="1074"/>
      <c r="DIE35" s="1074"/>
      <c r="DIF35" s="1074"/>
      <c r="DIG35" s="1074"/>
      <c r="DIH35" s="1074"/>
      <c r="DII35" s="1074"/>
      <c r="DIJ35" s="1074"/>
      <c r="DIK35" s="1074"/>
      <c r="DIL35" s="1074"/>
      <c r="DIM35" s="1074"/>
      <c r="DIN35" s="1074"/>
      <c r="DIO35" s="1074"/>
      <c r="DIP35" s="1074"/>
      <c r="DIQ35" s="1074"/>
      <c r="DIR35" s="1074"/>
      <c r="DIS35" s="1074"/>
      <c r="DIT35" s="1074"/>
      <c r="DIU35" s="1074"/>
      <c r="DIV35" s="1074"/>
      <c r="DIW35" s="1074"/>
      <c r="DIX35" s="1074"/>
      <c r="DIY35" s="1074"/>
      <c r="DIZ35" s="1074"/>
      <c r="DJA35" s="1074"/>
      <c r="DJB35" s="1074"/>
      <c r="DJC35" s="1074"/>
      <c r="DJD35" s="1074"/>
      <c r="DJE35" s="1074"/>
      <c r="DJF35" s="1074"/>
      <c r="DJG35" s="1074"/>
      <c r="DJH35" s="1074"/>
      <c r="DJI35" s="1074"/>
      <c r="DJJ35" s="1074"/>
      <c r="DJK35" s="1074"/>
      <c r="DJL35" s="1074"/>
      <c r="DJM35" s="1074"/>
      <c r="DJN35" s="1074"/>
      <c r="DJO35" s="1074"/>
      <c r="DJP35" s="1074"/>
      <c r="DJQ35" s="1074"/>
      <c r="DJR35" s="1074"/>
      <c r="DJS35" s="1074"/>
      <c r="DJT35" s="1074"/>
      <c r="DJU35" s="1074"/>
      <c r="DJV35" s="1074"/>
      <c r="DJW35" s="1074"/>
      <c r="DJX35" s="1074"/>
      <c r="DJY35" s="1074"/>
      <c r="DJZ35" s="1074"/>
      <c r="DKA35" s="1074"/>
      <c r="DKB35" s="1074"/>
      <c r="DKC35" s="1074"/>
      <c r="DKD35" s="1074"/>
      <c r="DKE35" s="1074"/>
      <c r="DKF35" s="1074"/>
      <c r="DKG35" s="1074"/>
      <c r="DKH35" s="1074"/>
      <c r="DKI35" s="1074"/>
      <c r="DKJ35" s="1074"/>
      <c r="DKK35" s="1074"/>
      <c r="DKL35" s="1074"/>
      <c r="DKM35" s="1074"/>
      <c r="DKN35" s="1074"/>
      <c r="DKO35" s="1074"/>
      <c r="DKP35" s="1074"/>
      <c r="DKQ35" s="1074"/>
      <c r="DKR35" s="1074"/>
      <c r="DKS35" s="1074"/>
      <c r="DKT35" s="1074"/>
      <c r="DKU35" s="1074"/>
      <c r="DKV35" s="1074"/>
      <c r="DKW35" s="1074"/>
      <c r="DKX35" s="1074"/>
      <c r="DKY35" s="1074"/>
      <c r="DKZ35" s="1074"/>
      <c r="DLA35" s="1074"/>
      <c r="DLB35" s="1074"/>
      <c r="DLC35" s="1074"/>
      <c r="DLD35" s="1074"/>
      <c r="DLE35" s="1074"/>
      <c r="DLF35" s="1074"/>
      <c r="DLG35" s="1074"/>
      <c r="DLH35" s="1074"/>
      <c r="DLI35" s="1074"/>
      <c r="DLJ35" s="1074"/>
      <c r="DLK35" s="1074"/>
      <c r="DLL35" s="1074"/>
      <c r="DLM35" s="1074"/>
      <c r="DLN35" s="1074"/>
      <c r="DLO35" s="1074"/>
      <c r="DLP35" s="1074"/>
      <c r="DLQ35" s="1074"/>
      <c r="DLR35" s="1074"/>
      <c r="DLS35" s="1074"/>
      <c r="DLT35" s="1074"/>
      <c r="DLU35" s="1074"/>
      <c r="DLV35" s="1074"/>
      <c r="DLW35" s="1074"/>
      <c r="DLX35" s="1074"/>
      <c r="DLY35" s="1074"/>
      <c r="DLZ35" s="1074"/>
      <c r="DMA35" s="1074"/>
      <c r="DMB35" s="1074"/>
      <c r="DMC35" s="1074"/>
      <c r="DMD35" s="1074"/>
      <c r="DME35" s="1074"/>
      <c r="DMF35" s="1074"/>
      <c r="DMG35" s="1074"/>
      <c r="DMH35" s="1074"/>
      <c r="DMI35" s="1074"/>
      <c r="DMJ35" s="1074"/>
      <c r="DMK35" s="1074"/>
      <c r="DML35" s="1074"/>
      <c r="DMM35" s="1074"/>
      <c r="DMN35" s="1074"/>
      <c r="DMO35" s="1074"/>
      <c r="DMP35" s="1074"/>
      <c r="DMQ35" s="1074"/>
      <c r="DMR35" s="1074"/>
      <c r="DMS35" s="1074"/>
      <c r="DMT35" s="1074"/>
      <c r="DMU35" s="1074"/>
      <c r="DMV35" s="1074"/>
      <c r="DMW35" s="1074"/>
      <c r="DMX35" s="1074"/>
      <c r="DMY35" s="1074"/>
      <c r="DMZ35" s="1074"/>
      <c r="DNA35" s="1074"/>
      <c r="DNB35" s="1074"/>
      <c r="DNC35" s="1074"/>
      <c r="DND35" s="1074"/>
      <c r="DNE35" s="1074"/>
      <c r="DNF35" s="1074"/>
      <c r="DNG35" s="1074"/>
      <c r="DNH35" s="1074"/>
      <c r="DNI35" s="1074"/>
      <c r="DNJ35" s="1074"/>
      <c r="DNK35" s="1074"/>
      <c r="DNL35" s="1074"/>
      <c r="DNM35" s="1074"/>
      <c r="DNN35" s="1074"/>
      <c r="DNO35" s="1074"/>
      <c r="DNP35" s="1074"/>
      <c r="DNQ35" s="1074"/>
      <c r="DNR35" s="1074"/>
      <c r="DNS35" s="1074"/>
      <c r="DNT35" s="1074"/>
      <c r="DNU35" s="1074"/>
      <c r="DNV35" s="1074"/>
      <c r="DNW35" s="1074"/>
      <c r="DNX35" s="1074"/>
      <c r="DNY35" s="1074"/>
      <c r="DNZ35" s="1074"/>
      <c r="DOA35" s="1074"/>
      <c r="DOB35" s="1074"/>
      <c r="DOC35" s="1074"/>
      <c r="DOD35" s="1074"/>
      <c r="DOE35" s="1074"/>
      <c r="DOF35" s="1074"/>
      <c r="DOG35" s="1074"/>
      <c r="DOH35" s="1074"/>
      <c r="DOI35" s="1074"/>
      <c r="DOJ35" s="1074"/>
      <c r="DOK35" s="1074"/>
      <c r="DOL35" s="1074"/>
      <c r="DOM35" s="1074"/>
      <c r="DON35" s="1074"/>
      <c r="DOO35" s="1074"/>
      <c r="DOP35" s="1074"/>
      <c r="DOQ35" s="1074"/>
      <c r="DOR35" s="1074"/>
      <c r="DOS35" s="1074"/>
      <c r="DOT35" s="1074"/>
      <c r="DOU35" s="1074"/>
      <c r="DOV35" s="1074"/>
      <c r="DOW35" s="1074"/>
      <c r="DOX35" s="1074"/>
      <c r="DOY35" s="1074"/>
      <c r="DOZ35" s="1074"/>
      <c r="DPA35" s="1074"/>
      <c r="DPB35" s="1074"/>
      <c r="DPC35" s="1074"/>
      <c r="DPD35" s="1074"/>
      <c r="DPE35" s="1074"/>
      <c r="DPF35" s="1074"/>
      <c r="DPG35" s="1074"/>
      <c r="DPH35" s="1074"/>
      <c r="DPI35" s="1074"/>
      <c r="DPJ35" s="1074"/>
      <c r="DPK35" s="1074"/>
      <c r="DPL35" s="1074"/>
      <c r="DPM35" s="1074"/>
      <c r="DPN35" s="1074"/>
      <c r="DPO35" s="1074"/>
      <c r="DPP35" s="1074"/>
      <c r="DPQ35" s="1074"/>
      <c r="DPR35" s="1074"/>
      <c r="DPS35" s="1074"/>
      <c r="DPT35" s="1074"/>
      <c r="DPU35" s="1074"/>
      <c r="DPV35" s="1074"/>
      <c r="DPW35" s="1074"/>
      <c r="DPX35" s="1074"/>
      <c r="DPY35" s="1074"/>
      <c r="DPZ35" s="1074"/>
      <c r="DQA35" s="1074"/>
      <c r="DQB35" s="1074"/>
      <c r="DQC35" s="1074"/>
      <c r="DQD35" s="1074"/>
      <c r="DQE35" s="1074"/>
      <c r="DQF35" s="1074"/>
      <c r="DQG35" s="1074"/>
      <c r="DQH35" s="1074"/>
      <c r="DQI35" s="1074"/>
      <c r="DQJ35" s="1074"/>
      <c r="DQK35" s="1074"/>
      <c r="DQL35" s="1074"/>
      <c r="DQM35" s="1074"/>
      <c r="DQN35" s="1074"/>
      <c r="DQO35" s="1074"/>
      <c r="DQP35" s="1074"/>
      <c r="DQQ35" s="1074"/>
      <c r="DQR35" s="1074"/>
      <c r="DQS35" s="1074"/>
      <c r="DQT35" s="1074"/>
      <c r="DQU35" s="1074"/>
      <c r="DQV35" s="1074"/>
      <c r="DQW35" s="1074"/>
      <c r="DQX35" s="1074"/>
      <c r="DQY35" s="1074"/>
      <c r="DQZ35" s="1074"/>
      <c r="DRA35" s="1074"/>
      <c r="DRB35" s="1074"/>
      <c r="DRC35" s="1074"/>
      <c r="DRD35" s="1074"/>
      <c r="DRE35" s="1074"/>
      <c r="DRF35" s="1074"/>
      <c r="DRG35" s="1074"/>
      <c r="DRH35" s="1074"/>
      <c r="DRI35" s="1074"/>
      <c r="DRJ35" s="1074"/>
      <c r="DRK35" s="1074"/>
      <c r="DRL35" s="1074"/>
      <c r="DRM35" s="1074"/>
      <c r="DRN35" s="1074"/>
      <c r="DRO35" s="1074"/>
      <c r="DRP35" s="1074"/>
      <c r="DRQ35" s="1074"/>
      <c r="DRR35" s="1074"/>
      <c r="DRS35" s="1074"/>
      <c r="DRT35" s="1074"/>
      <c r="DRU35" s="1074"/>
      <c r="DRV35" s="1074"/>
      <c r="DRW35" s="1074"/>
      <c r="DRX35" s="1074"/>
      <c r="DRY35" s="1074"/>
      <c r="DRZ35" s="1074"/>
      <c r="DSA35" s="1074"/>
      <c r="DSB35" s="1074"/>
      <c r="DSC35" s="1074"/>
      <c r="DSD35" s="1074"/>
      <c r="DSE35" s="1074"/>
      <c r="DSF35" s="1074"/>
      <c r="DSG35" s="1074"/>
      <c r="DSH35" s="1074"/>
      <c r="DSI35" s="1074"/>
      <c r="DSJ35" s="1074"/>
      <c r="DSK35" s="1074"/>
      <c r="DSL35" s="1074"/>
      <c r="DSM35" s="1074"/>
      <c r="DSN35" s="1074"/>
      <c r="DSO35" s="1074"/>
      <c r="DSP35" s="1074"/>
      <c r="DSQ35" s="1074"/>
      <c r="DSR35" s="1074"/>
      <c r="DSS35" s="1074"/>
      <c r="DST35" s="1074"/>
      <c r="DSU35" s="1074"/>
      <c r="DSV35" s="1074"/>
      <c r="DSW35" s="1074"/>
      <c r="DSX35" s="1074"/>
      <c r="DSY35" s="1074"/>
      <c r="DSZ35" s="1074"/>
      <c r="DTA35" s="1074"/>
      <c r="DTB35" s="1074"/>
      <c r="DTC35" s="1074"/>
      <c r="DTD35" s="1074"/>
      <c r="DTE35" s="1074"/>
      <c r="DTF35" s="1074"/>
      <c r="DTG35" s="1074"/>
      <c r="DTH35" s="1074"/>
      <c r="DTI35" s="1074"/>
      <c r="DTJ35" s="1074"/>
      <c r="DTK35" s="1074"/>
      <c r="DTL35" s="1074"/>
      <c r="DTM35" s="1074"/>
      <c r="DTN35" s="1074"/>
      <c r="DTO35" s="1074"/>
      <c r="DTP35" s="1074"/>
      <c r="DTQ35" s="1074"/>
      <c r="DTR35" s="1074"/>
      <c r="DTS35" s="1074"/>
      <c r="DTT35" s="1074"/>
      <c r="DTU35" s="1074"/>
      <c r="DTV35" s="1074"/>
      <c r="DTW35" s="1074"/>
      <c r="DTX35" s="1074"/>
      <c r="DTY35" s="1074"/>
      <c r="DTZ35" s="1074"/>
      <c r="DUA35" s="1074"/>
      <c r="DUB35" s="1074"/>
      <c r="DUC35" s="1074"/>
      <c r="DUD35" s="1074"/>
      <c r="DUE35" s="1074"/>
      <c r="DUF35" s="1074"/>
      <c r="DUG35" s="1074"/>
      <c r="DUH35" s="1074"/>
      <c r="DUI35" s="1074"/>
      <c r="DUJ35" s="1074"/>
      <c r="DUK35" s="1074"/>
      <c r="DUL35" s="1074"/>
      <c r="DUM35" s="1074"/>
      <c r="DUN35" s="1074"/>
      <c r="DUO35" s="1074"/>
      <c r="DUP35" s="1074"/>
      <c r="DUQ35" s="1074"/>
      <c r="DUR35" s="1074"/>
      <c r="DUS35" s="1074"/>
      <c r="DUT35" s="1074"/>
      <c r="DUU35" s="1074"/>
      <c r="DUV35" s="1074"/>
      <c r="DUW35" s="1074"/>
      <c r="DUX35" s="1074"/>
      <c r="DUY35" s="1074"/>
      <c r="DUZ35" s="1074"/>
      <c r="DVA35" s="1074"/>
      <c r="DVB35" s="1074"/>
      <c r="DVC35" s="1074"/>
      <c r="DVD35" s="1074"/>
      <c r="DVE35" s="1074"/>
      <c r="DVF35" s="1074"/>
      <c r="DVG35" s="1074"/>
      <c r="DVH35" s="1074"/>
      <c r="DVI35" s="1074"/>
      <c r="DVJ35" s="1074"/>
      <c r="DVK35" s="1074"/>
      <c r="DVL35" s="1074"/>
      <c r="DVM35" s="1074"/>
      <c r="DVN35" s="1074"/>
      <c r="DVO35" s="1074"/>
      <c r="DVP35" s="1074"/>
      <c r="DVQ35" s="1074"/>
      <c r="DVR35" s="1074"/>
      <c r="DVS35" s="1074"/>
      <c r="DVT35" s="1074"/>
      <c r="DVU35" s="1074"/>
      <c r="DVV35" s="1074"/>
      <c r="DVW35" s="1074"/>
      <c r="DVX35" s="1074"/>
      <c r="DVY35" s="1074"/>
      <c r="DVZ35" s="1074"/>
      <c r="DWA35" s="1074"/>
      <c r="DWB35" s="1074"/>
      <c r="DWC35" s="1074"/>
      <c r="DWD35" s="1074"/>
      <c r="DWE35" s="1074"/>
      <c r="DWF35" s="1074"/>
      <c r="DWG35" s="1074"/>
      <c r="DWH35" s="1074"/>
      <c r="DWI35" s="1074"/>
      <c r="DWJ35" s="1074"/>
      <c r="DWK35" s="1074"/>
      <c r="DWL35" s="1074"/>
      <c r="DWM35" s="1074"/>
      <c r="DWN35" s="1074"/>
      <c r="DWO35" s="1074"/>
      <c r="DWP35" s="1074"/>
      <c r="DWQ35" s="1074"/>
      <c r="DWR35" s="1074"/>
      <c r="DWS35" s="1074"/>
      <c r="DWT35" s="1074"/>
      <c r="DWU35" s="1074"/>
      <c r="DWV35" s="1074"/>
      <c r="DWW35" s="1074"/>
      <c r="DWX35" s="1074"/>
      <c r="DWY35" s="1074"/>
      <c r="DWZ35" s="1074"/>
      <c r="DXA35" s="1074"/>
      <c r="DXB35" s="1074"/>
      <c r="DXC35" s="1074"/>
      <c r="DXD35" s="1074"/>
      <c r="DXE35" s="1074"/>
      <c r="DXF35" s="1074"/>
      <c r="DXG35" s="1074"/>
      <c r="DXH35" s="1074"/>
      <c r="DXI35" s="1074"/>
      <c r="DXJ35" s="1074"/>
      <c r="DXK35" s="1074"/>
      <c r="DXL35" s="1074"/>
      <c r="DXM35" s="1074"/>
      <c r="DXN35" s="1074"/>
      <c r="DXO35" s="1074"/>
      <c r="DXP35" s="1074"/>
      <c r="DXQ35" s="1074"/>
      <c r="DXR35" s="1074"/>
      <c r="DXS35" s="1074"/>
      <c r="DXT35" s="1074"/>
      <c r="DXU35" s="1074"/>
      <c r="DXV35" s="1074"/>
      <c r="DXW35" s="1074"/>
      <c r="DXX35" s="1074"/>
      <c r="DXY35" s="1074"/>
      <c r="DXZ35" s="1074"/>
      <c r="DYA35" s="1074"/>
      <c r="DYB35" s="1074"/>
      <c r="DYC35" s="1074"/>
      <c r="DYD35" s="1074"/>
      <c r="DYE35" s="1074"/>
      <c r="DYF35" s="1074"/>
      <c r="DYG35" s="1074"/>
      <c r="DYH35" s="1074"/>
      <c r="DYI35" s="1074"/>
      <c r="DYJ35" s="1074"/>
      <c r="DYK35" s="1074"/>
      <c r="DYL35" s="1074"/>
      <c r="DYM35" s="1074"/>
      <c r="DYN35" s="1074"/>
      <c r="DYO35" s="1074"/>
      <c r="DYP35" s="1074"/>
      <c r="DYQ35" s="1074"/>
      <c r="DYR35" s="1074"/>
      <c r="DYS35" s="1074"/>
      <c r="DYT35" s="1074"/>
      <c r="DYU35" s="1074"/>
      <c r="DYV35" s="1074"/>
      <c r="DYW35" s="1074"/>
      <c r="DYX35" s="1074"/>
      <c r="DYY35" s="1074"/>
      <c r="DYZ35" s="1074"/>
      <c r="DZA35" s="1074"/>
      <c r="DZB35" s="1074"/>
      <c r="DZC35" s="1074"/>
      <c r="DZD35" s="1074"/>
      <c r="DZE35" s="1074"/>
      <c r="DZF35" s="1074"/>
      <c r="DZG35" s="1074"/>
      <c r="DZH35" s="1074"/>
      <c r="DZI35" s="1074"/>
      <c r="DZJ35" s="1074"/>
      <c r="DZK35" s="1074"/>
      <c r="DZL35" s="1074"/>
      <c r="DZM35" s="1074"/>
      <c r="DZN35" s="1074"/>
      <c r="DZO35" s="1074"/>
      <c r="DZP35" s="1074"/>
      <c r="DZQ35" s="1074"/>
      <c r="DZR35" s="1074"/>
      <c r="DZS35" s="1074"/>
      <c r="DZT35" s="1074"/>
      <c r="DZU35" s="1074"/>
      <c r="DZV35" s="1074"/>
      <c r="DZW35" s="1074"/>
      <c r="DZX35" s="1074"/>
      <c r="DZY35" s="1074"/>
      <c r="DZZ35" s="1074"/>
      <c r="EAA35" s="1074"/>
      <c r="EAB35" s="1074"/>
      <c r="EAC35" s="1074"/>
      <c r="EAD35" s="1074"/>
      <c r="EAE35" s="1074"/>
      <c r="EAF35" s="1074"/>
      <c r="EAG35" s="1074"/>
      <c r="EAH35" s="1074"/>
      <c r="EAI35" s="1074"/>
      <c r="EAJ35" s="1074"/>
      <c r="EAK35" s="1074"/>
      <c r="EAL35" s="1074"/>
      <c r="EAM35" s="1074"/>
      <c r="EAN35" s="1074"/>
      <c r="EAO35" s="1074"/>
      <c r="EAP35" s="1074"/>
      <c r="EAQ35" s="1074"/>
      <c r="EAR35" s="1074"/>
      <c r="EAS35" s="1074"/>
      <c r="EAT35" s="1074"/>
      <c r="EAU35" s="1074"/>
      <c r="EAV35" s="1074"/>
      <c r="EAW35" s="1074"/>
      <c r="EAX35" s="1074"/>
      <c r="EAY35" s="1074"/>
      <c r="EAZ35" s="1074"/>
      <c r="EBA35" s="1074"/>
      <c r="EBB35" s="1074"/>
      <c r="EBC35" s="1074"/>
      <c r="EBD35" s="1074"/>
      <c r="EBE35" s="1074"/>
      <c r="EBF35" s="1074"/>
      <c r="EBG35" s="1074"/>
      <c r="EBH35" s="1074"/>
      <c r="EBI35" s="1074"/>
      <c r="EBJ35" s="1074"/>
      <c r="EBK35" s="1074"/>
      <c r="EBL35" s="1074"/>
      <c r="EBM35" s="1074"/>
      <c r="EBN35" s="1074"/>
      <c r="EBO35" s="1074"/>
      <c r="EBP35" s="1074"/>
      <c r="EBQ35" s="1074"/>
      <c r="EBR35" s="1074"/>
      <c r="EBS35" s="1074"/>
      <c r="EBT35" s="1074"/>
      <c r="EBU35" s="1074"/>
      <c r="EBV35" s="1074"/>
      <c r="EBW35" s="1074"/>
      <c r="EBX35" s="1074"/>
      <c r="EBY35" s="1074"/>
      <c r="EBZ35" s="1074"/>
      <c r="ECA35" s="1074"/>
      <c r="ECB35" s="1074"/>
      <c r="ECC35" s="1074"/>
      <c r="ECD35" s="1074"/>
      <c r="ECE35" s="1074"/>
      <c r="ECF35" s="1074"/>
      <c r="ECG35" s="1074"/>
      <c r="ECH35" s="1074"/>
      <c r="ECI35" s="1074"/>
      <c r="ECJ35" s="1074"/>
      <c r="ECK35" s="1074"/>
      <c r="ECL35" s="1074"/>
      <c r="ECM35" s="1074"/>
      <c r="ECN35" s="1074"/>
      <c r="ECO35" s="1074"/>
      <c r="ECP35" s="1074"/>
      <c r="ECQ35" s="1074"/>
      <c r="ECR35" s="1074"/>
      <c r="ECS35" s="1074"/>
      <c r="ECT35" s="1074"/>
      <c r="ECU35" s="1074"/>
      <c r="ECV35" s="1074"/>
      <c r="ECW35" s="1074"/>
      <c r="ECX35" s="1074"/>
      <c r="ECY35" s="1074"/>
      <c r="ECZ35" s="1074"/>
      <c r="EDA35" s="1074"/>
      <c r="EDB35" s="1074"/>
      <c r="EDC35" s="1074"/>
      <c r="EDD35" s="1074"/>
      <c r="EDE35" s="1074"/>
      <c r="EDF35" s="1074"/>
      <c r="EDG35" s="1074"/>
      <c r="EDH35" s="1074"/>
      <c r="EDI35" s="1074"/>
      <c r="EDJ35" s="1074"/>
      <c r="EDK35" s="1074"/>
      <c r="EDL35" s="1074"/>
      <c r="EDM35" s="1074"/>
      <c r="EDN35" s="1074"/>
      <c r="EDO35" s="1074"/>
      <c r="EDP35" s="1074"/>
      <c r="EDQ35" s="1074"/>
      <c r="EDR35" s="1074"/>
      <c r="EDS35" s="1074"/>
      <c r="EDT35" s="1074"/>
      <c r="EDU35" s="1074"/>
      <c r="EDV35" s="1074"/>
      <c r="EDW35" s="1074"/>
      <c r="EDX35" s="1074"/>
      <c r="EDY35" s="1074"/>
      <c r="EDZ35" s="1074"/>
      <c r="EEA35" s="1074"/>
      <c r="EEB35" s="1074"/>
      <c r="EEC35" s="1074"/>
      <c r="EED35" s="1074"/>
      <c r="EEE35" s="1074"/>
      <c r="EEF35" s="1074"/>
      <c r="EEG35" s="1074"/>
      <c r="EEH35" s="1074"/>
      <c r="EEI35" s="1074"/>
      <c r="EEJ35" s="1074"/>
      <c r="EEK35" s="1074"/>
      <c r="EEL35" s="1074"/>
      <c r="EEM35" s="1074"/>
      <c r="EEN35" s="1074"/>
      <c r="EEO35" s="1074"/>
      <c r="EEP35" s="1074"/>
      <c r="EEQ35" s="1074"/>
      <c r="EER35" s="1074"/>
      <c r="EES35" s="1074"/>
      <c r="EET35" s="1074"/>
      <c r="EEU35" s="1074"/>
      <c r="EEV35" s="1074"/>
      <c r="EEW35" s="1074"/>
      <c r="EEX35" s="1074"/>
      <c r="EEY35" s="1074"/>
      <c r="EEZ35" s="1074"/>
      <c r="EFA35" s="1074"/>
      <c r="EFB35" s="1074"/>
      <c r="EFC35" s="1074"/>
      <c r="EFD35" s="1074"/>
      <c r="EFE35" s="1074"/>
      <c r="EFF35" s="1074"/>
      <c r="EFG35" s="1074"/>
      <c r="EFH35" s="1074"/>
      <c r="EFI35" s="1074"/>
      <c r="EFJ35" s="1074"/>
      <c r="EFK35" s="1074"/>
      <c r="EFL35" s="1074"/>
      <c r="EFM35" s="1074"/>
      <c r="EFN35" s="1074"/>
      <c r="EFO35" s="1074"/>
      <c r="EFP35" s="1074"/>
      <c r="EFQ35" s="1074"/>
      <c r="EFR35" s="1074"/>
      <c r="EFS35" s="1074"/>
      <c r="EFT35" s="1074"/>
      <c r="EFU35" s="1074"/>
      <c r="EFV35" s="1074"/>
      <c r="EFW35" s="1074"/>
      <c r="EFX35" s="1074"/>
      <c r="EFY35" s="1074"/>
      <c r="EFZ35" s="1074"/>
      <c r="EGA35" s="1074"/>
      <c r="EGB35" s="1074"/>
      <c r="EGC35" s="1074"/>
      <c r="EGD35" s="1074"/>
      <c r="EGE35" s="1074"/>
      <c r="EGF35" s="1074"/>
      <c r="EGG35" s="1074"/>
      <c r="EGH35" s="1074"/>
      <c r="EGI35" s="1074"/>
      <c r="EGJ35" s="1074"/>
      <c r="EGK35" s="1074"/>
      <c r="EGL35" s="1074"/>
      <c r="EGM35" s="1074"/>
      <c r="EGN35" s="1074"/>
      <c r="EGO35" s="1074"/>
      <c r="EGP35" s="1074"/>
      <c r="EGQ35" s="1074"/>
      <c r="EGR35" s="1074"/>
      <c r="EGS35" s="1074"/>
      <c r="EGT35" s="1074"/>
      <c r="EGU35" s="1074"/>
      <c r="EGV35" s="1074"/>
      <c r="EGW35" s="1074"/>
      <c r="EGX35" s="1074"/>
      <c r="EGY35" s="1074"/>
      <c r="EGZ35" s="1074"/>
      <c r="EHA35" s="1074"/>
      <c r="EHB35" s="1074"/>
      <c r="EHC35" s="1074"/>
      <c r="EHD35" s="1074"/>
      <c r="EHE35" s="1074"/>
      <c r="EHF35" s="1074"/>
      <c r="EHG35" s="1074"/>
      <c r="EHH35" s="1074"/>
      <c r="EHI35" s="1074"/>
      <c r="EHJ35" s="1074"/>
      <c r="EHK35" s="1074"/>
      <c r="EHL35" s="1074"/>
      <c r="EHM35" s="1074"/>
      <c r="EHN35" s="1074"/>
      <c r="EHO35" s="1074"/>
      <c r="EHP35" s="1074"/>
      <c r="EHQ35" s="1074"/>
      <c r="EHR35" s="1074"/>
      <c r="EHS35" s="1074"/>
      <c r="EHT35" s="1074"/>
      <c r="EHU35" s="1074"/>
      <c r="EHV35" s="1074"/>
      <c r="EHW35" s="1074"/>
      <c r="EHX35" s="1074"/>
      <c r="EHY35" s="1074"/>
      <c r="EHZ35" s="1074"/>
      <c r="EIA35" s="1074"/>
      <c r="EIB35" s="1074"/>
      <c r="EIC35" s="1074"/>
      <c r="EID35" s="1074"/>
      <c r="EIE35" s="1074"/>
      <c r="EIF35" s="1074"/>
      <c r="EIG35" s="1074"/>
      <c r="EIH35" s="1074"/>
      <c r="EII35" s="1074"/>
      <c r="EIJ35" s="1074"/>
      <c r="EIK35" s="1074"/>
      <c r="EIL35" s="1074"/>
      <c r="EIM35" s="1074"/>
      <c r="EIN35" s="1074"/>
      <c r="EIO35" s="1074"/>
      <c r="EIP35" s="1074"/>
      <c r="EIQ35" s="1074"/>
      <c r="EIR35" s="1074"/>
      <c r="EIS35" s="1074"/>
      <c r="EIT35" s="1074"/>
      <c r="EIU35" s="1074"/>
      <c r="EIV35" s="1074"/>
      <c r="EIW35" s="1074"/>
      <c r="EIX35" s="1074"/>
      <c r="EIY35" s="1074"/>
      <c r="EIZ35" s="1074"/>
      <c r="EJA35" s="1074"/>
      <c r="EJB35" s="1074"/>
      <c r="EJC35" s="1074"/>
      <c r="EJD35" s="1074"/>
      <c r="EJE35" s="1074"/>
      <c r="EJF35" s="1074"/>
      <c r="EJG35" s="1074"/>
      <c r="EJH35" s="1074"/>
      <c r="EJI35" s="1074"/>
      <c r="EJJ35" s="1074"/>
      <c r="EJK35" s="1074"/>
      <c r="EJL35" s="1074"/>
      <c r="EJM35" s="1074"/>
      <c r="EJN35" s="1074"/>
      <c r="EJO35" s="1074"/>
      <c r="EJP35" s="1074"/>
      <c r="EJQ35" s="1074"/>
      <c r="EJR35" s="1074"/>
      <c r="EJS35" s="1074"/>
      <c r="EJT35" s="1074"/>
      <c r="EJU35" s="1074"/>
      <c r="EJV35" s="1074"/>
      <c r="EJW35" s="1074"/>
      <c r="EJX35" s="1074"/>
      <c r="EJY35" s="1074"/>
      <c r="EJZ35" s="1074"/>
      <c r="EKA35" s="1074"/>
      <c r="EKB35" s="1074"/>
      <c r="EKC35" s="1074"/>
      <c r="EKD35" s="1074"/>
      <c r="EKE35" s="1074"/>
      <c r="EKF35" s="1074"/>
      <c r="EKG35" s="1074"/>
      <c r="EKH35" s="1074"/>
      <c r="EKI35" s="1074"/>
      <c r="EKJ35" s="1074"/>
      <c r="EKK35" s="1074"/>
      <c r="EKL35" s="1074"/>
      <c r="EKM35" s="1074"/>
      <c r="EKN35" s="1074"/>
      <c r="EKO35" s="1074"/>
      <c r="EKP35" s="1074"/>
      <c r="EKQ35" s="1074"/>
      <c r="EKR35" s="1074"/>
      <c r="EKS35" s="1074"/>
      <c r="EKT35" s="1074"/>
      <c r="EKU35" s="1074"/>
      <c r="EKV35" s="1074"/>
      <c r="EKW35" s="1074"/>
      <c r="EKX35" s="1074"/>
      <c r="EKY35" s="1074"/>
      <c r="EKZ35" s="1074"/>
      <c r="ELA35" s="1074"/>
      <c r="ELB35" s="1074"/>
      <c r="ELC35" s="1074"/>
      <c r="ELD35" s="1074"/>
      <c r="ELE35" s="1074"/>
      <c r="ELF35" s="1074"/>
      <c r="ELG35" s="1074"/>
      <c r="ELH35" s="1074"/>
      <c r="ELI35" s="1074"/>
      <c r="ELJ35" s="1074"/>
      <c r="ELK35" s="1074"/>
      <c r="ELL35" s="1074"/>
      <c r="ELM35" s="1074"/>
      <c r="ELN35" s="1074"/>
      <c r="ELO35" s="1074"/>
      <c r="ELP35" s="1074"/>
      <c r="ELQ35" s="1074"/>
      <c r="ELR35" s="1074"/>
      <c r="ELS35" s="1074"/>
      <c r="ELT35" s="1074"/>
      <c r="ELU35" s="1074"/>
      <c r="ELV35" s="1074"/>
      <c r="ELW35" s="1074"/>
      <c r="ELX35" s="1074"/>
      <c r="ELY35" s="1074"/>
      <c r="ELZ35" s="1074"/>
      <c r="EMA35" s="1074"/>
      <c r="EMB35" s="1074"/>
      <c r="EMC35" s="1074"/>
      <c r="EMD35" s="1074"/>
      <c r="EME35" s="1074"/>
      <c r="EMF35" s="1074"/>
      <c r="EMG35" s="1074"/>
      <c r="EMH35" s="1074"/>
      <c r="EMI35" s="1074"/>
      <c r="EMJ35" s="1074"/>
      <c r="EMK35" s="1074"/>
      <c r="EML35" s="1074"/>
      <c r="EMM35" s="1074"/>
      <c r="EMN35" s="1074"/>
      <c r="EMO35" s="1074"/>
      <c r="EMP35" s="1074"/>
      <c r="EMQ35" s="1074"/>
      <c r="EMR35" s="1074"/>
      <c r="EMS35" s="1074"/>
      <c r="EMT35" s="1074"/>
      <c r="EMU35" s="1074"/>
      <c r="EMV35" s="1074"/>
      <c r="EMW35" s="1074"/>
      <c r="EMX35" s="1074"/>
      <c r="EMY35" s="1074"/>
      <c r="EMZ35" s="1074"/>
      <c r="ENA35" s="1074"/>
      <c r="ENB35" s="1074"/>
      <c r="ENC35" s="1074"/>
      <c r="END35" s="1074"/>
      <c r="ENE35" s="1074"/>
      <c r="ENF35" s="1074"/>
      <c r="ENG35" s="1074"/>
      <c r="ENH35" s="1074"/>
      <c r="ENI35" s="1074"/>
      <c r="ENJ35" s="1074"/>
      <c r="ENK35" s="1074"/>
      <c r="ENL35" s="1074"/>
      <c r="ENM35" s="1074"/>
      <c r="ENN35" s="1074"/>
      <c r="ENO35" s="1074"/>
      <c r="ENP35" s="1074"/>
      <c r="ENQ35" s="1074"/>
      <c r="ENR35" s="1074"/>
      <c r="ENS35" s="1074"/>
      <c r="ENT35" s="1074"/>
      <c r="ENU35" s="1074"/>
      <c r="ENV35" s="1074"/>
      <c r="ENW35" s="1074"/>
      <c r="ENX35" s="1074"/>
      <c r="ENY35" s="1074"/>
      <c r="ENZ35" s="1074"/>
      <c r="EOA35" s="1074"/>
      <c r="EOB35" s="1074"/>
      <c r="EOC35" s="1074"/>
      <c r="EOD35" s="1074"/>
      <c r="EOE35" s="1074"/>
      <c r="EOF35" s="1074"/>
      <c r="EOG35" s="1074"/>
      <c r="EOH35" s="1074"/>
      <c r="EOI35" s="1074"/>
      <c r="EOJ35" s="1074"/>
      <c r="EOK35" s="1074"/>
      <c r="EOL35" s="1074"/>
      <c r="EOM35" s="1074"/>
      <c r="EON35" s="1074"/>
      <c r="EOO35" s="1074"/>
      <c r="EOP35" s="1074"/>
      <c r="EOQ35" s="1074"/>
      <c r="EOR35" s="1074"/>
      <c r="EOS35" s="1074"/>
      <c r="EOT35" s="1074"/>
      <c r="EOU35" s="1074"/>
      <c r="EOV35" s="1074"/>
      <c r="EOW35" s="1074"/>
      <c r="EOX35" s="1074"/>
      <c r="EOY35" s="1074"/>
      <c r="EOZ35" s="1074"/>
      <c r="EPA35" s="1074"/>
      <c r="EPB35" s="1074"/>
      <c r="EPC35" s="1074"/>
      <c r="EPD35" s="1074"/>
      <c r="EPE35" s="1074"/>
      <c r="EPF35" s="1074"/>
      <c r="EPG35" s="1074"/>
      <c r="EPH35" s="1074"/>
      <c r="EPI35" s="1074"/>
      <c r="EPJ35" s="1074"/>
      <c r="EPK35" s="1074"/>
      <c r="EPL35" s="1074"/>
      <c r="EPM35" s="1074"/>
      <c r="EPN35" s="1074"/>
      <c r="EPO35" s="1074"/>
      <c r="EPP35" s="1074"/>
      <c r="EPQ35" s="1074"/>
      <c r="EPR35" s="1074"/>
      <c r="EPS35" s="1074"/>
      <c r="EPT35" s="1074"/>
      <c r="EPU35" s="1074"/>
      <c r="EPV35" s="1074"/>
      <c r="EPW35" s="1074"/>
      <c r="EPX35" s="1074"/>
      <c r="EPY35" s="1074"/>
      <c r="EPZ35" s="1074"/>
      <c r="EQA35" s="1074"/>
      <c r="EQB35" s="1074"/>
      <c r="EQC35" s="1074"/>
      <c r="EQD35" s="1074"/>
      <c r="EQE35" s="1074"/>
      <c r="EQF35" s="1074"/>
      <c r="EQG35" s="1074"/>
      <c r="EQH35" s="1074"/>
      <c r="EQI35" s="1074"/>
      <c r="EQJ35" s="1074"/>
      <c r="EQK35" s="1074"/>
      <c r="EQL35" s="1074"/>
      <c r="EQM35" s="1074"/>
      <c r="EQN35" s="1074"/>
      <c r="EQO35" s="1074"/>
      <c r="EQP35" s="1074"/>
      <c r="EQQ35" s="1074"/>
      <c r="EQR35" s="1074"/>
      <c r="EQS35" s="1074"/>
      <c r="EQT35" s="1074"/>
      <c r="EQU35" s="1074"/>
      <c r="EQV35" s="1074"/>
      <c r="EQW35" s="1074"/>
      <c r="EQX35" s="1074"/>
      <c r="EQY35" s="1074"/>
      <c r="EQZ35" s="1074"/>
      <c r="ERA35" s="1074"/>
      <c r="ERB35" s="1074"/>
      <c r="ERC35" s="1074"/>
      <c r="ERD35" s="1074"/>
      <c r="ERE35" s="1074"/>
      <c r="ERF35" s="1074"/>
      <c r="ERG35" s="1074"/>
      <c r="ERH35" s="1074"/>
      <c r="ERI35" s="1074"/>
      <c r="ERJ35" s="1074"/>
      <c r="ERK35" s="1074"/>
      <c r="ERL35" s="1074"/>
      <c r="ERM35" s="1074"/>
      <c r="ERN35" s="1074"/>
      <c r="ERO35" s="1074"/>
      <c r="ERP35" s="1074"/>
      <c r="ERQ35" s="1074"/>
      <c r="ERR35" s="1074"/>
      <c r="ERS35" s="1074"/>
      <c r="ERT35" s="1074"/>
      <c r="ERU35" s="1074"/>
      <c r="ERV35" s="1074"/>
      <c r="ERW35" s="1074"/>
      <c r="ERX35" s="1074"/>
      <c r="ERY35" s="1074"/>
      <c r="ERZ35" s="1074"/>
      <c r="ESA35" s="1074"/>
      <c r="ESB35" s="1074"/>
      <c r="ESC35" s="1074"/>
      <c r="ESD35" s="1074"/>
      <c r="ESE35" s="1074"/>
      <c r="ESF35" s="1074"/>
      <c r="ESG35" s="1074"/>
      <c r="ESH35" s="1074"/>
      <c r="ESI35" s="1074"/>
      <c r="ESJ35" s="1074"/>
      <c r="ESK35" s="1074"/>
      <c r="ESL35" s="1074"/>
      <c r="ESM35" s="1074"/>
      <c r="ESN35" s="1074"/>
      <c r="ESO35" s="1074"/>
      <c r="ESP35" s="1074"/>
      <c r="ESQ35" s="1074"/>
      <c r="ESR35" s="1074"/>
      <c r="ESS35" s="1074"/>
      <c r="EST35" s="1074"/>
      <c r="ESU35" s="1074"/>
      <c r="ESV35" s="1074"/>
      <c r="ESW35" s="1074"/>
      <c r="ESX35" s="1074"/>
      <c r="ESY35" s="1074"/>
      <c r="ESZ35" s="1074"/>
      <c r="ETA35" s="1074"/>
      <c r="ETB35" s="1074"/>
      <c r="ETC35" s="1074"/>
      <c r="ETD35" s="1074"/>
      <c r="ETE35" s="1074"/>
      <c r="ETF35" s="1074"/>
      <c r="ETG35" s="1074"/>
      <c r="ETH35" s="1074"/>
      <c r="ETI35" s="1074"/>
      <c r="ETJ35" s="1074"/>
      <c r="ETK35" s="1074"/>
      <c r="ETL35" s="1074"/>
      <c r="ETM35" s="1074"/>
      <c r="ETN35" s="1074"/>
      <c r="ETO35" s="1074"/>
      <c r="ETP35" s="1074"/>
      <c r="ETQ35" s="1074"/>
      <c r="ETR35" s="1074"/>
      <c r="ETS35" s="1074"/>
      <c r="ETT35" s="1074"/>
      <c r="ETU35" s="1074"/>
      <c r="ETV35" s="1074"/>
      <c r="ETW35" s="1074"/>
      <c r="ETX35" s="1074"/>
      <c r="ETY35" s="1074"/>
      <c r="ETZ35" s="1074"/>
      <c r="EUA35" s="1074"/>
      <c r="EUB35" s="1074"/>
      <c r="EUC35" s="1074"/>
      <c r="EUD35" s="1074"/>
      <c r="EUE35" s="1074"/>
      <c r="EUF35" s="1074"/>
      <c r="EUG35" s="1074"/>
      <c r="EUH35" s="1074"/>
      <c r="EUI35" s="1074"/>
      <c r="EUJ35" s="1074"/>
      <c r="EUK35" s="1074"/>
      <c r="EUL35" s="1074"/>
      <c r="EUM35" s="1074"/>
      <c r="EUN35" s="1074"/>
      <c r="EUO35" s="1074"/>
      <c r="EUP35" s="1074"/>
      <c r="EUQ35" s="1074"/>
      <c r="EUR35" s="1074"/>
      <c r="EUS35" s="1074"/>
      <c r="EUT35" s="1074"/>
      <c r="EUU35" s="1074"/>
      <c r="EUV35" s="1074"/>
      <c r="EUW35" s="1074"/>
      <c r="EUX35" s="1074"/>
      <c r="EUY35" s="1074"/>
      <c r="EUZ35" s="1074"/>
      <c r="EVA35" s="1074"/>
      <c r="EVB35" s="1074"/>
      <c r="EVC35" s="1074"/>
      <c r="EVD35" s="1074"/>
      <c r="EVE35" s="1074"/>
      <c r="EVF35" s="1074"/>
      <c r="EVG35" s="1074"/>
      <c r="EVH35" s="1074"/>
      <c r="EVI35" s="1074"/>
      <c r="EVJ35" s="1074"/>
      <c r="EVK35" s="1074"/>
      <c r="EVL35" s="1074"/>
      <c r="EVM35" s="1074"/>
      <c r="EVN35" s="1074"/>
      <c r="EVO35" s="1074"/>
      <c r="EVP35" s="1074"/>
      <c r="EVQ35" s="1074"/>
      <c r="EVR35" s="1074"/>
      <c r="EVS35" s="1074"/>
      <c r="EVT35" s="1074"/>
      <c r="EVU35" s="1074"/>
      <c r="EVV35" s="1074"/>
      <c r="EVW35" s="1074"/>
      <c r="EVX35" s="1074"/>
      <c r="EVY35" s="1074"/>
      <c r="EVZ35" s="1074"/>
      <c r="EWA35" s="1074"/>
      <c r="EWB35" s="1074"/>
      <c r="EWC35" s="1074"/>
      <c r="EWD35" s="1074"/>
      <c r="EWE35" s="1074"/>
      <c r="EWF35" s="1074"/>
      <c r="EWG35" s="1074"/>
      <c r="EWH35" s="1074"/>
      <c r="EWI35" s="1074"/>
      <c r="EWJ35" s="1074"/>
      <c r="EWK35" s="1074"/>
      <c r="EWL35" s="1074"/>
      <c r="EWM35" s="1074"/>
      <c r="EWN35" s="1074"/>
      <c r="EWO35" s="1074"/>
      <c r="EWP35" s="1074"/>
      <c r="EWQ35" s="1074"/>
      <c r="EWR35" s="1074"/>
      <c r="EWS35" s="1074"/>
      <c r="EWT35" s="1074"/>
      <c r="EWU35" s="1074"/>
      <c r="EWV35" s="1074"/>
      <c r="EWW35" s="1074"/>
      <c r="EWX35" s="1074"/>
      <c r="EWY35" s="1074"/>
      <c r="EWZ35" s="1074"/>
      <c r="EXA35" s="1074"/>
      <c r="EXB35" s="1074"/>
      <c r="EXC35" s="1074"/>
      <c r="EXD35" s="1074"/>
      <c r="EXE35" s="1074"/>
      <c r="EXF35" s="1074"/>
      <c r="EXG35" s="1074"/>
      <c r="EXH35" s="1074"/>
      <c r="EXI35" s="1074"/>
      <c r="EXJ35" s="1074"/>
      <c r="EXK35" s="1074"/>
      <c r="EXL35" s="1074"/>
      <c r="EXM35" s="1074"/>
      <c r="EXN35" s="1074"/>
      <c r="EXO35" s="1074"/>
      <c r="EXP35" s="1074"/>
      <c r="EXQ35" s="1074"/>
      <c r="EXR35" s="1074"/>
      <c r="EXS35" s="1074"/>
      <c r="EXT35" s="1074"/>
      <c r="EXU35" s="1074"/>
      <c r="EXV35" s="1074"/>
      <c r="EXW35" s="1074"/>
      <c r="EXX35" s="1074"/>
      <c r="EXY35" s="1074"/>
      <c r="EXZ35" s="1074"/>
      <c r="EYA35" s="1074"/>
      <c r="EYB35" s="1074"/>
      <c r="EYC35" s="1074"/>
      <c r="EYD35" s="1074"/>
      <c r="EYE35" s="1074"/>
      <c r="EYF35" s="1074"/>
      <c r="EYG35" s="1074"/>
      <c r="EYH35" s="1074"/>
      <c r="EYI35" s="1074"/>
      <c r="EYJ35" s="1074"/>
      <c r="EYK35" s="1074"/>
      <c r="EYL35" s="1074"/>
      <c r="EYM35" s="1074"/>
      <c r="EYN35" s="1074"/>
      <c r="EYO35" s="1074"/>
      <c r="EYP35" s="1074"/>
      <c r="EYQ35" s="1074"/>
      <c r="EYR35" s="1074"/>
      <c r="EYS35" s="1074"/>
      <c r="EYT35" s="1074"/>
      <c r="EYU35" s="1074"/>
      <c r="EYV35" s="1074"/>
      <c r="EYW35" s="1074"/>
      <c r="EYX35" s="1074"/>
      <c r="EYY35" s="1074"/>
      <c r="EYZ35" s="1074"/>
      <c r="EZA35" s="1074"/>
      <c r="EZB35" s="1074"/>
      <c r="EZC35" s="1074"/>
      <c r="EZD35" s="1074"/>
      <c r="EZE35" s="1074"/>
      <c r="EZF35" s="1074"/>
      <c r="EZG35" s="1074"/>
      <c r="EZH35" s="1074"/>
      <c r="EZI35" s="1074"/>
      <c r="EZJ35" s="1074"/>
      <c r="EZK35" s="1074"/>
      <c r="EZL35" s="1074"/>
      <c r="EZM35" s="1074"/>
      <c r="EZN35" s="1074"/>
      <c r="EZO35" s="1074"/>
      <c r="EZP35" s="1074"/>
      <c r="EZQ35" s="1074"/>
      <c r="EZR35" s="1074"/>
      <c r="EZS35" s="1074"/>
      <c r="EZT35" s="1074"/>
      <c r="EZU35" s="1074"/>
      <c r="EZV35" s="1074"/>
      <c r="EZW35" s="1074"/>
      <c r="EZX35" s="1074"/>
      <c r="EZY35" s="1074"/>
      <c r="EZZ35" s="1074"/>
      <c r="FAA35" s="1074"/>
      <c r="FAB35" s="1074"/>
      <c r="FAC35" s="1074"/>
      <c r="FAD35" s="1074"/>
      <c r="FAE35" s="1074"/>
      <c r="FAF35" s="1074"/>
      <c r="FAG35" s="1074"/>
      <c r="FAH35" s="1074"/>
      <c r="FAI35" s="1074"/>
      <c r="FAJ35" s="1074"/>
      <c r="FAK35" s="1074"/>
      <c r="FAL35" s="1074"/>
      <c r="FAM35" s="1074"/>
      <c r="FAN35" s="1074"/>
      <c r="FAO35" s="1074"/>
      <c r="FAP35" s="1074"/>
      <c r="FAQ35" s="1074"/>
      <c r="FAR35" s="1074"/>
      <c r="FAS35" s="1074"/>
      <c r="FAT35" s="1074"/>
      <c r="FAU35" s="1074"/>
      <c r="FAV35" s="1074"/>
      <c r="FAW35" s="1074"/>
      <c r="FAX35" s="1074"/>
      <c r="FAY35" s="1074"/>
      <c r="FAZ35" s="1074"/>
      <c r="FBA35" s="1074"/>
      <c r="FBB35" s="1074"/>
      <c r="FBC35" s="1074"/>
      <c r="FBD35" s="1074"/>
      <c r="FBE35" s="1074"/>
      <c r="FBF35" s="1074"/>
      <c r="FBG35" s="1074"/>
      <c r="FBH35" s="1074"/>
      <c r="FBI35" s="1074"/>
      <c r="FBJ35" s="1074"/>
      <c r="FBK35" s="1074"/>
      <c r="FBL35" s="1074"/>
      <c r="FBM35" s="1074"/>
      <c r="FBN35" s="1074"/>
      <c r="FBO35" s="1074"/>
      <c r="FBP35" s="1074"/>
      <c r="FBQ35" s="1074"/>
      <c r="FBR35" s="1074"/>
      <c r="FBS35" s="1074"/>
      <c r="FBT35" s="1074"/>
      <c r="FBU35" s="1074"/>
      <c r="FBV35" s="1074"/>
      <c r="FBW35" s="1074"/>
      <c r="FBX35" s="1074"/>
      <c r="FBY35" s="1074"/>
      <c r="FBZ35" s="1074"/>
      <c r="FCA35" s="1074"/>
      <c r="FCB35" s="1074"/>
      <c r="FCC35" s="1074"/>
      <c r="FCD35" s="1074"/>
      <c r="FCE35" s="1074"/>
      <c r="FCF35" s="1074"/>
      <c r="FCG35" s="1074"/>
      <c r="FCH35" s="1074"/>
      <c r="FCI35" s="1074"/>
      <c r="FCJ35" s="1074"/>
      <c r="FCK35" s="1074"/>
      <c r="FCL35" s="1074"/>
      <c r="FCM35" s="1074"/>
      <c r="FCN35" s="1074"/>
      <c r="FCO35" s="1074"/>
      <c r="FCP35" s="1074"/>
      <c r="FCQ35" s="1074"/>
      <c r="FCR35" s="1074"/>
      <c r="FCS35" s="1074"/>
      <c r="FCT35" s="1074"/>
      <c r="FCU35" s="1074"/>
      <c r="FCV35" s="1074"/>
      <c r="FCW35" s="1074"/>
      <c r="FCX35" s="1074"/>
      <c r="FCY35" s="1074"/>
      <c r="FCZ35" s="1074"/>
      <c r="FDA35" s="1074"/>
      <c r="FDB35" s="1074"/>
      <c r="FDC35" s="1074"/>
      <c r="FDD35" s="1074"/>
      <c r="FDE35" s="1074"/>
      <c r="FDF35" s="1074"/>
      <c r="FDG35" s="1074"/>
      <c r="FDH35" s="1074"/>
      <c r="FDI35" s="1074"/>
      <c r="FDJ35" s="1074"/>
      <c r="FDK35" s="1074"/>
      <c r="FDL35" s="1074"/>
      <c r="FDM35" s="1074"/>
      <c r="FDN35" s="1074"/>
      <c r="FDO35" s="1074"/>
      <c r="FDP35" s="1074"/>
      <c r="FDQ35" s="1074"/>
      <c r="FDR35" s="1074"/>
      <c r="FDS35" s="1074"/>
      <c r="FDT35" s="1074"/>
      <c r="FDU35" s="1074"/>
      <c r="FDV35" s="1074"/>
      <c r="FDW35" s="1074"/>
      <c r="FDX35" s="1074"/>
      <c r="FDY35" s="1074"/>
      <c r="FDZ35" s="1074"/>
      <c r="FEA35" s="1074"/>
      <c r="FEB35" s="1074"/>
      <c r="FEC35" s="1074"/>
      <c r="FED35" s="1074"/>
      <c r="FEE35" s="1074"/>
      <c r="FEF35" s="1074"/>
      <c r="FEG35" s="1074"/>
      <c r="FEH35" s="1074"/>
      <c r="FEI35" s="1074"/>
      <c r="FEJ35" s="1074"/>
      <c r="FEK35" s="1074"/>
      <c r="FEL35" s="1074"/>
      <c r="FEM35" s="1074"/>
      <c r="FEN35" s="1074"/>
      <c r="FEO35" s="1074"/>
      <c r="FEP35" s="1074"/>
      <c r="FEQ35" s="1074"/>
      <c r="FER35" s="1074"/>
      <c r="FES35" s="1074"/>
      <c r="FET35" s="1074"/>
      <c r="FEU35" s="1074"/>
      <c r="FEV35" s="1074"/>
      <c r="FEW35" s="1074"/>
      <c r="FEX35" s="1074"/>
      <c r="FEY35" s="1074"/>
      <c r="FEZ35" s="1074"/>
      <c r="FFA35" s="1074"/>
      <c r="FFB35" s="1074"/>
      <c r="FFC35" s="1074"/>
      <c r="FFD35" s="1074"/>
      <c r="FFE35" s="1074"/>
      <c r="FFF35" s="1074"/>
      <c r="FFG35" s="1074"/>
      <c r="FFH35" s="1074"/>
      <c r="FFI35" s="1074"/>
      <c r="FFJ35" s="1074"/>
      <c r="FFK35" s="1074"/>
      <c r="FFL35" s="1074"/>
      <c r="FFM35" s="1074"/>
      <c r="FFN35" s="1074"/>
      <c r="FFO35" s="1074"/>
      <c r="FFP35" s="1074"/>
      <c r="FFQ35" s="1074"/>
      <c r="FFR35" s="1074"/>
      <c r="FFS35" s="1074"/>
      <c r="FFT35" s="1074"/>
      <c r="FFU35" s="1074"/>
      <c r="FFV35" s="1074"/>
      <c r="FFW35" s="1074"/>
      <c r="FFX35" s="1074"/>
      <c r="FFY35" s="1074"/>
      <c r="FFZ35" s="1074"/>
      <c r="FGA35" s="1074"/>
      <c r="FGB35" s="1074"/>
      <c r="FGC35" s="1074"/>
      <c r="FGD35" s="1074"/>
      <c r="FGE35" s="1074"/>
      <c r="FGF35" s="1074"/>
      <c r="FGG35" s="1074"/>
      <c r="FGH35" s="1074"/>
      <c r="FGI35" s="1074"/>
      <c r="FGJ35" s="1074"/>
      <c r="FGK35" s="1074"/>
      <c r="FGL35" s="1074"/>
      <c r="FGM35" s="1074"/>
      <c r="FGN35" s="1074"/>
      <c r="FGO35" s="1074"/>
      <c r="FGP35" s="1074"/>
      <c r="FGQ35" s="1074"/>
      <c r="FGR35" s="1074"/>
      <c r="FGS35" s="1074"/>
      <c r="FGT35" s="1074"/>
      <c r="FGU35" s="1074"/>
      <c r="FGV35" s="1074"/>
      <c r="FGW35" s="1074"/>
      <c r="FGX35" s="1074"/>
      <c r="FGY35" s="1074"/>
      <c r="FGZ35" s="1074"/>
      <c r="FHA35" s="1074"/>
      <c r="FHB35" s="1074"/>
      <c r="FHC35" s="1074"/>
      <c r="FHD35" s="1074"/>
      <c r="FHE35" s="1074"/>
      <c r="FHF35" s="1074"/>
      <c r="FHG35" s="1074"/>
      <c r="FHH35" s="1074"/>
      <c r="FHI35" s="1074"/>
      <c r="FHJ35" s="1074"/>
      <c r="FHK35" s="1074"/>
      <c r="FHL35" s="1074"/>
      <c r="FHM35" s="1074"/>
      <c r="FHN35" s="1074"/>
      <c r="FHO35" s="1074"/>
      <c r="FHP35" s="1074"/>
      <c r="FHQ35" s="1074"/>
      <c r="FHR35" s="1074"/>
      <c r="FHS35" s="1074"/>
      <c r="FHT35" s="1074"/>
      <c r="FHU35" s="1074"/>
      <c r="FHV35" s="1074"/>
      <c r="FHW35" s="1074"/>
      <c r="FHX35" s="1074"/>
      <c r="FHY35" s="1074"/>
      <c r="FHZ35" s="1074"/>
      <c r="FIA35" s="1074"/>
      <c r="FIB35" s="1074"/>
      <c r="FIC35" s="1074"/>
      <c r="FID35" s="1074"/>
      <c r="FIE35" s="1074"/>
      <c r="FIF35" s="1074"/>
      <c r="FIG35" s="1074"/>
      <c r="FIH35" s="1074"/>
      <c r="FII35" s="1074"/>
      <c r="FIJ35" s="1074"/>
      <c r="FIK35" s="1074"/>
      <c r="FIL35" s="1074"/>
      <c r="FIM35" s="1074"/>
      <c r="FIN35" s="1074"/>
      <c r="FIO35" s="1074"/>
      <c r="FIP35" s="1074"/>
      <c r="FIQ35" s="1074"/>
      <c r="FIR35" s="1074"/>
      <c r="FIS35" s="1074"/>
      <c r="FIT35" s="1074"/>
      <c r="FIU35" s="1074"/>
      <c r="FIV35" s="1074"/>
      <c r="FIW35" s="1074"/>
      <c r="FIX35" s="1074"/>
      <c r="FIY35" s="1074"/>
      <c r="FIZ35" s="1074"/>
      <c r="FJA35" s="1074"/>
      <c r="FJB35" s="1074"/>
      <c r="FJC35" s="1074"/>
      <c r="FJD35" s="1074"/>
      <c r="FJE35" s="1074"/>
      <c r="FJF35" s="1074"/>
      <c r="FJG35" s="1074"/>
      <c r="FJH35" s="1074"/>
      <c r="FJI35" s="1074"/>
      <c r="FJJ35" s="1074"/>
      <c r="FJK35" s="1074"/>
      <c r="FJL35" s="1074"/>
      <c r="FJM35" s="1074"/>
      <c r="FJN35" s="1074"/>
      <c r="FJO35" s="1074"/>
      <c r="FJP35" s="1074"/>
      <c r="FJQ35" s="1074"/>
      <c r="FJR35" s="1074"/>
      <c r="FJS35" s="1074"/>
      <c r="FJT35" s="1074"/>
      <c r="FJU35" s="1074"/>
      <c r="FJV35" s="1074"/>
      <c r="FJW35" s="1074"/>
      <c r="FJX35" s="1074"/>
      <c r="FJY35" s="1074"/>
      <c r="FJZ35" s="1074"/>
      <c r="FKA35" s="1074"/>
      <c r="FKB35" s="1074"/>
      <c r="FKC35" s="1074"/>
      <c r="FKD35" s="1074"/>
      <c r="FKE35" s="1074"/>
      <c r="FKF35" s="1074"/>
      <c r="FKG35" s="1074"/>
      <c r="FKH35" s="1074"/>
      <c r="FKI35" s="1074"/>
      <c r="FKJ35" s="1074"/>
      <c r="FKK35" s="1074"/>
      <c r="FKL35" s="1074"/>
      <c r="FKM35" s="1074"/>
      <c r="FKN35" s="1074"/>
      <c r="FKO35" s="1074"/>
      <c r="FKP35" s="1074"/>
      <c r="FKQ35" s="1074"/>
      <c r="FKR35" s="1074"/>
      <c r="FKS35" s="1074"/>
      <c r="FKT35" s="1074"/>
      <c r="FKU35" s="1074"/>
      <c r="FKV35" s="1074"/>
      <c r="FKW35" s="1074"/>
      <c r="FKX35" s="1074"/>
      <c r="FKY35" s="1074"/>
      <c r="FKZ35" s="1074"/>
      <c r="FLA35" s="1074"/>
      <c r="FLB35" s="1074"/>
      <c r="FLC35" s="1074"/>
      <c r="FLD35" s="1074"/>
      <c r="FLE35" s="1074"/>
      <c r="FLF35" s="1074"/>
      <c r="FLG35" s="1074"/>
      <c r="FLH35" s="1074"/>
      <c r="FLI35" s="1074"/>
      <c r="FLJ35" s="1074"/>
      <c r="FLK35" s="1074"/>
      <c r="FLL35" s="1074"/>
      <c r="FLM35" s="1074"/>
      <c r="FLN35" s="1074"/>
      <c r="FLO35" s="1074"/>
      <c r="FLP35" s="1074"/>
      <c r="FLQ35" s="1074"/>
      <c r="FLR35" s="1074"/>
      <c r="FLS35" s="1074"/>
      <c r="FLT35" s="1074"/>
      <c r="FLU35" s="1074"/>
      <c r="FLV35" s="1074"/>
      <c r="FLW35" s="1074"/>
      <c r="FLX35" s="1074"/>
      <c r="FLY35" s="1074"/>
      <c r="FLZ35" s="1074"/>
      <c r="FMA35" s="1074"/>
      <c r="FMB35" s="1074"/>
      <c r="FMC35" s="1074"/>
      <c r="FMD35" s="1074"/>
      <c r="FME35" s="1074"/>
      <c r="FMF35" s="1074"/>
      <c r="FMG35" s="1074"/>
      <c r="FMH35" s="1074"/>
      <c r="FMI35" s="1074"/>
      <c r="FMJ35" s="1074"/>
      <c r="FMK35" s="1074"/>
      <c r="FML35" s="1074"/>
      <c r="FMM35" s="1074"/>
      <c r="FMN35" s="1074"/>
      <c r="FMO35" s="1074"/>
      <c r="FMP35" s="1074"/>
      <c r="FMQ35" s="1074"/>
      <c r="FMR35" s="1074"/>
      <c r="FMS35" s="1074"/>
      <c r="FMT35" s="1074"/>
      <c r="FMU35" s="1074"/>
      <c r="FMV35" s="1074"/>
      <c r="FMW35" s="1074"/>
      <c r="FMX35" s="1074"/>
      <c r="FMY35" s="1074"/>
      <c r="FMZ35" s="1074"/>
      <c r="FNA35" s="1074"/>
      <c r="FNB35" s="1074"/>
      <c r="FNC35" s="1074"/>
      <c r="FND35" s="1074"/>
      <c r="FNE35" s="1074"/>
      <c r="FNF35" s="1074"/>
      <c r="FNG35" s="1074"/>
      <c r="FNH35" s="1074"/>
      <c r="FNI35" s="1074"/>
      <c r="FNJ35" s="1074"/>
      <c r="FNK35" s="1074"/>
      <c r="FNL35" s="1074"/>
      <c r="FNM35" s="1074"/>
      <c r="FNN35" s="1074"/>
      <c r="FNO35" s="1074"/>
      <c r="FNP35" s="1074"/>
      <c r="FNQ35" s="1074"/>
      <c r="FNR35" s="1074"/>
      <c r="FNS35" s="1074"/>
      <c r="FNT35" s="1074"/>
      <c r="FNU35" s="1074"/>
      <c r="FNV35" s="1074"/>
      <c r="FNW35" s="1074"/>
      <c r="FNX35" s="1074"/>
      <c r="FNY35" s="1074"/>
      <c r="FNZ35" s="1074"/>
      <c r="FOA35" s="1074"/>
      <c r="FOB35" s="1074"/>
      <c r="FOC35" s="1074"/>
      <c r="FOD35" s="1074"/>
      <c r="FOE35" s="1074"/>
      <c r="FOF35" s="1074"/>
      <c r="FOG35" s="1074"/>
      <c r="FOH35" s="1074"/>
      <c r="FOI35" s="1074"/>
      <c r="FOJ35" s="1074"/>
      <c r="FOK35" s="1074"/>
      <c r="FOL35" s="1074"/>
      <c r="FOM35" s="1074"/>
      <c r="FON35" s="1074"/>
      <c r="FOO35" s="1074"/>
      <c r="FOP35" s="1074"/>
      <c r="FOQ35" s="1074"/>
      <c r="FOR35" s="1074"/>
      <c r="FOS35" s="1074"/>
      <c r="FOT35" s="1074"/>
      <c r="FOU35" s="1074"/>
      <c r="FOV35" s="1074"/>
      <c r="FOW35" s="1074"/>
      <c r="FOX35" s="1074"/>
      <c r="FOY35" s="1074"/>
      <c r="FOZ35" s="1074"/>
      <c r="FPA35" s="1074"/>
      <c r="FPB35" s="1074"/>
      <c r="FPC35" s="1074"/>
      <c r="FPD35" s="1074"/>
      <c r="FPE35" s="1074"/>
      <c r="FPF35" s="1074"/>
      <c r="FPG35" s="1074"/>
      <c r="FPH35" s="1074"/>
      <c r="FPI35" s="1074"/>
      <c r="FPJ35" s="1074"/>
      <c r="FPK35" s="1074"/>
      <c r="FPL35" s="1074"/>
      <c r="FPM35" s="1074"/>
      <c r="FPN35" s="1074"/>
      <c r="FPO35" s="1074"/>
      <c r="FPP35" s="1074"/>
      <c r="FPQ35" s="1074"/>
      <c r="FPR35" s="1074"/>
      <c r="FPS35" s="1074"/>
      <c r="FPT35" s="1074"/>
      <c r="FPU35" s="1074"/>
      <c r="FPV35" s="1074"/>
      <c r="FPW35" s="1074"/>
      <c r="FPX35" s="1074"/>
      <c r="FPY35" s="1074"/>
      <c r="FPZ35" s="1074"/>
      <c r="FQA35" s="1074"/>
      <c r="FQB35" s="1074"/>
      <c r="FQC35" s="1074"/>
      <c r="FQD35" s="1074"/>
      <c r="FQE35" s="1074"/>
      <c r="FQF35" s="1074"/>
      <c r="FQG35" s="1074"/>
      <c r="FQH35" s="1074"/>
      <c r="FQI35" s="1074"/>
      <c r="FQJ35" s="1074"/>
      <c r="FQK35" s="1074"/>
      <c r="FQL35" s="1074"/>
      <c r="FQM35" s="1074"/>
      <c r="FQN35" s="1074"/>
      <c r="FQO35" s="1074"/>
      <c r="FQP35" s="1074"/>
      <c r="FQQ35" s="1074"/>
      <c r="FQR35" s="1074"/>
      <c r="FQS35" s="1074"/>
      <c r="FQT35" s="1074"/>
      <c r="FQU35" s="1074"/>
      <c r="FQV35" s="1074"/>
      <c r="FQW35" s="1074"/>
      <c r="FQX35" s="1074"/>
      <c r="FQY35" s="1074"/>
      <c r="FQZ35" s="1074"/>
      <c r="FRA35" s="1074"/>
      <c r="FRB35" s="1074"/>
      <c r="FRC35" s="1074"/>
      <c r="FRD35" s="1074"/>
      <c r="FRE35" s="1074"/>
      <c r="FRF35" s="1074"/>
      <c r="FRG35" s="1074"/>
      <c r="FRH35" s="1074"/>
      <c r="FRI35" s="1074"/>
      <c r="FRJ35" s="1074"/>
      <c r="FRK35" s="1074"/>
      <c r="FRL35" s="1074"/>
      <c r="FRM35" s="1074"/>
      <c r="FRN35" s="1074"/>
      <c r="FRO35" s="1074"/>
      <c r="FRP35" s="1074"/>
      <c r="FRQ35" s="1074"/>
      <c r="FRR35" s="1074"/>
      <c r="FRS35" s="1074"/>
      <c r="FRT35" s="1074"/>
      <c r="FRU35" s="1074"/>
      <c r="FRV35" s="1074"/>
      <c r="FRW35" s="1074"/>
      <c r="FRX35" s="1074"/>
      <c r="FRY35" s="1074"/>
      <c r="FRZ35" s="1074"/>
      <c r="FSA35" s="1074"/>
      <c r="FSB35" s="1074"/>
      <c r="FSC35" s="1074"/>
      <c r="FSD35" s="1074"/>
      <c r="FSE35" s="1074"/>
      <c r="FSF35" s="1074"/>
      <c r="FSG35" s="1074"/>
      <c r="FSH35" s="1074"/>
      <c r="FSI35" s="1074"/>
      <c r="FSJ35" s="1074"/>
      <c r="FSK35" s="1074"/>
      <c r="FSL35" s="1074"/>
      <c r="FSM35" s="1074"/>
      <c r="FSN35" s="1074"/>
      <c r="FSO35" s="1074"/>
      <c r="FSP35" s="1074"/>
      <c r="FSQ35" s="1074"/>
      <c r="FSR35" s="1074"/>
      <c r="FSS35" s="1074"/>
      <c r="FST35" s="1074"/>
      <c r="FSU35" s="1074"/>
      <c r="FSV35" s="1074"/>
      <c r="FSW35" s="1074"/>
      <c r="FSX35" s="1074"/>
      <c r="FSY35" s="1074"/>
      <c r="FSZ35" s="1074"/>
      <c r="FTA35" s="1074"/>
      <c r="FTB35" s="1074"/>
      <c r="FTC35" s="1074"/>
      <c r="FTD35" s="1074"/>
      <c r="FTE35" s="1074"/>
      <c r="FTF35" s="1074"/>
      <c r="FTG35" s="1074"/>
      <c r="FTH35" s="1074"/>
      <c r="FTI35" s="1074"/>
      <c r="FTJ35" s="1074"/>
      <c r="FTK35" s="1074"/>
      <c r="FTL35" s="1074"/>
      <c r="FTM35" s="1074"/>
      <c r="FTN35" s="1074"/>
      <c r="FTO35" s="1074"/>
      <c r="FTP35" s="1074"/>
      <c r="FTQ35" s="1074"/>
      <c r="FTR35" s="1074"/>
      <c r="FTS35" s="1074"/>
      <c r="FTT35" s="1074"/>
      <c r="FTU35" s="1074"/>
      <c r="FTV35" s="1074"/>
      <c r="FTW35" s="1074"/>
      <c r="FTX35" s="1074"/>
      <c r="FTY35" s="1074"/>
      <c r="FTZ35" s="1074"/>
      <c r="FUA35" s="1074"/>
      <c r="FUB35" s="1074"/>
      <c r="FUC35" s="1074"/>
      <c r="FUD35" s="1074"/>
      <c r="FUE35" s="1074"/>
      <c r="FUF35" s="1074"/>
      <c r="FUG35" s="1074"/>
      <c r="FUH35" s="1074"/>
      <c r="FUI35" s="1074"/>
      <c r="FUJ35" s="1074"/>
      <c r="FUK35" s="1074"/>
      <c r="FUL35" s="1074"/>
      <c r="FUM35" s="1074"/>
      <c r="FUN35" s="1074"/>
      <c r="FUO35" s="1074"/>
      <c r="FUP35" s="1074"/>
      <c r="FUQ35" s="1074"/>
      <c r="FUR35" s="1074"/>
      <c r="FUS35" s="1074"/>
      <c r="FUT35" s="1074"/>
      <c r="FUU35" s="1074"/>
      <c r="FUV35" s="1074"/>
      <c r="FUW35" s="1074"/>
      <c r="FUX35" s="1074"/>
      <c r="FUY35" s="1074"/>
      <c r="FUZ35" s="1074"/>
      <c r="FVA35" s="1074"/>
      <c r="FVB35" s="1074"/>
      <c r="FVC35" s="1074"/>
      <c r="FVD35" s="1074"/>
      <c r="FVE35" s="1074"/>
      <c r="FVF35" s="1074"/>
      <c r="FVG35" s="1074"/>
      <c r="FVH35" s="1074"/>
      <c r="FVI35" s="1074"/>
      <c r="FVJ35" s="1074"/>
      <c r="FVK35" s="1074"/>
      <c r="FVL35" s="1074"/>
      <c r="FVM35" s="1074"/>
      <c r="FVN35" s="1074"/>
      <c r="FVO35" s="1074"/>
      <c r="FVP35" s="1074"/>
      <c r="FVQ35" s="1074"/>
      <c r="FVR35" s="1074"/>
      <c r="FVS35" s="1074"/>
      <c r="FVT35" s="1074"/>
      <c r="FVU35" s="1074"/>
      <c r="FVV35" s="1074"/>
      <c r="FVW35" s="1074"/>
      <c r="FVX35" s="1074"/>
      <c r="FVY35" s="1074"/>
      <c r="FVZ35" s="1074"/>
      <c r="FWA35" s="1074"/>
      <c r="FWB35" s="1074"/>
      <c r="FWC35" s="1074"/>
      <c r="FWD35" s="1074"/>
      <c r="FWE35" s="1074"/>
      <c r="FWF35" s="1074"/>
      <c r="FWG35" s="1074"/>
      <c r="FWH35" s="1074"/>
      <c r="FWI35" s="1074"/>
      <c r="FWJ35" s="1074"/>
      <c r="FWK35" s="1074"/>
      <c r="FWL35" s="1074"/>
      <c r="FWM35" s="1074"/>
      <c r="FWN35" s="1074"/>
      <c r="FWO35" s="1074"/>
      <c r="FWP35" s="1074"/>
      <c r="FWQ35" s="1074"/>
      <c r="FWR35" s="1074"/>
      <c r="FWS35" s="1074"/>
      <c r="FWT35" s="1074"/>
      <c r="FWU35" s="1074"/>
      <c r="FWV35" s="1074"/>
      <c r="FWW35" s="1074"/>
      <c r="FWX35" s="1074"/>
      <c r="FWY35" s="1074"/>
      <c r="FWZ35" s="1074"/>
      <c r="FXA35" s="1074"/>
      <c r="FXB35" s="1074"/>
      <c r="FXC35" s="1074"/>
      <c r="FXD35" s="1074"/>
      <c r="FXE35" s="1074"/>
      <c r="FXF35" s="1074"/>
      <c r="FXG35" s="1074"/>
      <c r="FXH35" s="1074"/>
      <c r="FXI35" s="1074"/>
      <c r="FXJ35" s="1074"/>
      <c r="FXK35" s="1074"/>
      <c r="FXL35" s="1074"/>
      <c r="FXM35" s="1074"/>
      <c r="FXN35" s="1074"/>
      <c r="FXO35" s="1074"/>
      <c r="FXP35" s="1074"/>
      <c r="FXQ35" s="1074"/>
      <c r="FXR35" s="1074"/>
      <c r="FXS35" s="1074"/>
      <c r="FXT35" s="1074"/>
      <c r="FXU35" s="1074"/>
      <c r="FXV35" s="1074"/>
      <c r="FXW35" s="1074"/>
      <c r="FXX35" s="1074"/>
      <c r="FXY35" s="1074"/>
      <c r="FXZ35" s="1074"/>
      <c r="FYA35" s="1074"/>
      <c r="FYB35" s="1074"/>
      <c r="FYC35" s="1074"/>
      <c r="FYD35" s="1074"/>
      <c r="FYE35" s="1074"/>
      <c r="FYF35" s="1074"/>
      <c r="FYG35" s="1074"/>
      <c r="FYH35" s="1074"/>
      <c r="FYI35" s="1074"/>
      <c r="FYJ35" s="1074"/>
      <c r="FYK35" s="1074"/>
      <c r="FYL35" s="1074"/>
      <c r="FYM35" s="1074"/>
      <c r="FYN35" s="1074"/>
      <c r="FYO35" s="1074"/>
      <c r="FYP35" s="1074"/>
      <c r="FYQ35" s="1074"/>
      <c r="FYR35" s="1074"/>
      <c r="FYS35" s="1074"/>
      <c r="FYT35" s="1074"/>
      <c r="FYU35" s="1074"/>
      <c r="FYV35" s="1074"/>
      <c r="FYW35" s="1074"/>
      <c r="FYX35" s="1074"/>
      <c r="FYY35" s="1074"/>
      <c r="FYZ35" s="1074"/>
      <c r="FZA35" s="1074"/>
      <c r="FZB35" s="1074"/>
      <c r="FZC35" s="1074"/>
      <c r="FZD35" s="1074"/>
      <c r="FZE35" s="1074"/>
      <c r="FZF35" s="1074"/>
      <c r="FZG35" s="1074"/>
      <c r="FZH35" s="1074"/>
      <c r="FZI35" s="1074"/>
      <c r="FZJ35" s="1074"/>
      <c r="FZK35" s="1074"/>
      <c r="FZL35" s="1074"/>
      <c r="FZM35" s="1074"/>
      <c r="FZN35" s="1074"/>
      <c r="FZO35" s="1074"/>
      <c r="FZP35" s="1074"/>
      <c r="FZQ35" s="1074"/>
      <c r="FZR35" s="1074"/>
      <c r="FZS35" s="1074"/>
      <c r="FZT35" s="1074"/>
      <c r="FZU35" s="1074"/>
      <c r="FZV35" s="1074"/>
      <c r="FZW35" s="1074"/>
      <c r="FZX35" s="1074"/>
      <c r="FZY35" s="1074"/>
      <c r="FZZ35" s="1074"/>
      <c r="GAA35" s="1074"/>
      <c r="GAB35" s="1074"/>
      <c r="GAC35" s="1074"/>
      <c r="GAD35" s="1074"/>
      <c r="GAE35" s="1074"/>
      <c r="GAF35" s="1074"/>
      <c r="GAG35" s="1074"/>
      <c r="GAH35" s="1074"/>
      <c r="GAI35" s="1074"/>
      <c r="GAJ35" s="1074"/>
      <c r="GAK35" s="1074"/>
      <c r="GAL35" s="1074"/>
      <c r="GAM35" s="1074"/>
      <c r="GAN35" s="1074"/>
      <c r="GAO35" s="1074"/>
      <c r="GAP35" s="1074"/>
      <c r="GAQ35" s="1074"/>
      <c r="GAR35" s="1074"/>
      <c r="GAS35" s="1074"/>
      <c r="GAT35" s="1074"/>
      <c r="GAU35" s="1074"/>
      <c r="GAV35" s="1074"/>
      <c r="GAW35" s="1074"/>
      <c r="GAX35" s="1074"/>
      <c r="GAY35" s="1074"/>
      <c r="GAZ35" s="1074"/>
      <c r="GBA35" s="1074"/>
      <c r="GBB35" s="1074"/>
      <c r="GBC35" s="1074"/>
      <c r="GBD35" s="1074"/>
      <c r="GBE35" s="1074"/>
      <c r="GBF35" s="1074"/>
      <c r="GBG35" s="1074"/>
      <c r="GBH35" s="1074"/>
      <c r="GBI35" s="1074"/>
      <c r="GBJ35" s="1074"/>
      <c r="GBK35" s="1074"/>
      <c r="GBL35" s="1074"/>
      <c r="GBM35" s="1074"/>
      <c r="GBN35" s="1074"/>
      <c r="GBO35" s="1074"/>
      <c r="GBP35" s="1074"/>
      <c r="GBQ35" s="1074"/>
      <c r="GBR35" s="1074"/>
      <c r="GBS35" s="1074"/>
      <c r="GBT35" s="1074"/>
      <c r="GBU35" s="1074"/>
      <c r="GBV35" s="1074"/>
      <c r="GBW35" s="1074"/>
      <c r="GBX35" s="1074"/>
      <c r="GBY35" s="1074"/>
      <c r="GBZ35" s="1074"/>
      <c r="GCA35" s="1074"/>
      <c r="GCB35" s="1074"/>
      <c r="GCC35" s="1074"/>
      <c r="GCD35" s="1074"/>
      <c r="GCE35" s="1074"/>
      <c r="GCF35" s="1074"/>
      <c r="GCG35" s="1074"/>
      <c r="GCH35" s="1074"/>
      <c r="GCI35" s="1074"/>
      <c r="GCJ35" s="1074"/>
      <c r="GCK35" s="1074"/>
      <c r="GCL35" s="1074"/>
      <c r="GCM35" s="1074"/>
      <c r="GCN35" s="1074"/>
      <c r="GCO35" s="1074"/>
      <c r="GCP35" s="1074"/>
      <c r="GCQ35" s="1074"/>
      <c r="GCR35" s="1074"/>
      <c r="GCS35" s="1074"/>
      <c r="GCT35" s="1074"/>
      <c r="GCU35" s="1074"/>
      <c r="GCV35" s="1074"/>
      <c r="GCW35" s="1074"/>
      <c r="GCX35" s="1074"/>
      <c r="GCY35" s="1074"/>
      <c r="GCZ35" s="1074"/>
      <c r="GDA35" s="1074"/>
      <c r="GDB35" s="1074"/>
      <c r="GDC35" s="1074"/>
      <c r="GDD35" s="1074"/>
      <c r="GDE35" s="1074"/>
      <c r="GDF35" s="1074"/>
      <c r="GDG35" s="1074"/>
      <c r="GDH35" s="1074"/>
      <c r="GDI35" s="1074"/>
      <c r="GDJ35" s="1074"/>
      <c r="GDK35" s="1074"/>
      <c r="GDL35" s="1074"/>
      <c r="GDM35" s="1074"/>
      <c r="GDN35" s="1074"/>
      <c r="GDO35" s="1074"/>
      <c r="GDP35" s="1074"/>
      <c r="GDQ35" s="1074"/>
      <c r="GDR35" s="1074"/>
      <c r="GDS35" s="1074"/>
      <c r="GDT35" s="1074"/>
      <c r="GDU35" s="1074"/>
      <c r="GDV35" s="1074"/>
      <c r="GDW35" s="1074"/>
      <c r="GDX35" s="1074"/>
      <c r="GDY35" s="1074"/>
      <c r="GDZ35" s="1074"/>
      <c r="GEA35" s="1074"/>
      <c r="GEB35" s="1074"/>
      <c r="GEC35" s="1074"/>
      <c r="GED35" s="1074"/>
      <c r="GEE35" s="1074"/>
      <c r="GEF35" s="1074"/>
      <c r="GEG35" s="1074"/>
      <c r="GEH35" s="1074"/>
      <c r="GEI35" s="1074"/>
      <c r="GEJ35" s="1074"/>
      <c r="GEK35" s="1074"/>
      <c r="GEL35" s="1074"/>
      <c r="GEM35" s="1074"/>
      <c r="GEN35" s="1074"/>
      <c r="GEO35" s="1074"/>
      <c r="GEP35" s="1074"/>
      <c r="GEQ35" s="1074"/>
      <c r="GER35" s="1074"/>
      <c r="GES35" s="1074"/>
      <c r="GET35" s="1074"/>
      <c r="GEU35" s="1074"/>
      <c r="GEV35" s="1074"/>
      <c r="GEW35" s="1074"/>
      <c r="GEX35" s="1074"/>
      <c r="GEY35" s="1074"/>
      <c r="GEZ35" s="1074"/>
      <c r="GFA35" s="1074"/>
      <c r="GFB35" s="1074"/>
      <c r="GFC35" s="1074"/>
      <c r="GFD35" s="1074"/>
      <c r="GFE35" s="1074"/>
      <c r="GFF35" s="1074"/>
      <c r="GFG35" s="1074"/>
      <c r="GFH35" s="1074"/>
      <c r="GFI35" s="1074"/>
      <c r="GFJ35" s="1074"/>
      <c r="GFK35" s="1074"/>
      <c r="GFL35" s="1074"/>
      <c r="GFM35" s="1074"/>
      <c r="GFN35" s="1074"/>
      <c r="GFO35" s="1074"/>
      <c r="GFP35" s="1074"/>
      <c r="GFQ35" s="1074"/>
      <c r="GFR35" s="1074"/>
      <c r="GFS35" s="1074"/>
      <c r="GFT35" s="1074"/>
      <c r="GFU35" s="1074"/>
      <c r="GFV35" s="1074"/>
      <c r="GFW35" s="1074"/>
      <c r="GFX35" s="1074"/>
      <c r="GFY35" s="1074"/>
      <c r="GFZ35" s="1074"/>
      <c r="GGA35" s="1074"/>
      <c r="GGB35" s="1074"/>
      <c r="GGC35" s="1074"/>
      <c r="GGD35" s="1074"/>
      <c r="GGE35" s="1074"/>
      <c r="GGF35" s="1074"/>
      <c r="GGG35" s="1074"/>
      <c r="GGH35" s="1074"/>
      <c r="GGI35" s="1074"/>
      <c r="GGJ35" s="1074"/>
      <c r="GGK35" s="1074"/>
      <c r="GGL35" s="1074"/>
      <c r="GGM35" s="1074"/>
      <c r="GGN35" s="1074"/>
      <c r="GGO35" s="1074"/>
      <c r="GGP35" s="1074"/>
      <c r="GGQ35" s="1074"/>
      <c r="GGR35" s="1074"/>
      <c r="GGS35" s="1074"/>
      <c r="GGT35" s="1074"/>
      <c r="GGU35" s="1074"/>
      <c r="GGV35" s="1074"/>
      <c r="GGW35" s="1074"/>
      <c r="GGX35" s="1074"/>
      <c r="GGY35" s="1074"/>
      <c r="GGZ35" s="1074"/>
      <c r="GHA35" s="1074"/>
      <c r="GHB35" s="1074"/>
      <c r="GHC35" s="1074"/>
      <c r="GHD35" s="1074"/>
      <c r="GHE35" s="1074"/>
      <c r="GHF35" s="1074"/>
      <c r="GHG35" s="1074"/>
      <c r="GHH35" s="1074"/>
      <c r="GHI35" s="1074"/>
      <c r="GHJ35" s="1074"/>
      <c r="GHK35" s="1074"/>
      <c r="GHL35" s="1074"/>
      <c r="GHM35" s="1074"/>
      <c r="GHN35" s="1074"/>
      <c r="GHO35" s="1074"/>
      <c r="GHP35" s="1074"/>
      <c r="GHQ35" s="1074"/>
      <c r="GHR35" s="1074"/>
      <c r="GHS35" s="1074"/>
      <c r="GHT35" s="1074"/>
      <c r="GHU35" s="1074"/>
      <c r="GHV35" s="1074"/>
      <c r="GHW35" s="1074"/>
      <c r="GHX35" s="1074"/>
      <c r="GHY35" s="1074"/>
      <c r="GHZ35" s="1074"/>
      <c r="GIA35" s="1074"/>
      <c r="GIB35" s="1074"/>
      <c r="GIC35" s="1074"/>
      <c r="GID35" s="1074"/>
      <c r="GIE35" s="1074"/>
      <c r="GIF35" s="1074"/>
      <c r="GIG35" s="1074"/>
      <c r="GIH35" s="1074"/>
      <c r="GII35" s="1074"/>
      <c r="GIJ35" s="1074"/>
      <c r="GIK35" s="1074"/>
      <c r="GIL35" s="1074"/>
      <c r="GIM35" s="1074"/>
      <c r="GIN35" s="1074"/>
      <c r="GIO35" s="1074"/>
      <c r="GIP35" s="1074"/>
      <c r="GIQ35" s="1074"/>
      <c r="GIR35" s="1074"/>
      <c r="GIS35" s="1074"/>
      <c r="GIT35" s="1074"/>
      <c r="GIU35" s="1074"/>
      <c r="GIV35" s="1074"/>
      <c r="GIW35" s="1074"/>
      <c r="GIX35" s="1074"/>
      <c r="GIY35" s="1074"/>
      <c r="GIZ35" s="1074"/>
      <c r="GJA35" s="1074"/>
      <c r="GJB35" s="1074"/>
      <c r="GJC35" s="1074"/>
      <c r="GJD35" s="1074"/>
      <c r="GJE35" s="1074"/>
      <c r="GJF35" s="1074"/>
      <c r="GJG35" s="1074"/>
      <c r="GJH35" s="1074"/>
      <c r="GJI35" s="1074"/>
      <c r="GJJ35" s="1074"/>
      <c r="GJK35" s="1074"/>
      <c r="GJL35" s="1074"/>
      <c r="GJM35" s="1074"/>
      <c r="GJN35" s="1074"/>
      <c r="GJO35" s="1074"/>
      <c r="GJP35" s="1074"/>
      <c r="GJQ35" s="1074"/>
      <c r="GJR35" s="1074"/>
      <c r="GJS35" s="1074"/>
      <c r="GJT35" s="1074"/>
      <c r="GJU35" s="1074"/>
      <c r="GJV35" s="1074"/>
      <c r="GJW35" s="1074"/>
      <c r="GJX35" s="1074"/>
      <c r="GJY35" s="1074"/>
      <c r="GJZ35" s="1074"/>
      <c r="GKA35" s="1074"/>
      <c r="GKB35" s="1074"/>
      <c r="GKC35" s="1074"/>
      <c r="GKD35" s="1074"/>
      <c r="GKE35" s="1074"/>
      <c r="GKF35" s="1074"/>
      <c r="GKG35" s="1074"/>
      <c r="GKH35" s="1074"/>
      <c r="GKI35" s="1074"/>
      <c r="GKJ35" s="1074"/>
      <c r="GKK35" s="1074"/>
      <c r="GKL35" s="1074"/>
      <c r="GKM35" s="1074"/>
      <c r="GKN35" s="1074"/>
      <c r="GKO35" s="1074"/>
      <c r="GKP35" s="1074"/>
      <c r="GKQ35" s="1074"/>
      <c r="GKR35" s="1074"/>
      <c r="GKS35" s="1074"/>
      <c r="GKT35" s="1074"/>
      <c r="GKU35" s="1074"/>
      <c r="GKV35" s="1074"/>
      <c r="GKW35" s="1074"/>
      <c r="GKX35" s="1074"/>
      <c r="GKY35" s="1074"/>
      <c r="GKZ35" s="1074"/>
      <c r="GLA35" s="1074"/>
      <c r="GLB35" s="1074"/>
      <c r="GLC35" s="1074"/>
      <c r="GLD35" s="1074"/>
      <c r="GLE35" s="1074"/>
      <c r="GLF35" s="1074"/>
      <c r="GLG35" s="1074"/>
      <c r="GLH35" s="1074"/>
      <c r="GLI35" s="1074"/>
      <c r="GLJ35" s="1074"/>
      <c r="GLK35" s="1074"/>
      <c r="GLL35" s="1074"/>
      <c r="GLM35" s="1074"/>
      <c r="GLN35" s="1074"/>
      <c r="GLO35" s="1074"/>
      <c r="GLP35" s="1074"/>
      <c r="GLQ35" s="1074"/>
      <c r="GLR35" s="1074"/>
      <c r="GLS35" s="1074"/>
      <c r="GLT35" s="1074"/>
      <c r="GLU35" s="1074"/>
      <c r="GLV35" s="1074"/>
      <c r="GLW35" s="1074"/>
      <c r="GLX35" s="1074"/>
      <c r="GLY35" s="1074"/>
      <c r="GLZ35" s="1074"/>
      <c r="GMA35" s="1074"/>
      <c r="GMB35" s="1074"/>
      <c r="GMC35" s="1074"/>
      <c r="GMD35" s="1074"/>
      <c r="GME35" s="1074"/>
      <c r="GMF35" s="1074"/>
      <c r="GMG35" s="1074"/>
      <c r="GMH35" s="1074"/>
      <c r="GMI35" s="1074"/>
      <c r="GMJ35" s="1074"/>
      <c r="GMK35" s="1074"/>
      <c r="GML35" s="1074"/>
      <c r="GMM35" s="1074"/>
      <c r="GMN35" s="1074"/>
      <c r="GMO35" s="1074"/>
      <c r="GMP35" s="1074"/>
      <c r="GMQ35" s="1074"/>
      <c r="GMR35" s="1074"/>
      <c r="GMS35" s="1074"/>
      <c r="GMT35" s="1074"/>
      <c r="GMU35" s="1074"/>
      <c r="GMV35" s="1074"/>
      <c r="GMW35" s="1074"/>
      <c r="GMX35" s="1074"/>
      <c r="GMY35" s="1074"/>
      <c r="GMZ35" s="1074"/>
      <c r="GNA35" s="1074"/>
      <c r="GNB35" s="1074"/>
      <c r="GNC35" s="1074"/>
      <c r="GND35" s="1074"/>
      <c r="GNE35" s="1074"/>
      <c r="GNF35" s="1074"/>
      <c r="GNG35" s="1074"/>
      <c r="GNH35" s="1074"/>
      <c r="GNI35" s="1074"/>
      <c r="GNJ35" s="1074"/>
      <c r="GNK35" s="1074"/>
      <c r="GNL35" s="1074"/>
      <c r="GNM35" s="1074"/>
      <c r="GNN35" s="1074"/>
      <c r="GNO35" s="1074"/>
      <c r="GNP35" s="1074"/>
      <c r="GNQ35" s="1074"/>
      <c r="GNR35" s="1074"/>
      <c r="GNS35" s="1074"/>
      <c r="GNT35" s="1074"/>
      <c r="GNU35" s="1074"/>
      <c r="GNV35" s="1074"/>
      <c r="GNW35" s="1074"/>
      <c r="GNX35" s="1074"/>
      <c r="GNY35" s="1074"/>
      <c r="GNZ35" s="1074"/>
      <c r="GOA35" s="1074"/>
      <c r="GOB35" s="1074"/>
      <c r="GOC35" s="1074"/>
      <c r="GOD35" s="1074"/>
      <c r="GOE35" s="1074"/>
      <c r="GOF35" s="1074"/>
      <c r="GOG35" s="1074"/>
      <c r="GOH35" s="1074"/>
      <c r="GOI35" s="1074"/>
      <c r="GOJ35" s="1074"/>
      <c r="GOK35" s="1074"/>
      <c r="GOL35" s="1074"/>
      <c r="GOM35" s="1074"/>
      <c r="GON35" s="1074"/>
      <c r="GOO35" s="1074"/>
      <c r="GOP35" s="1074"/>
      <c r="GOQ35" s="1074"/>
      <c r="GOR35" s="1074"/>
      <c r="GOS35" s="1074"/>
      <c r="GOT35" s="1074"/>
      <c r="GOU35" s="1074"/>
      <c r="GOV35" s="1074"/>
      <c r="GOW35" s="1074"/>
      <c r="GOX35" s="1074"/>
      <c r="GOY35" s="1074"/>
      <c r="GOZ35" s="1074"/>
      <c r="GPA35" s="1074"/>
      <c r="GPB35" s="1074"/>
      <c r="GPC35" s="1074"/>
      <c r="GPD35" s="1074"/>
      <c r="GPE35" s="1074"/>
      <c r="GPF35" s="1074"/>
      <c r="GPG35" s="1074"/>
      <c r="GPH35" s="1074"/>
      <c r="GPI35" s="1074"/>
      <c r="GPJ35" s="1074"/>
      <c r="GPK35" s="1074"/>
      <c r="GPL35" s="1074"/>
      <c r="GPM35" s="1074"/>
      <c r="GPN35" s="1074"/>
      <c r="GPO35" s="1074"/>
      <c r="GPP35" s="1074"/>
      <c r="GPQ35" s="1074"/>
      <c r="GPR35" s="1074"/>
      <c r="GPS35" s="1074"/>
      <c r="GPT35" s="1074"/>
      <c r="GPU35" s="1074"/>
      <c r="GPV35" s="1074"/>
      <c r="GPW35" s="1074"/>
      <c r="GPX35" s="1074"/>
      <c r="GPY35" s="1074"/>
      <c r="GPZ35" s="1074"/>
      <c r="GQA35" s="1074"/>
      <c r="GQB35" s="1074"/>
      <c r="GQC35" s="1074"/>
      <c r="GQD35" s="1074"/>
      <c r="GQE35" s="1074"/>
      <c r="GQF35" s="1074"/>
      <c r="GQG35" s="1074"/>
      <c r="GQH35" s="1074"/>
      <c r="GQI35" s="1074"/>
      <c r="GQJ35" s="1074"/>
      <c r="GQK35" s="1074"/>
      <c r="GQL35" s="1074"/>
      <c r="GQM35" s="1074"/>
      <c r="GQN35" s="1074"/>
      <c r="GQO35" s="1074"/>
      <c r="GQP35" s="1074"/>
      <c r="GQQ35" s="1074"/>
      <c r="GQR35" s="1074"/>
      <c r="GQS35" s="1074"/>
      <c r="GQT35" s="1074"/>
      <c r="GQU35" s="1074"/>
      <c r="GQV35" s="1074"/>
      <c r="GQW35" s="1074"/>
      <c r="GQX35" s="1074"/>
      <c r="GQY35" s="1074"/>
      <c r="GQZ35" s="1074"/>
      <c r="GRA35" s="1074"/>
      <c r="GRB35" s="1074"/>
      <c r="GRC35" s="1074"/>
      <c r="GRD35" s="1074"/>
      <c r="GRE35" s="1074"/>
      <c r="GRF35" s="1074"/>
      <c r="GRG35" s="1074"/>
      <c r="GRH35" s="1074"/>
      <c r="GRI35" s="1074"/>
      <c r="GRJ35" s="1074"/>
      <c r="GRK35" s="1074"/>
      <c r="GRL35" s="1074"/>
      <c r="GRM35" s="1074"/>
      <c r="GRN35" s="1074"/>
      <c r="GRO35" s="1074"/>
      <c r="GRP35" s="1074"/>
      <c r="GRQ35" s="1074"/>
      <c r="GRR35" s="1074"/>
      <c r="GRS35" s="1074"/>
      <c r="GRT35" s="1074"/>
      <c r="GRU35" s="1074"/>
      <c r="GRV35" s="1074"/>
      <c r="GRW35" s="1074"/>
      <c r="GRX35" s="1074"/>
      <c r="GRY35" s="1074"/>
      <c r="GRZ35" s="1074"/>
      <c r="GSA35" s="1074"/>
      <c r="GSB35" s="1074"/>
      <c r="GSC35" s="1074"/>
      <c r="GSD35" s="1074"/>
      <c r="GSE35" s="1074"/>
      <c r="GSF35" s="1074"/>
      <c r="GSG35" s="1074"/>
      <c r="GSH35" s="1074"/>
      <c r="GSI35" s="1074"/>
      <c r="GSJ35" s="1074"/>
      <c r="GSK35" s="1074"/>
      <c r="GSL35" s="1074"/>
      <c r="GSM35" s="1074"/>
      <c r="GSN35" s="1074"/>
      <c r="GSO35" s="1074"/>
      <c r="GSP35" s="1074"/>
      <c r="GSQ35" s="1074"/>
      <c r="GSR35" s="1074"/>
      <c r="GSS35" s="1074"/>
      <c r="GST35" s="1074"/>
      <c r="GSU35" s="1074"/>
      <c r="GSV35" s="1074"/>
      <c r="GSW35" s="1074"/>
      <c r="GSX35" s="1074"/>
      <c r="GSY35" s="1074"/>
      <c r="GSZ35" s="1074"/>
      <c r="GTA35" s="1074"/>
      <c r="GTB35" s="1074"/>
      <c r="GTC35" s="1074"/>
      <c r="GTD35" s="1074"/>
      <c r="GTE35" s="1074"/>
      <c r="GTF35" s="1074"/>
      <c r="GTG35" s="1074"/>
      <c r="GTH35" s="1074"/>
      <c r="GTI35" s="1074"/>
      <c r="GTJ35" s="1074"/>
      <c r="GTK35" s="1074"/>
      <c r="GTL35" s="1074"/>
      <c r="GTM35" s="1074"/>
      <c r="GTN35" s="1074"/>
      <c r="GTO35" s="1074"/>
      <c r="GTP35" s="1074"/>
      <c r="GTQ35" s="1074"/>
      <c r="GTR35" s="1074"/>
      <c r="GTS35" s="1074"/>
      <c r="GTT35" s="1074"/>
      <c r="GTU35" s="1074"/>
      <c r="GTV35" s="1074"/>
      <c r="GTW35" s="1074"/>
      <c r="GTX35" s="1074"/>
      <c r="GTY35" s="1074"/>
      <c r="GTZ35" s="1074"/>
      <c r="GUA35" s="1074"/>
      <c r="GUB35" s="1074"/>
      <c r="GUC35" s="1074"/>
      <c r="GUD35" s="1074"/>
      <c r="GUE35" s="1074"/>
      <c r="GUF35" s="1074"/>
      <c r="GUG35" s="1074"/>
      <c r="GUH35" s="1074"/>
      <c r="GUI35" s="1074"/>
      <c r="GUJ35" s="1074"/>
      <c r="GUK35" s="1074"/>
      <c r="GUL35" s="1074"/>
      <c r="GUM35" s="1074"/>
      <c r="GUN35" s="1074"/>
      <c r="GUO35" s="1074"/>
      <c r="GUP35" s="1074"/>
      <c r="GUQ35" s="1074"/>
      <c r="GUR35" s="1074"/>
      <c r="GUS35" s="1074"/>
      <c r="GUT35" s="1074"/>
      <c r="GUU35" s="1074"/>
      <c r="GUV35" s="1074"/>
      <c r="GUW35" s="1074"/>
      <c r="GUX35" s="1074"/>
      <c r="GUY35" s="1074"/>
      <c r="GUZ35" s="1074"/>
      <c r="GVA35" s="1074"/>
      <c r="GVB35" s="1074"/>
      <c r="GVC35" s="1074"/>
      <c r="GVD35" s="1074"/>
      <c r="GVE35" s="1074"/>
      <c r="GVF35" s="1074"/>
      <c r="GVG35" s="1074"/>
      <c r="GVH35" s="1074"/>
      <c r="GVI35" s="1074"/>
      <c r="GVJ35" s="1074"/>
      <c r="GVK35" s="1074"/>
      <c r="GVL35" s="1074"/>
      <c r="GVM35" s="1074"/>
      <c r="GVN35" s="1074"/>
      <c r="GVO35" s="1074"/>
      <c r="GVP35" s="1074"/>
      <c r="GVQ35" s="1074"/>
      <c r="GVR35" s="1074"/>
      <c r="GVS35" s="1074"/>
      <c r="GVT35" s="1074"/>
      <c r="GVU35" s="1074"/>
      <c r="GVV35" s="1074"/>
      <c r="GVW35" s="1074"/>
      <c r="GVX35" s="1074"/>
      <c r="GVY35" s="1074"/>
      <c r="GVZ35" s="1074"/>
      <c r="GWA35" s="1074"/>
      <c r="GWB35" s="1074"/>
      <c r="GWC35" s="1074"/>
      <c r="GWD35" s="1074"/>
      <c r="GWE35" s="1074"/>
      <c r="GWF35" s="1074"/>
      <c r="GWG35" s="1074"/>
      <c r="GWH35" s="1074"/>
      <c r="GWI35" s="1074"/>
      <c r="GWJ35" s="1074"/>
      <c r="GWK35" s="1074"/>
      <c r="GWL35" s="1074"/>
      <c r="GWM35" s="1074"/>
      <c r="GWN35" s="1074"/>
      <c r="GWO35" s="1074"/>
      <c r="GWP35" s="1074"/>
      <c r="GWQ35" s="1074"/>
      <c r="GWR35" s="1074"/>
      <c r="GWS35" s="1074"/>
      <c r="GWT35" s="1074"/>
      <c r="GWU35" s="1074"/>
      <c r="GWV35" s="1074"/>
      <c r="GWW35" s="1074"/>
      <c r="GWX35" s="1074"/>
      <c r="GWY35" s="1074"/>
      <c r="GWZ35" s="1074"/>
      <c r="GXA35" s="1074"/>
      <c r="GXB35" s="1074"/>
      <c r="GXC35" s="1074"/>
      <c r="GXD35" s="1074"/>
      <c r="GXE35" s="1074"/>
      <c r="GXF35" s="1074"/>
      <c r="GXG35" s="1074"/>
      <c r="GXH35" s="1074"/>
      <c r="GXI35" s="1074"/>
      <c r="GXJ35" s="1074"/>
      <c r="GXK35" s="1074"/>
      <c r="GXL35" s="1074"/>
      <c r="GXM35" s="1074"/>
      <c r="GXN35" s="1074"/>
      <c r="GXO35" s="1074"/>
      <c r="GXP35" s="1074"/>
      <c r="GXQ35" s="1074"/>
      <c r="GXR35" s="1074"/>
      <c r="GXS35" s="1074"/>
      <c r="GXT35" s="1074"/>
      <c r="GXU35" s="1074"/>
      <c r="GXV35" s="1074"/>
      <c r="GXW35" s="1074"/>
      <c r="GXX35" s="1074"/>
      <c r="GXY35" s="1074"/>
      <c r="GXZ35" s="1074"/>
      <c r="GYA35" s="1074"/>
      <c r="GYB35" s="1074"/>
      <c r="GYC35" s="1074"/>
      <c r="GYD35" s="1074"/>
      <c r="GYE35" s="1074"/>
      <c r="GYF35" s="1074"/>
      <c r="GYG35" s="1074"/>
      <c r="GYH35" s="1074"/>
      <c r="GYI35" s="1074"/>
      <c r="GYJ35" s="1074"/>
      <c r="GYK35" s="1074"/>
      <c r="GYL35" s="1074"/>
      <c r="GYM35" s="1074"/>
      <c r="GYN35" s="1074"/>
      <c r="GYO35" s="1074"/>
      <c r="GYP35" s="1074"/>
      <c r="GYQ35" s="1074"/>
      <c r="GYR35" s="1074"/>
      <c r="GYS35" s="1074"/>
      <c r="GYT35" s="1074"/>
      <c r="GYU35" s="1074"/>
      <c r="GYV35" s="1074"/>
      <c r="GYW35" s="1074"/>
      <c r="GYX35" s="1074"/>
      <c r="GYY35" s="1074"/>
      <c r="GYZ35" s="1074"/>
      <c r="GZA35" s="1074"/>
      <c r="GZB35" s="1074"/>
      <c r="GZC35" s="1074"/>
      <c r="GZD35" s="1074"/>
      <c r="GZE35" s="1074"/>
      <c r="GZF35" s="1074"/>
      <c r="GZG35" s="1074"/>
      <c r="GZH35" s="1074"/>
      <c r="GZI35" s="1074"/>
      <c r="GZJ35" s="1074"/>
      <c r="GZK35" s="1074"/>
      <c r="GZL35" s="1074"/>
      <c r="GZM35" s="1074"/>
      <c r="GZN35" s="1074"/>
      <c r="GZO35" s="1074"/>
      <c r="GZP35" s="1074"/>
      <c r="GZQ35" s="1074"/>
      <c r="GZR35" s="1074"/>
      <c r="GZS35" s="1074"/>
      <c r="GZT35" s="1074"/>
      <c r="GZU35" s="1074"/>
      <c r="GZV35" s="1074"/>
      <c r="GZW35" s="1074"/>
      <c r="GZX35" s="1074"/>
      <c r="GZY35" s="1074"/>
      <c r="GZZ35" s="1074"/>
      <c r="HAA35" s="1074"/>
      <c r="HAB35" s="1074"/>
      <c r="HAC35" s="1074"/>
      <c r="HAD35" s="1074"/>
      <c r="HAE35" s="1074"/>
      <c r="HAF35" s="1074"/>
      <c r="HAG35" s="1074"/>
      <c r="HAH35" s="1074"/>
      <c r="HAI35" s="1074"/>
      <c r="HAJ35" s="1074"/>
      <c r="HAK35" s="1074"/>
      <c r="HAL35" s="1074"/>
      <c r="HAM35" s="1074"/>
      <c r="HAN35" s="1074"/>
      <c r="HAO35" s="1074"/>
      <c r="HAP35" s="1074"/>
      <c r="HAQ35" s="1074"/>
      <c r="HAR35" s="1074"/>
      <c r="HAS35" s="1074"/>
      <c r="HAT35" s="1074"/>
      <c r="HAU35" s="1074"/>
      <c r="HAV35" s="1074"/>
      <c r="HAW35" s="1074"/>
      <c r="HAX35" s="1074"/>
      <c r="HAY35" s="1074"/>
      <c r="HAZ35" s="1074"/>
      <c r="HBA35" s="1074"/>
      <c r="HBB35" s="1074"/>
      <c r="HBC35" s="1074"/>
      <c r="HBD35" s="1074"/>
      <c r="HBE35" s="1074"/>
      <c r="HBF35" s="1074"/>
      <c r="HBG35" s="1074"/>
      <c r="HBH35" s="1074"/>
      <c r="HBI35" s="1074"/>
      <c r="HBJ35" s="1074"/>
      <c r="HBK35" s="1074"/>
      <c r="HBL35" s="1074"/>
      <c r="HBM35" s="1074"/>
      <c r="HBN35" s="1074"/>
      <c r="HBO35" s="1074"/>
      <c r="HBP35" s="1074"/>
      <c r="HBQ35" s="1074"/>
      <c r="HBR35" s="1074"/>
      <c r="HBS35" s="1074"/>
      <c r="HBT35" s="1074"/>
      <c r="HBU35" s="1074"/>
      <c r="HBV35" s="1074"/>
      <c r="HBW35" s="1074"/>
      <c r="HBX35" s="1074"/>
      <c r="HBY35" s="1074"/>
      <c r="HBZ35" s="1074"/>
      <c r="HCA35" s="1074"/>
      <c r="HCB35" s="1074"/>
      <c r="HCC35" s="1074"/>
      <c r="HCD35" s="1074"/>
      <c r="HCE35" s="1074"/>
      <c r="HCF35" s="1074"/>
      <c r="HCG35" s="1074"/>
      <c r="HCH35" s="1074"/>
      <c r="HCI35" s="1074"/>
      <c r="HCJ35" s="1074"/>
      <c r="HCK35" s="1074"/>
      <c r="HCL35" s="1074"/>
      <c r="HCM35" s="1074"/>
      <c r="HCN35" s="1074"/>
      <c r="HCO35" s="1074"/>
      <c r="HCP35" s="1074"/>
      <c r="HCQ35" s="1074"/>
      <c r="HCR35" s="1074"/>
      <c r="HCS35" s="1074"/>
      <c r="HCT35" s="1074"/>
      <c r="HCU35" s="1074"/>
      <c r="HCV35" s="1074"/>
      <c r="HCW35" s="1074"/>
      <c r="HCX35" s="1074"/>
      <c r="HCY35" s="1074"/>
      <c r="HCZ35" s="1074"/>
      <c r="HDA35" s="1074"/>
      <c r="HDB35" s="1074"/>
      <c r="HDC35" s="1074"/>
      <c r="HDD35" s="1074"/>
      <c r="HDE35" s="1074"/>
      <c r="HDF35" s="1074"/>
      <c r="HDG35" s="1074"/>
      <c r="HDH35" s="1074"/>
      <c r="HDI35" s="1074"/>
      <c r="HDJ35" s="1074"/>
      <c r="HDK35" s="1074"/>
      <c r="HDL35" s="1074"/>
      <c r="HDM35" s="1074"/>
      <c r="HDN35" s="1074"/>
      <c r="HDO35" s="1074"/>
      <c r="HDP35" s="1074"/>
      <c r="HDQ35" s="1074"/>
      <c r="HDR35" s="1074"/>
      <c r="HDS35" s="1074"/>
      <c r="HDT35" s="1074"/>
      <c r="HDU35" s="1074"/>
      <c r="HDV35" s="1074"/>
      <c r="HDW35" s="1074"/>
      <c r="HDX35" s="1074"/>
      <c r="HDY35" s="1074"/>
      <c r="HDZ35" s="1074"/>
      <c r="HEA35" s="1074"/>
      <c r="HEB35" s="1074"/>
      <c r="HEC35" s="1074"/>
      <c r="HED35" s="1074"/>
      <c r="HEE35" s="1074"/>
      <c r="HEF35" s="1074"/>
      <c r="HEG35" s="1074"/>
      <c r="HEH35" s="1074"/>
      <c r="HEI35" s="1074"/>
      <c r="HEJ35" s="1074"/>
      <c r="HEK35" s="1074"/>
      <c r="HEL35" s="1074"/>
      <c r="HEM35" s="1074"/>
      <c r="HEN35" s="1074"/>
      <c r="HEO35" s="1074"/>
      <c r="HEP35" s="1074"/>
      <c r="HEQ35" s="1074"/>
      <c r="HER35" s="1074"/>
      <c r="HES35" s="1074"/>
      <c r="HET35" s="1074"/>
      <c r="HEU35" s="1074"/>
      <c r="HEV35" s="1074"/>
      <c r="HEW35" s="1074"/>
      <c r="HEX35" s="1074"/>
      <c r="HEY35" s="1074"/>
      <c r="HEZ35" s="1074"/>
      <c r="HFA35" s="1074"/>
      <c r="HFB35" s="1074"/>
      <c r="HFC35" s="1074"/>
      <c r="HFD35" s="1074"/>
      <c r="HFE35" s="1074"/>
      <c r="HFF35" s="1074"/>
      <c r="HFG35" s="1074"/>
      <c r="HFH35" s="1074"/>
      <c r="HFI35" s="1074"/>
      <c r="HFJ35" s="1074"/>
      <c r="HFK35" s="1074"/>
      <c r="HFL35" s="1074"/>
      <c r="HFM35" s="1074"/>
      <c r="HFN35" s="1074"/>
      <c r="HFO35" s="1074"/>
      <c r="HFP35" s="1074"/>
      <c r="HFQ35" s="1074"/>
      <c r="HFR35" s="1074"/>
      <c r="HFS35" s="1074"/>
      <c r="HFT35" s="1074"/>
      <c r="HFU35" s="1074"/>
      <c r="HFV35" s="1074"/>
      <c r="HFW35" s="1074"/>
      <c r="HFX35" s="1074"/>
      <c r="HFY35" s="1074"/>
      <c r="HFZ35" s="1074"/>
      <c r="HGA35" s="1074"/>
      <c r="HGB35" s="1074"/>
      <c r="HGC35" s="1074"/>
      <c r="HGD35" s="1074"/>
      <c r="HGE35" s="1074"/>
      <c r="HGF35" s="1074"/>
      <c r="HGG35" s="1074"/>
      <c r="HGH35" s="1074"/>
      <c r="HGI35" s="1074"/>
      <c r="HGJ35" s="1074"/>
      <c r="HGK35" s="1074"/>
      <c r="HGL35" s="1074"/>
      <c r="HGM35" s="1074"/>
      <c r="HGN35" s="1074"/>
      <c r="HGO35" s="1074"/>
      <c r="HGP35" s="1074"/>
      <c r="HGQ35" s="1074"/>
      <c r="HGR35" s="1074"/>
      <c r="HGS35" s="1074"/>
      <c r="HGT35" s="1074"/>
      <c r="HGU35" s="1074"/>
      <c r="HGV35" s="1074"/>
      <c r="HGW35" s="1074"/>
      <c r="HGX35" s="1074"/>
      <c r="HGY35" s="1074"/>
      <c r="HGZ35" s="1074"/>
      <c r="HHA35" s="1074"/>
      <c r="HHB35" s="1074"/>
      <c r="HHC35" s="1074"/>
      <c r="HHD35" s="1074"/>
      <c r="HHE35" s="1074"/>
      <c r="HHF35" s="1074"/>
      <c r="HHG35" s="1074"/>
      <c r="HHH35" s="1074"/>
      <c r="HHI35" s="1074"/>
      <c r="HHJ35" s="1074"/>
      <c r="HHK35" s="1074"/>
      <c r="HHL35" s="1074"/>
      <c r="HHM35" s="1074"/>
      <c r="HHN35" s="1074"/>
      <c r="HHO35" s="1074"/>
      <c r="HHP35" s="1074"/>
      <c r="HHQ35" s="1074"/>
      <c r="HHR35" s="1074"/>
      <c r="HHS35" s="1074"/>
      <c r="HHT35" s="1074"/>
      <c r="HHU35" s="1074"/>
      <c r="HHV35" s="1074"/>
      <c r="HHW35" s="1074"/>
      <c r="HHX35" s="1074"/>
      <c r="HHY35" s="1074"/>
      <c r="HHZ35" s="1074"/>
      <c r="HIA35" s="1074"/>
      <c r="HIB35" s="1074"/>
      <c r="HIC35" s="1074"/>
      <c r="HID35" s="1074"/>
      <c r="HIE35" s="1074"/>
      <c r="HIF35" s="1074"/>
      <c r="HIG35" s="1074"/>
      <c r="HIH35" s="1074"/>
      <c r="HII35" s="1074"/>
      <c r="HIJ35" s="1074"/>
      <c r="HIK35" s="1074"/>
      <c r="HIL35" s="1074"/>
      <c r="HIM35" s="1074"/>
      <c r="HIN35" s="1074"/>
      <c r="HIO35" s="1074"/>
      <c r="HIP35" s="1074"/>
      <c r="HIQ35" s="1074"/>
      <c r="HIR35" s="1074"/>
      <c r="HIS35" s="1074"/>
      <c r="HIT35" s="1074"/>
      <c r="HIU35" s="1074"/>
      <c r="HIV35" s="1074"/>
      <c r="HIW35" s="1074"/>
      <c r="HIX35" s="1074"/>
      <c r="HIY35" s="1074"/>
      <c r="HIZ35" s="1074"/>
      <c r="HJA35" s="1074"/>
      <c r="HJB35" s="1074"/>
      <c r="HJC35" s="1074"/>
      <c r="HJD35" s="1074"/>
      <c r="HJE35" s="1074"/>
      <c r="HJF35" s="1074"/>
      <c r="HJG35" s="1074"/>
      <c r="HJH35" s="1074"/>
      <c r="HJI35" s="1074"/>
      <c r="HJJ35" s="1074"/>
      <c r="HJK35" s="1074"/>
      <c r="HJL35" s="1074"/>
      <c r="HJM35" s="1074"/>
      <c r="HJN35" s="1074"/>
      <c r="HJO35" s="1074"/>
      <c r="HJP35" s="1074"/>
      <c r="HJQ35" s="1074"/>
      <c r="HJR35" s="1074"/>
      <c r="HJS35" s="1074"/>
      <c r="HJT35" s="1074"/>
      <c r="HJU35" s="1074"/>
      <c r="HJV35" s="1074"/>
      <c r="HJW35" s="1074"/>
      <c r="HJX35" s="1074"/>
      <c r="HJY35" s="1074"/>
      <c r="HJZ35" s="1074"/>
      <c r="HKA35" s="1074"/>
      <c r="HKB35" s="1074"/>
      <c r="HKC35" s="1074"/>
      <c r="HKD35" s="1074"/>
      <c r="HKE35" s="1074"/>
      <c r="HKF35" s="1074"/>
      <c r="HKG35" s="1074"/>
      <c r="HKH35" s="1074"/>
      <c r="HKI35" s="1074"/>
      <c r="HKJ35" s="1074"/>
      <c r="HKK35" s="1074"/>
      <c r="HKL35" s="1074"/>
      <c r="HKM35" s="1074"/>
      <c r="HKN35" s="1074"/>
      <c r="HKO35" s="1074"/>
      <c r="HKP35" s="1074"/>
      <c r="HKQ35" s="1074"/>
      <c r="HKR35" s="1074"/>
      <c r="HKS35" s="1074"/>
      <c r="HKT35" s="1074"/>
      <c r="HKU35" s="1074"/>
      <c r="HKV35" s="1074"/>
      <c r="HKW35" s="1074"/>
      <c r="HKX35" s="1074"/>
      <c r="HKY35" s="1074"/>
      <c r="HKZ35" s="1074"/>
      <c r="HLA35" s="1074"/>
      <c r="HLB35" s="1074"/>
      <c r="HLC35" s="1074"/>
      <c r="HLD35" s="1074"/>
      <c r="HLE35" s="1074"/>
      <c r="HLF35" s="1074"/>
      <c r="HLG35" s="1074"/>
      <c r="HLH35" s="1074"/>
      <c r="HLI35" s="1074"/>
      <c r="HLJ35" s="1074"/>
      <c r="HLK35" s="1074"/>
      <c r="HLL35" s="1074"/>
      <c r="HLM35" s="1074"/>
      <c r="HLN35" s="1074"/>
      <c r="HLO35" s="1074"/>
      <c r="HLP35" s="1074"/>
      <c r="HLQ35" s="1074"/>
      <c r="HLR35" s="1074"/>
      <c r="HLS35" s="1074"/>
      <c r="HLT35" s="1074"/>
      <c r="HLU35" s="1074"/>
      <c r="HLV35" s="1074"/>
      <c r="HLW35" s="1074"/>
      <c r="HLX35" s="1074"/>
      <c r="HLY35" s="1074"/>
      <c r="HLZ35" s="1074"/>
      <c r="HMA35" s="1074"/>
      <c r="HMB35" s="1074"/>
      <c r="HMC35" s="1074"/>
      <c r="HMD35" s="1074"/>
      <c r="HME35" s="1074"/>
      <c r="HMF35" s="1074"/>
      <c r="HMG35" s="1074"/>
      <c r="HMH35" s="1074"/>
      <c r="HMI35" s="1074"/>
      <c r="HMJ35" s="1074"/>
      <c r="HMK35" s="1074"/>
      <c r="HML35" s="1074"/>
      <c r="HMM35" s="1074"/>
      <c r="HMN35" s="1074"/>
      <c r="HMO35" s="1074"/>
      <c r="HMP35" s="1074"/>
      <c r="HMQ35" s="1074"/>
      <c r="HMR35" s="1074"/>
      <c r="HMS35" s="1074"/>
      <c r="HMT35" s="1074"/>
      <c r="HMU35" s="1074"/>
      <c r="HMV35" s="1074"/>
      <c r="HMW35" s="1074"/>
      <c r="HMX35" s="1074"/>
      <c r="HMY35" s="1074"/>
      <c r="HMZ35" s="1074"/>
      <c r="HNA35" s="1074"/>
      <c r="HNB35" s="1074"/>
      <c r="HNC35" s="1074"/>
      <c r="HND35" s="1074"/>
      <c r="HNE35" s="1074"/>
      <c r="HNF35" s="1074"/>
      <c r="HNG35" s="1074"/>
      <c r="HNH35" s="1074"/>
      <c r="HNI35" s="1074"/>
      <c r="HNJ35" s="1074"/>
      <c r="HNK35" s="1074"/>
      <c r="HNL35" s="1074"/>
      <c r="HNM35" s="1074"/>
      <c r="HNN35" s="1074"/>
      <c r="HNO35" s="1074"/>
      <c r="HNP35" s="1074"/>
      <c r="HNQ35" s="1074"/>
      <c r="HNR35" s="1074"/>
      <c r="HNS35" s="1074"/>
      <c r="HNT35" s="1074"/>
      <c r="HNU35" s="1074"/>
      <c r="HNV35" s="1074"/>
      <c r="HNW35" s="1074"/>
      <c r="HNX35" s="1074"/>
      <c r="HNY35" s="1074"/>
      <c r="HNZ35" s="1074"/>
      <c r="HOA35" s="1074"/>
      <c r="HOB35" s="1074"/>
      <c r="HOC35" s="1074"/>
      <c r="HOD35" s="1074"/>
      <c r="HOE35" s="1074"/>
      <c r="HOF35" s="1074"/>
      <c r="HOG35" s="1074"/>
      <c r="HOH35" s="1074"/>
      <c r="HOI35" s="1074"/>
      <c r="HOJ35" s="1074"/>
      <c r="HOK35" s="1074"/>
      <c r="HOL35" s="1074"/>
      <c r="HOM35" s="1074"/>
      <c r="HON35" s="1074"/>
      <c r="HOO35" s="1074"/>
      <c r="HOP35" s="1074"/>
      <c r="HOQ35" s="1074"/>
      <c r="HOR35" s="1074"/>
      <c r="HOS35" s="1074"/>
      <c r="HOT35" s="1074"/>
      <c r="HOU35" s="1074"/>
      <c r="HOV35" s="1074"/>
      <c r="HOW35" s="1074"/>
      <c r="HOX35" s="1074"/>
      <c r="HOY35" s="1074"/>
      <c r="HOZ35" s="1074"/>
      <c r="HPA35" s="1074"/>
      <c r="HPB35" s="1074"/>
      <c r="HPC35" s="1074"/>
      <c r="HPD35" s="1074"/>
      <c r="HPE35" s="1074"/>
      <c r="HPF35" s="1074"/>
      <c r="HPG35" s="1074"/>
      <c r="HPH35" s="1074"/>
      <c r="HPI35" s="1074"/>
      <c r="HPJ35" s="1074"/>
      <c r="HPK35" s="1074"/>
      <c r="HPL35" s="1074"/>
      <c r="HPM35" s="1074"/>
      <c r="HPN35" s="1074"/>
      <c r="HPO35" s="1074"/>
      <c r="HPP35" s="1074"/>
      <c r="HPQ35" s="1074"/>
      <c r="HPR35" s="1074"/>
      <c r="HPS35" s="1074"/>
      <c r="HPT35" s="1074"/>
      <c r="HPU35" s="1074"/>
      <c r="HPV35" s="1074"/>
      <c r="HPW35" s="1074"/>
      <c r="HPX35" s="1074"/>
      <c r="HPY35" s="1074"/>
      <c r="HPZ35" s="1074"/>
      <c r="HQA35" s="1074"/>
      <c r="HQB35" s="1074"/>
      <c r="HQC35" s="1074"/>
      <c r="HQD35" s="1074"/>
      <c r="HQE35" s="1074"/>
      <c r="HQF35" s="1074"/>
      <c r="HQG35" s="1074"/>
      <c r="HQH35" s="1074"/>
      <c r="HQI35" s="1074"/>
      <c r="HQJ35" s="1074"/>
      <c r="HQK35" s="1074"/>
      <c r="HQL35" s="1074"/>
      <c r="HQM35" s="1074"/>
      <c r="HQN35" s="1074"/>
      <c r="HQO35" s="1074"/>
      <c r="HQP35" s="1074"/>
      <c r="HQQ35" s="1074"/>
      <c r="HQR35" s="1074"/>
      <c r="HQS35" s="1074"/>
      <c r="HQT35" s="1074"/>
      <c r="HQU35" s="1074"/>
      <c r="HQV35" s="1074"/>
      <c r="HQW35" s="1074"/>
      <c r="HQX35" s="1074"/>
      <c r="HQY35" s="1074"/>
      <c r="HQZ35" s="1074"/>
      <c r="HRA35" s="1074"/>
      <c r="HRB35" s="1074"/>
      <c r="HRC35" s="1074"/>
      <c r="HRD35" s="1074"/>
      <c r="HRE35" s="1074"/>
      <c r="HRF35" s="1074"/>
      <c r="HRG35" s="1074"/>
      <c r="HRH35" s="1074"/>
      <c r="HRI35" s="1074"/>
      <c r="HRJ35" s="1074"/>
      <c r="HRK35" s="1074"/>
      <c r="HRL35" s="1074"/>
      <c r="HRM35" s="1074"/>
      <c r="HRN35" s="1074"/>
      <c r="HRO35" s="1074"/>
      <c r="HRP35" s="1074"/>
      <c r="HRQ35" s="1074"/>
      <c r="HRR35" s="1074"/>
      <c r="HRS35" s="1074"/>
      <c r="HRT35" s="1074"/>
      <c r="HRU35" s="1074"/>
      <c r="HRV35" s="1074"/>
      <c r="HRW35" s="1074"/>
      <c r="HRX35" s="1074"/>
      <c r="HRY35" s="1074"/>
      <c r="HRZ35" s="1074"/>
      <c r="HSA35" s="1074"/>
      <c r="HSB35" s="1074"/>
      <c r="HSC35" s="1074"/>
      <c r="HSD35" s="1074"/>
      <c r="HSE35" s="1074"/>
      <c r="HSF35" s="1074"/>
      <c r="HSG35" s="1074"/>
      <c r="HSH35" s="1074"/>
      <c r="HSI35" s="1074"/>
      <c r="HSJ35" s="1074"/>
      <c r="HSK35" s="1074"/>
      <c r="HSL35" s="1074"/>
      <c r="HSM35" s="1074"/>
      <c r="HSN35" s="1074"/>
      <c r="HSO35" s="1074"/>
      <c r="HSP35" s="1074"/>
      <c r="HSQ35" s="1074"/>
      <c r="HSR35" s="1074"/>
      <c r="HSS35" s="1074"/>
      <c r="HST35" s="1074"/>
      <c r="HSU35" s="1074"/>
      <c r="HSV35" s="1074"/>
      <c r="HSW35" s="1074"/>
      <c r="HSX35" s="1074"/>
      <c r="HSY35" s="1074"/>
      <c r="HSZ35" s="1074"/>
      <c r="HTA35" s="1074"/>
      <c r="HTB35" s="1074"/>
      <c r="HTC35" s="1074"/>
      <c r="HTD35" s="1074"/>
      <c r="HTE35" s="1074"/>
      <c r="HTF35" s="1074"/>
      <c r="HTG35" s="1074"/>
      <c r="HTH35" s="1074"/>
      <c r="HTI35" s="1074"/>
      <c r="HTJ35" s="1074"/>
      <c r="HTK35" s="1074"/>
      <c r="HTL35" s="1074"/>
      <c r="HTM35" s="1074"/>
      <c r="HTN35" s="1074"/>
      <c r="HTO35" s="1074"/>
      <c r="HTP35" s="1074"/>
      <c r="HTQ35" s="1074"/>
      <c r="HTR35" s="1074"/>
      <c r="HTS35" s="1074"/>
      <c r="HTT35" s="1074"/>
      <c r="HTU35" s="1074"/>
      <c r="HTV35" s="1074"/>
      <c r="HTW35" s="1074"/>
      <c r="HTX35" s="1074"/>
      <c r="HTY35" s="1074"/>
      <c r="HTZ35" s="1074"/>
      <c r="HUA35" s="1074"/>
      <c r="HUB35" s="1074"/>
      <c r="HUC35" s="1074"/>
      <c r="HUD35" s="1074"/>
      <c r="HUE35" s="1074"/>
      <c r="HUF35" s="1074"/>
      <c r="HUG35" s="1074"/>
      <c r="HUH35" s="1074"/>
      <c r="HUI35" s="1074"/>
      <c r="HUJ35" s="1074"/>
      <c r="HUK35" s="1074"/>
      <c r="HUL35" s="1074"/>
      <c r="HUM35" s="1074"/>
      <c r="HUN35" s="1074"/>
      <c r="HUO35" s="1074"/>
      <c r="HUP35" s="1074"/>
      <c r="HUQ35" s="1074"/>
      <c r="HUR35" s="1074"/>
      <c r="HUS35" s="1074"/>
      <c r="HUT35" s="1074"/>
      <c r="HUU35" s="1074"/>
      <c r="HUV35" s="1074"/>
      <c r="HUW35" s="1074"/>
      <c r="HUX35" s="1074"/>
      <c r="HUY35" s="1074"/>
      <c r="HUZ35" s="1074"/>
      <c r="HVA35" s="1074"/>
      <c r="HVB35" s="1074"/>
      <c r="HVC35" s="1074"/>
      <c r="HVD35" s="1074"/>
      <c r="HVE35" s="1074"/>
      <c r="HVF35" s="1074"/>
      <c r="HVG35" s="1074"/>
      <c r="HVH35" s="1074"/>
      <c r="HVI35" s="1074"/>
      <c r="HVJ35" s="1074"/>
      <c r="HVK35" s="1074"/>
      <c r="HVL35" s="1074"/>
      <c r="HVM35" s="1074"/>
      <c r="HVN35" s="1074"/>
      <c r="HVO35" s="1074"/>
      <c r="HVP35" s="1074"/>
      <c r="HVQ35" s="1074"/>
      <c r="HVR35" s="1074"/>
      <c r="HVS35" s="1074"/>
      <c r="HVT35" s="1074"/>
      <c r="HVU35" s="1074"/>
      <c r="HVV35" s="1074"/>
      <c r="HVW35" s="1074"/>
      <c r="HVX35" s="1074"/>
      <c r="HVY35" s="1074"/>
      <c r="HVZ35" s="1074"/>
      <c r="HWA35" s="1074"/>
      <c r="HWB35" s="1074"/>
      <c r="HWC35" s="1074"/>
      <c r="HWD35" s="1074"/>
      <c r="HWE35" s="1074"/>
      <c r="HWF35" s="1074"/>
      <c r="HWG35" s="1074"/>
      <c r="HWH35" s="1074"/>
      <c r="HWI35" s="1074"/>
      <c r="HWJ35" s="1074"/>
      <c r="HWK35" s="1074"/>
      <c r="HWL35" s="1074"/>
      <c r="HWM35" s="1074"/>
      <c r="HWN35" s="1074"/>
      <c r="HWO35" s="1074"/>
      <c r="HWP35" s="1074"/>
      <c r="HWQ35" s="1074"/>
      <c r="HWR35" s="1074"/>
      <c r="HWS35" s="1074"/>
      <c r="HWT35" s="1074"/>
      <c r="HWU35" s="1074"/>
      <c r="HWV35" s="1074"/>
      <c r="HWW35" s="1074"/>
      <c r="HWX35" s="1074"/>
      <c r="HWY35" s="1074"/>
      <c r="HWZ35" s="1074"/>
      <c r="HXA35" s="1074"/>
      <c r="HXB35" s="1074"/>
      <c r="HXC35" s="1074"/>
      <c r="HXD35" s="1074"/>
      <c r="HXE35" s="1074"/>
      <c r="HXF35" s="1074"/>
      <c r="HXG35" s="1074"/>
      <c r="HXH35" s="1074"/>
      <c r="HXI35" s="1074"/>
      <c r="HXJ35" s="1074"/>
      <c r="HXK35" s="1074"/>
      <c r="HXL35" s="1074"/>
      <c r="HXM35" s="1074"/>
      <c r="HXN35" s="1074"/>
      <c r="HXO35" s="1074"/>
      <c r="HXP35" s="1074"/>
      <c r="HXQ35" s="1074"/>
      <c r="HXR35" s="1074"/>
      <c r="HXS35" s="1074"/>
      <c r="HXT35" s="1074"/>
      <c r="HXU35" s="1074"/>
      <c r="HXV35" s="1074"/>
      <c r="HXW35" s="1074"/>
      <c r="HXX35" s="1074"/>
      <c r="HXY35" s="1074"/>
      <c r="HXZ35" s="1074"/>
      <c r="HYA35" s="1074"/>
      <c r="HYB35" s="1074"/>
      <c r="HYC35" s="1074"/>
      <c r="HYD35" s="1074"/>
      <c r="HYE35" s="1074"/>
      <c r="HYF35" s="1074"/>
      <c r="HYG35" s="1074"/>
      <c r="HYH35" s="1074"/>
      <c r="HYI35" s="1074"/>
      <c r="HYJ35" s="1074"/>
      <c r="HYK35" s="1074"/>
      <c r="HYL35" s="1074"/>
      <c r="HYM35" s="1074"/>
      <c r="HYN35" s="1074"/>
      <c r="HYO35" s="1074"/>
      <c r="HYP35" s="1074"/>
      <c r="HYQ35" s="1074"/>
      <c r="HYR35" s="1074"/>
      <c r="HYS35" s="1074"/>
      <c r="HYT35" s="1074"/>
      <c r="HYU35" s="1074"/>
      <c r="HYV35" s="1074"/>
      <c r="HYW35" s="1074"/>
      <c r="HYX35" s="1074"/>
      <c r="HYY35" s="1074"/>
      <c r="HYZ35" s="1074"/>
      <c r="HZA35" s="1074"/>
      <c r="HZB35" s="1074"/>
      <c r="HZC35" s="1074"/>
      <c r="HZD35" s="1074"/>
      <c r="HZE35" s="1074"/>
      <c r="HZF35" s="1074"/>
      <c r="HZG35" s="1074"/>
      <c r="HZH35" s="1074"/>
      <c r="HZI35" s="1074"/>
      <c r="HZJ35" s="1074"/>
      <c r="HZK35" s="1074"/>
      <c r="HZL35" s="1074"/>
      <c r="HZM35" s="1074"/>
      <c r="HZN35" s="1074"/>
      <c r="HZO35" s="1074"/>
      <c r="HZP35" s="1074"/>
      <c r="HZQ35" s="1074"/>
      <c r="HZR35" s="1074"/>
      <c r="HZS35" s="1074"/>
      <c r="HZT35" s="1074"/>
      <c r="HZU35" s="1074"/>
      <c r="HZV35" s="1074"/>
      <c r="HZW35" s="1074"/>
      <c r="HZX35" s="1074"/>
      <c r="HZY35" s="1074"/>
      <c r="HZZ35" s="1074"/>
      <c r="IAA35" s="1074"/>
      <c r="IAB35" s="1074"/>
      <c r="IAC35" s="1074"/>
      <c r="IAD35" s="1074"/>
      <c r="IAE35" s="1074"/>
      <c r="IAF35" s="1074"/>
      <c r="IAG35" s="1074"/>
      <c r="IAH35" s="1074"/>
      <c r="IAI35" s="1074"/>
      <c r="IAJ35" s="1074"/>
      <c r="IAK35" s="1074"/>
      <c r="IAL35" s="1074"/>
      <c r="IAM35" s="1074"/>
      <c r="IAN35" s="1074"/>
      <c r="IAO35" s="1074"/>
      <c r="IAP35" s="1074"/>
      <c r="IAQ35" s="1074"/>
      <c r="IAR35" s="1074"/>
      <c r="IAS35" s="1074"/>
      <c r="IAT35" s="1074"/>
      <c r="IAU35" s="1074"/>
      <c r="IAV35" s="1074"/>
      <c r="IAW35" s="1074"/>
      <c r="IAX35" s="1074"/>
      <c r="IAY35" s="1074"/>
      <c r="IAZ35" s="1074"/>
      <c r="IBA35" s="1074"/>
      <c r="IBB35" s="1074"/>
      <c r="IBC35" s="1074"/>
      <c r="IBD35" s="1074"/>
      <c r="IBE35" s="1074"/>
      <c r="IBF35" s="1074"/>
      <c r="IBG35" s="1074"/>
      <c r="IBH35" s="1074"/>
      <c r="IBI35" s="1074"/>
      <c r="IBJ35" s="1074"/>
      <c r="IBK35" s="1074"/>
      <c r="IBL35" s="1074"/>
      <c r="IBM35" s="1074"/>
      <c r="IBN35" s="1074"/>
      <c r="IBO35" s="1074"/>
      <c r="IBP35" s="1074"/>
      <c r="IBQ35" s="1074"/>
      <c r="IBR35" s="1074"/>
      <c r="IBS35" s="1074"/>
      <c r="IBT35" s="1074"/>
      <c r="IBU35" s="1074"/>
      <c r="IBV35" s="1074"/>
      <c r="IBW35" s="1074"/>
      <c r="IBX35" s="1074"/>
      <c r="IBY35" s="1074"/>
      <c r="IBZ35" s="1074"/>
      <c r="ICA35" s="1074"/>
      <c r="ICB35" s="1074"/>
      <c r="ICC35" s="1074"/>
      <c r="ICD35" s="1074"/>
      <c r="ICE35" s="1074"/>
      <c r="ICF35" s="1074"/>
      <c r="ICG35" s="1074"/>
      <c r="ICH35" s="1074"/>
      <c r="ICI35" s="1074"/>
      <c r="ICJ35" s="1074"/>
      <c r="ICK35" s="1074"/>
      <c r="ICL35" s="1074"/>
      <c r="ICM35" s="1074"/>
      <c r="ICN35" s="1074"/>
      <c r="ICO35" s="1074"/>
      <c r="ICP35" s="1074"/>
      <c r="ICQ35" s="1074"/>
      <c r="ICR35" s="1074"/>
      <c r="ICS35" s="1074"/>
      <c r="ICT35" s="1074"/>
      <c r="ICU35" s="1074"/>
      <c r="ICV35" s="1074"/>
      <c r="ICW35" s="1074"/>
      <c r="ICX35" s="1074"/>
      <c r="ICY35" s="1074"/>
      <c r="ICZ35" s="1074"/>
      <c r="IDA35" s="1074"/>
      <c r="IDB35" s="1074"/>
      <c r="IDC35" s="1074"/>
      <c r="IDD35" s="1074"/>
      <c r="IDE35" s="1074"/>
      <c r="IDF35" s="1074"/>
      <c r="IDG35" s="1074"/>
      <c r="IDH35" s="1074"/>
      <c r="IDI35" s="1074"/>
      <c r="IDJ35" s="1074"/>
      <c r="IDK35" s="1074"/>
      <c r="IDL35" s="1074"/>
      <c r="IDM35" s="1074"/>
      <c r="IDN35" s="1074"/>
      <c r="IDO35" s="1074"/>
      <c r="IDP35" s="1074"/>
      <c r="IDQ35" s="1074"/>
      <c r="IDR35" s="1074"/>
      <c r="IDS35" s="1074"/>
      <c r="IDT35" s="1074"/>
      <c r="IDU35" s="1074"/>
      <c r="IDV35" s="1074"/>
      <c r="IDW35" s="1074"/>
      <c r="IDX35" s="1074"/>
      <c r="IDY35" s="1074"/>
      <c r="IDZ35" s="1074"/>
      <c r="IEA35" s="1074"/>
      <c r="IEB35" s="1074"/>
      <c r="IEC35" s="1074"/>
      <c r="IED35" s="1074"/>
      <c r="IEE35" s="1074"/>
      <c r="IEF35" s="1074"/>
      <c r="IEG35" s="1074"/>
      <c r="IEH35" s="1074"/>
      <c r="IEI35" s="1074"/>
      <c r="IEJ35" s="1074"/>
      <c r="IEK35" s="1074"/>
      <c r="IEL35" s="1074"/>
      <c r="IEM35" s="1074"/>
      <c r="IEN35" s="1074"/>
      <c r="IEO35" s="1074"/>
      <c r="IEP35" s="1074"/>
      <c r="IEQ35" s="1074"/>
      <c r="IER35" s="1074"/>
      <c r="IES35" s="1074"/>
      <c r="IET35" s="1074"/>
      <c r="IEU35" s="1074"/>
      <c r="IEV35" s="1074"/>
      <c r="IEW35" s="1074"/>
      <c r="IEX35" s="1074"/>
      <c r="IEY35" s="1074"/>
      <c r="IEZ35" s="1074"/>
      <c r="IFA35" s="1074"/>
      <c r="IFB35" s="1074"/>
      <c r="IFC35" s="1074"/>
      <c r="IFD35" s="1074"/>
      <c r="IFE35" s="1074"/>
      <c r="IFF35" s="1074"/>
      <c r="IFG35" s="1074"/>
      <c r="IFH35" s="1074"/>
      <c r="IFI35" s="1074"/>
      <c r="IFJ35" s="1074"/>
      <c r="IFK35" s="1074"/>
      <c r="IFL35" s="1074"/>
      <c r="IFM35" s="1074"/>
      <c r="IFN35" s="1074"/>
      <c r="IFO35" s="1074"/>
      <c r="IFP35" s="1074"/>
      <c r="IFQ35" s="1074"/>
      <c r="IFR35" s="1074"/>
      <c r="IFS35" s="1074"/>
      <c r="IFT35" s="1074"/>
      <c r="IFU35" s="1074"/>
      <c r="IFV35" s="1074"/>
      <c r="IFW35" s="1074"/>
      <c r="IFX35" s="1074"/>
      <c r="IFY35" s="1074"/>
      <c r="IFZ35" s="1074"/>
      <c r="IGA35" s="1074"/>
      <c r="IGB35" s="1074"/>
      <c r="IGC35" s="1074"/>
      <c r="IGD35" s="1074"/>
      <c r="IGE35" s="1074"/>
      <c r="IGF35" s="1074"/>
      <c r="IGG35" s="1074"/>
      <c r="IGH35" s="1074"/>
      <c r="IGI35" s="1074"/>
      <c r="IGJ35" s="1074"/>
      <c r="IGK35" s="1074"/>
      <c r="IGL35" s="1074"/>
      <c r="IGM35" s="1074"/>
      <c r="IGN35" s="1074"/>
      <c r="IGO35" s="1074"/>
      <c r="IGP35" s="1074"/>
      <c r="IGQ35" s="1074"/>
      <c r="IGR35" s="1074"/>
      <c r="IGS35" s="1074"/>
      <c r="IGT35" s="1074"/>
      <c r="IGU35" s="1074"/>
      <c r="IGV35" s="1074"/>
      <c r="IGW35" s="1074"/>
      <c r="IGX35" s="1074"/>
      <c r="IGY35" s="1074"/>
      <c r="IGZ35" s="1074"/>
      <c r="IHA35" s="1074"/>
      <c r="IHB35" s="1074"/>
      <c r="IHC35" s="1074"/>
      <c r="IHD35" s="1074"/>
      <c r="IHE35" s="1074"/>
      <c r="IHF35" s="1074"/>
      <c r="IHG35" s="1074"/>
      <c r="IHH35" s="1074"/>
      <c r="IHI35" s="1074"/>
      <c r="IHJ35" s="1074"/>
      <c r="IHK35" s="1074"/>
      <c r="IHL35" s="1074"/>
      <c r="IHM35" s="1074"/>
      <c r="IHN35" s="1074"/>
      <c r="IHO35" s="1074"/>
      <c r="IHP35" s="1074"/>
      <c r="IHQ35" s="1074"/>
      <c r="IHR35" s="1074"/>
      <c r="IHS35" s="1074"/>
      <c r="IHT35" s="1074"/>
      <c r="IHU35" s="1074"/>
      <c r="IHV35" s="1074"/>
      <c r="IHW35" s="1074"/>
      <c r="IHX35" s="1074"/>
      <c r="IHY35" s="1074"/>
      <c r="IHZ35" s="1074"/>
      <c r="IIA35" s="1074"/>
      <c r="IIB35" s="1074"/>
      <c r="IIC35" s="1074"/>
      <c r="IID35" s="1074"/>
      <c r="IIE35" s="1074"/>
      <c r="IIF35" s="1074"/>
      <c r="IIG35" s="1074"/>
      <c r="IIH35" s="1074"/>
      <c r="III35" s="1074"/>
      <c r="IIJ35" s="1074"/>
      <c r="IIK35" s="1074"/>
      <c r="IIL35" s="1074"/>
      <c r="IIM35" s="1074"/>
      <c r="IIN35" s="1074"/>
      <c r="IIO35" s="1074"/>
      <c r="IIP35" s="1074"/>
      <c r="IIQ35" s="1074"/>
      <c r="IIR35" s="1074"/>
      <c r="IIS35" s="1074"/>
      <c r="IIT35" s="1074"/>
      <c r="IIU35" s="1074"/>
      <c r="IIV35" s="1074"/>
      <c r="IIW35" s="1074"/>
      <c r="IIX35" s="1074"/>
      <c r="IIY35" s="1074"/>
      <c r="IIZ35" s="1074"/>
      <c r="IJA35" s="1074"/>
      <c r="IJB35" s="1074"/>
      <c r="IJC35" s="1074"/>
      <c r="IJD35" s="1074"/>
      <c r="IJE35" s="1074"/>
      <c r="IJF35" s="1074"/>
      <c r="IJG35" s="1074"/>
      <c r="IJH35" s="1074"/>
      <c r="IJI35" s="1074"/>
      <c r="IJJ35" s="1074"/>
      <c r="IJK35" s="1074"/>
      <c r="IJL35" s="1074"/>
      <c r="IJM35" s="1074"/>
      <c r="IJN35" s="1074"/>
      <c r="IJO35" s="1074"/>
      <c r="IJP35" s="1074"/>
      <c r="IJQ35" s="1074"/>
      <c r="IJR35" s="1074"/>
      <c r="IJS35" s="1074"/>
      <c r="IJT35" s="1074"/>
      <c r="IJU35" s="1074"/>
      <c r="IJV35" s="1074"/>
      <c r="IJW35" s="1074"/>
      <c r="IJX35" s="1074"/>
      <c r="IJY35" s="1074"/>
      <c r="IJZ35" s="1074"/>
      <c r="IKA35" s="1074"/>
      <c r="IKB35" s="1074"/>
      <c r="IKC35" s="1074"/>
      <c r="IKD35" s="1074"/>
      <c r="IKE35" s="1074"/>
      <c r="IKF35" s="1074"/>
      <c r="IKG35" s="1074"/>
      <c r="IKH35" s="1074"/>
      <c r="IKI35" s="1074"/>
      <c r="IKJ35" s="1074"/>
      <c r="IKK35" s="1074"/>
      <c r="IKL35" s="1074"/>
      <c r="IKM35" s="1074"/>
      <c r="IKN35" s="1074"/>
      <c r="IKO35" s="1074"/>
      <c r="IKP35" s="1074"/>
      <c r="IKQ35" s="1074"/>
      <c r="IKR35" s="1074"/>
      <c r="IKS35" s="1074"/>
      <c r="IKT35" s="1074"/>
      <c r="IKU35" s="1074"/>
      <c r="IKV35" s="1074"/>
      <c r="IKW35" s="1074"/>
      <c r="IKX35" s="1074"/>
      <c r="IKY35" s="1074"/>
      <c r="IKZ35" s="1074"/>
      <c r="ILA35" s="1074"/>
      <c r="ILB35" s="1074"/>
      <c r="ILC35" s="1074"/>
      <c r="ILD35" s="1074"/>
      <c r="ILE35" s="1074"/>
      <c r="ILF35" s="1074"/>
      <c r="ILG35" s="1074"/>
      <c r="ILH35" s="1074"/>
      <c r="ILI35" s="1074"/>
      <c r="ILJ35" s="1074"/>
      <c r="ILK35" s="1074"/>
      <c r="ILL35" s="1074"/>
      <c r="ILM35" s="1074"/>
      <c r="ILN35" s="1074"/>
      <c r="ILO35" s="1074"/>
      <c r="ILP35" s="1074"/>
      <c r="ILQ35" s="1074"/>
      <c r="ILR35" s="1074"/>
      <c r="ILS35" s="1074"/>
      <c r="ILT35" s="1074"/>
      <c r="ILU35" s="1074"/>
      <c r="ILV35" s="1074"/>
      <c r="ILW35" s="1074"/>
      <c r="ILX35" s="1074"/>
      <c r="ILY35" s="1074"/>
      <c r="ILZ35" s="1074"/>
      <c r="IMA35" s="1074"/>
      <c r="IMB35" s="1074"/>
      <c r="IMC35" s="1074"/>
      <c r="IMD35" s="1074"/>
      <c r="IME35" s="1074"/>
      <c r="IMF35" s="1074"/>
      <c r="IMG35" s="1074"/>
      <c r="IMH35" s="1074"/>
      <c r="IMI35" s="1074"/>
      <c r="IMJ35" s="1074"/>
      <c r="IMK35" s="1074"/>
      <c r="IML35" s="1074"/>
      <c r="IMM35" s="1074"/>
      <c r="IMN35" s="1074"/>
      <c r="IMO35" s="1074"/>
      <c r="IMP35" s="1074"/>
      <c r="IMQ35" s="1074"/>
      <c r="IMR35" s="1074"/>
      <c r="IMS35" s="1074"/>
      <c r="IMT35" s="1074"/>
      <c r="IMU35" s="1074"/>
      <c r="IMV35" s="1074"/>
      <c r="IMW35" s="1074"/>
      <c r="IMX35" s="1074"/>
      <c r="IMY35" s="1074"/>
      <c r="IMZ35" s="1074"/>
      <c r="INA35" s="1074"/>
      <c r="INB35" s="1074"/>
      <c r="INC35" s="1074"/>
      <c r="IND35" s="1074"/>
      <c r="INE35" s="1074"/>
      <c r="INF35" s="1074"/>
      <c r="ING35" s="1074"/>
      <c r="INH35" s="1074"/>
      <c r="INI35" s="1074"/>
      <c r="INJ35" s="1074"/>
      <c r="INK35" s="1074"/>
      <c r="INL35" s="1074"/>
      <c r="INM35" s="1074"/>
      <c r="INN35" s="1074"/>
      <c r="INO35" s="1074"/>
      <c r="INP35" s="1074"/>
      <c r="INQ35" s="1074"/>
      <c r="INR35" s="1074"/>
      <c r="INS35" s="1074"/>
      <c r="INT35" s="1074"/>
      <c r="INU35" s="1074"/>
      <c r="INV35" s="1074"/>
      <c r="INW35" s="1074"/>
      <c r="INX35" s="1074"/>
      <c r="INY35" s="1074"/>
      <c r="INZ35" s="1074"/>
      <c r="IOA35" s="1074"/>
      <c r="IOB35" s="1074"/>
      <c r="IOC35" s="1074"/>
      <c r="IOD35" s="1074"/>
      <c r="IOE35" s="1074"/>
      <c r="IOF35" s="1074"/>
      <c r="IOG35" s="1074"/>
      <c r="IOH35" s="1074"/>
      <c r="IOI35" s="1074"/>
      <c r="IOJ35" s="1074"/>
      <c r="IOK35" s="1074"/>
      <c r="IOL35" s="1074"/>
      <c r="IOM35" s="1074"/>
      <c r="ION35" s="1074"/>
      <c r="IOO35" s="1074"/>
      <c r="IOP35" s="1074"/>
      <c r="IOQ35" s="1074"/>
      <c r="IOR35" s="1074"/>
      <c r="IOS35" s="1074"/>
      <c r="IOT35" s="1074"/>
      <c r="IOU35" s="1074"/>
      <c r="IOV35" s="1074"/>
      <c r="IOW35" s="1074"/>
      <c r="IOX35" s="1074"/>
      <c r="IOY35" s="1074"/>
      <c r="IOZ35" s="1074"/>
      <c r="IPA35" s="1074"/>
      <c r="IPB35" s="1074"/>
      <c r="IPC35" s="1074"/>
      <c r="IPD35" s="1074"/>
      <c r="IPE35" s="1074"/>
      <c r="IPF35" s="1074"/>
      <c r="IPG35" s="1074"/>
      <c r="IPH35" s="1074"/>
      <c r="IPI35" s="1074"/>
      <c r="IPJ35" s="1074"/>
      <c r="IPK35" s="1074"/>
      <c r="IPL35" s="1074"/>
      <c r="IPM35" s="1074"/>
      <c r="IPN35" s="1074"/>
      <c r="IPO35" s="1074"/>
      <c r="IPP35" s="1074"/>
      <c r="IPQ35" s="1074"/>
      <c r="IPR35" s="1074"/>
      <c r="IPS35" s="1074"/>
      <c r="IPT35" s="1074"/>
      <c r="IPU35" s="1074"/>
      <c r="IPV35" s="1074"/>
      <c r="IPW35" s="1074"/>
      <c r="IPX35" s="1074"/>
      <c r="IPY35" s="1074"/>
      <c r="IPZ35" s="1074"/>
      <c r="IQA35" s="1074"/>
      <c r="IQB35" s="1074"/>
      <c r="IQC35" s="1074"/>
      <c r="IQD35" s="1074"/>
      <c r="IQE35" s="1074"/>
      <c r="IQF35" s="1074"/>
      <c r="IQG35" s="1074"/>
      <c r="IQH35" s="1074"/>
      <c r="IQI35" s="1074"/>
      <c r="IQJ35" s="1074"/>
      <c r="IQK35" s="1074"/>
      <c r="IQL35" s="1074"/>
      <c r="IQM35" s="1074"/>
      <c r="IQN35" s="1074"/>
      <c r="IQO35" s="1074"/>
      <c r="IQP35" s="1074"/>
      <c r="IQQ35" s="1074"/>
      <c r="IQR35" s="1074"/>
      <c r="IQS35" s="1074"/>
      <c r="IQT35" s="1074"/>
      <c r="IQU35" s="1074"/>
      <c r="IQV35" s="1074"/>
      <c r="IQW35" s="1074"/>
      <c r="IQX35" s="1074"/>
      <c r="IQY35" s="1074"/>
      <c r="IQZ35" s="1074"/>
      <c r="IRA35" s="1074"/>
      <c r="IRB35" s="1074"/>
      <c r="IRC35" s="1074"/>
      <c r="IRD35" s="1074"/>
      <c r="IRE35" s="1074"/>
      <c r="IRF35" s="1074"/>
      <c r="IRG35" s="1074"/>
      <c r="IRH35" s="1074"/>
      <c r="IRI35" s="1074"/>
      <c r="IRJ35" s="1074"/>
      <c r="IRK35" s="1074"/>
      <c r="IRL35" s="1074"/>
      <c r="IRM35" s="1074"/>
      <c r="IRN35" s="1074"/>
      <c r="IRO35" s="1074"/>
      <c r="IRP35" s="1074"/>
      <c r="IRQ35" s="1074"/>
      <c r="IRR35" s="1074"/>
      <c r="IRS35" s="1074"/>
      <c r="IRT35" s="1074"/>
      <c r="IRU35" s="1074"/>
      <c r="IRV35" s="1074"/>
      <c r="IRW35" s="1074"/>
      <c r="IRX35" s="1074"/>
      <c r="IRY35" s="1074"/>
      <c r="IRZ35" s="1074"/>
      <c r="ISA35" s="1074"/>
      <c r="ISB35" s="1074"/>
      <c r="ISC35" s="1074"/>
      <c r="ISD35" s="1074"/>
      <c r="ISE35" s="1074"/>
      <c r="ISF35" s="1074"/>
      <c r="ISG35" s="1074"/>
      <c r="ISH35" s="1074"/>
      <c r="ISI35" s="1074"/>
      <c r="ISJ35" s="1074"/>
      <c r="ISK35" s="1074"/>
      <c r="ISL35" s="1074"/>
      <c r="ISM35" s="1074"/>
      <c r="ISN35" s="1074"/>
      <c r="ISO35" s="1074"/>
      <c r="ISP35" s="1074"/>
      <c r="ISQ35" s="1074"/>
      <c r="ISR35" s="1074"/>
      <c r="ISS35" s="1074"/>
      <c r="IST35" s="1074"/>
      <c r="ISU35" s="1074"/>
      <c r="ISV35" s="1074"/>
      <c r="ISW35" s="1074"/>
      <c r="ISX35" s="1074"/>
      <c r="ISY35" s="1074"/>
      <c r="ISZ35" s="1074"/>
      <c r="ITA35" s="1074"/>
      <c r="ITB35" s="1074"/>
      <c r="ITC35" s="1074"/>
      <c r="ITD35" s="1074"/>
      <c r="ITE35" s="1074"/>
      <c r="ITF35" s="1074"/>
      <c r="ITG35" s="1074"/>
      <c r="ITH35" s="1074"/>
      <c r="ITI35" s="1074"/>
      <c r="ITJ35" s="1074"/>
      <c r="ITK35" s="1074"/>
      <c r="ITL35" s="1074"/>
      <c r="ITM35" s="1074"/>
      <c r="ITN35" s="1074"/>
      <c r="ITO35" s="1074"/>
      <c r="ITP35" s="1074"/>
      <c r="ITQ35" s="1074"/>
      <c r="ITR35" s="1074"/>
      <c r="ITS35" s="1074"/>
      <c r="ITT35" s="1074"/>
      <c r="ITU35" s="1074"/>
      <c r="ITV35" s="1074"/>
      <c r="ITW35" s="1074"/>
      <c r="ITX35" s="1074"/>
      <c r="ITY35" s="1074"/>
      <c r="ITZ35" s="1074"/>
      <c r="IUA35" s="1074"/>
      <c r="IUB35" s="1074"/>
      <c r="IUC35" s="1074"/>
      <c r="IUD35" s="1074"/>
      <c r="IUE35" s="1074"/>
      <c r="IUF35" s="1074"/>
      <c r="IUG35" s="1074"/>
      <c r="IUH35" s="1074"/>
      <c r="IUI35" s="1074"/>
      <c r="IUJ35" s="1074"/>
      <c r="IUK35" s="1074"/>
      <c r="IUL35" s="1074"/>
      <c r="IUM35" s="1074"/>
      <c r="IUN35" s="1074"/>
      <c r="IUO35" s="1074"/>
      <c r="IUP35" s="1074"/>
      <c r="IUQ35" s="1074"/>
      <c r="IUR35" s="1074"/>
      <c r="IUS35" s="1074"/>
      <c r="IUT35" s="1074"/>
      <c r="IUU35" s="1074"/>
      <c r="IUV35" s="1074"/>
      <c r="IUW35" s="1074"/>
      <c r="IUX35" s="1074"/>
      <c r="IUY35" s="1074"/>
      <c r="IUZ35" s="1074"/>
      <c r="IVA35" s="1074"/>
      <c r="IVB35" s="1074"/>
      <c r="IVC35" s="1074"/>
      <c r="IVD35" s="1074"/>
      <c r="IVE35" s="1074"/>
      <c r="IVF35" s="1074"/>
      <c r="IVG35" s="1074"/>
      <c r="IVH35" s="1074"/>
      <c r="IVI35" s="1074"/>
      <c r="IVJ35" s="1074"/>
      <c r="IVK35" s="1074"/>
      <c r="IVL35" s="1074"/>
      <c r="IVM35" s="1074"/>
      <c r="IVN35" s="1074"/>
      <c r="IVO35" s="1074"/>
      <c r="IVP35" s="1074"/>
      <c r="IVQ35" s="1074"/>
      <c r="IVR35" s="1074"/>
      <c r="IVS35" s="1074"/>
      <c r="IVT35" s="1074"/>
      <c r="IVU35" s="1074"/>
      <c r="IVV35" s="1074"/>
      <c r="IVW35" s="1074"/>
      <c r="IVX35" s="1074"/>
      <c r="IVY35" s="1074"/>
      <c r="IVZ35" s="1074"/>
      <c r="IWA35" s="1074"/>
      <c r="IWB35" s="1074"/>
      <c r="IWC35" s="1074"/>
      <c r="IWD35" s="1074"/>
      <c r="IWE35" s="1074"/>
      <c r="IWF35" s="1074"/>
      <c r="IWG35" s="1074"/>
      <c r="IWH35" s="1074"/>
      <c r="IWI35" s="1074"/>
      <c r="IWJ35" s="1074"/>
      <c r="IWK35" s="1074"/>
      <c r="IWL35" s="1074"/>
      <c r="IWM35" s="1074"/>
      <c r="IWN35" s="1074"/>
      <c r="IWO35" s="1074"/>
      <c r="IWP35" s="1074"/>
      <c r="IWQ35" s="1074"/>
      <c r="IWR35" s="1074"/>
      <c r="IWS35" s="1074"/>
      <c r="IWT35" s="1074"/>
      <c r="IWU35" s="1074"/>
      <c r="IWV35" s="1074"/>
      <c r="IWW35" s="1074"/>
      <c r="IWX35" s="1074"/>
      <c r="IWY35" s="1074"/>
      <c r="IWZ35" s="1074"/>
      <c r="IXA35" s="1074"/>
      <c r="IXB35" s="1074"/>
      <c r="IXC35" s="1074"/>
      <c r="IXD35" s="1074"/>
      <c r="IXE35" s="1074"/>
      <c r="IXF35" s="1074"/>
      <c r="IXG35" s="1074"/>
      <c r="IXH35" s="1074"/>
      <c r="IXI35" s="1074"/>
      <c r="IXJ35" s="1074"/>
      <c r="IXK35" s="1074"/>
      <c r="IXL35" s="1074"/>
      <c r="IXM35" s="1074"/>
      <c r="IXN35" s="1074"/>
      <c r="IXO35" s="1074"/>
      <c r="IXP35" s="1074"/>
      <c r="IXQ35" s="1074"/>
      <c r="IXR35" s="1074"/>
      <c r="IXS35" s="1074"/>
      <c r="IXT35" s="1074"/>
      <c r="IXU35" s="1074"/>
      <c r="IXV35" s="1074"/>
      <c r="IXW35" s="1074"/>
      <c r="IXX35" s="1074"/>
      <c r="IXY35" s="1074"/>
      <c r="IXZ35" s="1074"/>
      <c r="IYA35" s="1074"/>
      <c r="IYB35" s="1074"/>
      <c r="IYC35" s="1074"/>
      <c r="IYD35" s="1074"/>
      <c r="IYE35" s="1074"/>
      <c r="IYF35" s="1074"/>
      <c r="IYG35" s="1074"/>
      <c r="IYH35" s="1074"/>
      <c r="IYI35" s="1074"/>
      <c r="IYJ35" s="1074"/>
      <c r="IYK35" s="1074"/>
      <c r="IYL35" s="1074"/>
      <c r="IYM35" s="1074"/>
      <c r="IYN35" s="1074"/>
      <c r="IYO35" s="1074"/>
      <c r="IYP35" s="1074"/>
      <c r="IYQ35" s="1074"/>
      <c r="IYR35" s="1074"/>
      <c r="IYS35" s="1074"/>
      <c r="IYT35" s="1074"/>
      <c r="IYU35" s="1074"/>
      <c r="IYV35" s="1074"/>
      <c r="IYW35" s="1074"/>
      <c r="IYX35" s="1074"/>
      <c r="IYY35" s="1074"/>
      <c r="IYZ35" s="1074"/>
      <c r="IZA35" s="1074"/>
      <c r="IZB35" s="1074"/>
      <c r="IZC35" s="1074"/>
      <c r="IZD35" s="1074"/>
      <c r="IZE35" s="1074"/>
      <c r="IZF35" s="1074"/>
      <c r="IZG35" s="1074"/>
      <c r="IZH35" s="1074"/>
      <c r="IZI35" s="1074"/>
      <c r="IZJ35" s="1074"/>
      <c r="IZK35" s="1074"/>
      <c r="IZL35" s="1074"/>
      <c r="IZM35" s="1074"/>
      <c r="IZN35" s="1074"/>
      <c r="IZO35" s="1074"/>
      <c r="IZP35" s="1074"/>
      <c r="IZQ35" s="1074"/>
      <c r="IZR35" s="1074"/>
      <c r="IZS35" s="1074"/>
      <c r="IZT35" s="1074"/>
      <c r="IZU35" s="1074"/>
      <c r="IZV35" s="1074"/>
      <c r="IZW35" s="1074"/>
      <c r="IZX35" s="1074"/>
      <c r="IZY35" s="1074"/>
      <c r="IZZ35" s="1074"/>
      <c r="JAA35" s="1074"/>
      <c r="JAB35" s="1074"/>
      <c r="JAC35" s="1074"/>
      <c r="JAD35" s="1074"/>
      <c r="JAE35" s="1074"/>
      <c r="JAF35" s="1074"/>
      <c r="JAG35" s="1074"/>
      <c r="JAH35" s="1074"/>
      <c r="JAI35" s="1074"/>
      <c r="JAJ35" s="1074"/>
      <c r="JAK35" s="1074"/>
      <c r="JAL35" s="1074"/>
      <c r="JAM35" s="1074"/>
      <c r="JAN35" s="1074"/>
      <c r="JAO35" s="1074"/>
      <c r="JAP35" s="1074"/>
      <c r="JAQ35" s="1074"/>
      <c r="JAR35" s="1074"/>
      <c r="JAS35" s="1074"/>
      <c r="JAT35" s="1074"/>
      <c r="JAU35" s="1074"/>
      <c r="JAV35" s="1074"/>
      <c r="JAW35" s="1074"/>
      <c r="JAX35" s="1074"/>
      <c r="JAY35" s="1074"/>
      <c r="JAZ35" s="1074"/>
      <c r="JBA35" s="1074"/>
      <c r="JBB35" s="1074"/>
      <c r="JBC35" s="1074"/>
      <c r="JBD35" s="1074"/>
      <c r="JBE35" s="1074"/>
      <c r="JBF35" s="1074"/>
      <c r="JBG35" s="1074"/>
      <c r="JBH35" s="1074"/>
      <c r="JBI35" s="1074"/>
      <c r="JBJ35" s="1074"/>
      <c r="JBK35" s="1074"/>
      <c r="JBL35" s="1074"/>
      <c r="JBM35" s="1074"/>
      <c r="JBN35" s="1074"/>
      <c r="JBO35" s="1074"/>
      <c r="JBP35" s="1074"/>
      <c r="JBQ35" s="1074"/>
      <c r="JBR35" s="1074"/>
      <c r="JBS35" s="1074"/>
      <c r="JBT35" s="1074"/>
      <c r="JBU35" s="1074"/>
      <c r="JBV35" s="1074"/>
      <c r="JBW35" s="1074"/>
      <c r="JBX35" s="1074"/>
      <c r="JBY35" s="1074"/>
      <c r="JBZ35" s="1074"/>
      <c r="JCA35" s="1074"/>
      <c r="JCB35" s="1074"/>
      <c r="JCC35" s="1074"/>
      <c r="JCD35" s="1074"/>
      <c r="JCE35" s="1074"/>
      <c r="JCF35" s="1074"/>
      <c r="JCG35" s="1074"/>
      <c r="JCH35" s="1074"/>
      <c r="JCI35" s="1074"/>
      <c r="JCJ35" s="1074"/>
      <c r="JCK35" s="1074"/>
      <c r="JCL35" s="1074"/>
      <c r="JCM35" s="1074"/>
      <c r="JCN35" s="1074"/>
      <c r="JCO35" s="1074"/>
      <c r="JCP35" s="1074"/>
      <c r="JCQ35" s="1074"/>
      <c r="JCR35" s="1074"/>
      <c r="JCS35" s="1074"/>
      <c r="JCT35" s="1074"/>
      <c r="JCU35" s="1074"/>
      <c r="JCV35" s="1074"/>
      <c r="JCW35" s="1074"/>
      <c r="JCX35" s="1074"/>
      <c r="JCY35" s="1074"/>
      <c r="JCZ35" s="1074"/>
      <c r="JDA35" s="1074"/>
      <c r="JDB35" s="1074"/>
      <c r="JDC35" s="1074"/>
      <c r="JDD35" s="1074"/>
      <c r="JDE35" s="1074"/>
      <c r="JDF35" s="1074"/>
      <c r="JDG35" s="1074"/>
      <c r="JDH35" s="1074"/>
      <c r="JDI35" s="1074"/>
      <c r="JDJ35" s="1074"/>
      <c r="JDK35" s="1074"/>
      <c r="JDL35" s="1074"/>
      <c r="JDM35" s="1074"/>
      <c r="JDN35" s="1074"/>
      <c r="JDO35" s="1074"/>
      <c r="JDP35" s="1074"/>
      <c r="JDQ35" s="1074"/>
      <c r="JDR35" s="1074"/>
      <c r="JDS35" s="1074"/>
      <c r="JDT35" s="1074"/>
      <c r="JDU35" s="1074"/>
      <c r="JDV35" s="1074"/>
      <c r="JDW35" s="1074"/>
      <c r="JDX35" s="1074"/>
      <c r="JDY35" s="1074"/>
      <c r="JDZ35" s="1074"/>
      <c r="JEA35" s="1074"/>
      <c r="JEB35" s="1074"/>
      <c r="JEC35" s="1074"/>
      <c r="JED35" s="1074"/>
      <c r="JEE35" s="1074"/>
      <c r="JEF35" s="1074"/>
      <c r="JEG35" s="1074"/>
      <c r="JEH35" s="1074"/>
      <c r="JEI35" s="1074"/>
      <c r="JEJ35" s="1074"/>
      <c r="JEK35" s="1074"/>
      <c r="JEL35" s="1074"/>
      <c r="JEM35" s="1074"/>
      <c r="JEN35" s="1074"/>
      <c r="JEO35" s="1074"/>
      <c r="JEP35" s="1074"/>
      <c r="JEQ35" s="1074"/>
      <c r="JER35" s="1074"/>
      <c r="JES35" s="1074"/>
      <c r="JET35" s="1074"/>
      <c r="JEU35" s="1074"/>
      <c r="JEV35" s="1074"/>
      <c r="JEW35" s="1074"/>
      <c r="JEX35" s="1074"/>
      <c r="JEY35" s="1074"/>
      <c r="JEZ35" s="1074"/>
      <c r="JFA35" s="1074"/>
      <c r="JFB35" s="1074"/>
      <c r="JFC35" s="1074"/>
      <c r="JFD35" s="1074"/>
      <c r="JFE35" s="1074"/>
      <c r="JFF35" s="1074"/>
      <c r="JFG35" s="1074"/>
      <c r="JFH35" s="1074"/>
      <c r="JFI35" s="1074"/>
      <c r="JFJ35" s="1074"/>
      <c r="JFK35" s="1074"/>
      <c r="JFL35" s="1074"/>
      <c r="JFM35" s="1074"/>
      <c r="JFN35" s="1074"/>
      <c r="JFO35" s="1074"/>
      <c r="JFP35" s="1074"/>
      <c r="JFQ35" s="1074"/>
      <c r="JFR35" s="1074"/>
      <c r="JFS35" s="1074"/>
      <c r="JFT35" s="1074"/>
      <c r="JFU35" s="1074"/>
      <c r="JFV35" s="1074"/>
      <c r="JFW35" s="1074"/>
      <c r="JFX35" s="1074"/>
      <c r="JFY35" s="1074"/>
      <c r="JFZ35" s="1074"/>
      <c r="JGA35" s="1074"/>
      <c r="JGB35" s="1074"/>
      <c r="JGC35" s="1074"/>
      <c r="JGD35" s="1074"/>
      <c r="JGE35" s="1074"/>
      <c r="JGF35" s="1074"/>
      <c r="JGG35" s="1074"/>
      <c r="JGH35" s="1074"/>
      <c r="JGI35" s="1074"/>
      <c r="JGJ35" s="1074"/>
      <c r="JGK35" s="1074"/>
      <c r="JGL35" s="1074"/>
      <c r="JGM35" s="1074"/>
      <c r="JGN35" s="1074"/>
      <c r="JGO35" s="1074"/>
      <c r="JGP35" s="1074"/>
      <c r="JGQ35" s="1074"/>
      <c r="JGR35" s="1074"/>
      <c r="JGS35" s="1074"/>
      <c r="JGT35" s="1074"/>
      <c r="JGU35" s="1074"/>
      <c r="JGV35" s="1074"/>
      <c r="JGW35" s="1074"/>
      <c r="JGX35" s="1074"/>
      <c r="JGY35" s="1074"/>
      <c r="JGZ35" s="1074"/>
      <c r="JHA35" s="1074"/>
      <c r="JHB35" s="1074"/>
      <c r="JHC35" s="1074"/>
      <c r="JHD35" s="1074"/>
      <c r="JHE35" s="1074"/>
      <c r="JHF35" s="1074"/>
      <c r="JHG35" s="1074"/>
      <c r="JHH35" s="1074"/>
      <c r="JHI35" s="1074"/>
      <c r="JHJ35" s="1074"/>
      <c r="JHK35" s="1074"/>
      <c r="JHL35" s="1074"/>
      <c r="JHM35" s="1074"/>
      <c r="JHN35" s="1074"/>
      <c r="JHO35" s="1074"/>
      <c r="JHP35" s="1074"/>
      <c r="JHQ35" s="1074"/>
      <c r="JHR35" s="1074"/>
      <c r="JHS35" s="1074"/>
      <c r="JHT35" s="1074"/>
      <c r="JHU35" s="1074"/>
      <c r="JHV35" s="1074"/>
      <c r="JHW35" s="1074"/>
      <c r="JHX35" s="1074"/>
      <c r="JHY35" s="1074"/>
      <c r="JHZ35" s="1074"/>
      <c r="JIA35" s="1074"/>
      <c r="JIB35" s="1074"/>
      <c r="JIC35" s="1074"/>
      <c r="JID35" s="1074"/>
      <c r="JIE35" s="1074"/>
      <c r="JIF35" s="1074"/>
      <c r="JIG35" s="1074"/>
      <c r="JIH35" s="1074"/>
      <c r="JII35" s="1074"/>
      <c r="JIJ35" s="1074"/>
      <c r="JIK35" s="1074"/>
      <c r="JIL35" s="1074"/>
      <c r="JIM35" s="1074"/>
      <c r="JIN35" s="1074"/>
      <c r="JIO35" s="1074"/>
      <c r="JIP35" s="1074"/>
      <c r="JIQ35" s="1074"/>
      <c r="JIR35" s="1074"/>
      <c r="JIS35" s="1074"/>
      <c r="JIT35" s="1074"/>
      <c r="JIU35" s="1074"/>
      <c r="JIV35" s="1074"/>
      <c r="JIW35" s="1074"/>
      <c r="JIX35" s="1074"/>
      <c r="JIY35" s="1074"/>
      <c r="JIZ35" s="1074"/>
      <c r="JJA35" s="1074"/>
      <c r="JJB35" s="1074"/>
      <c r="JJC35" s="1074"/>
      <c r="JJD35" s="1074"/>
      <c r="JJE35" s="1074"/>
      <c r="JJF35" s="1074"/>
      <c r="JJG35" s="1074"/>
      <c r="JJH35" s="1074"/>
      <c r="JJI35" s="1074"/>
      <c r="JJJ35" s="1074"/>
      <c r="JJK35" s="1074"/>
      <c r="JJL35" s="1074"/>
      <c r="JJM35" s="1074"/>
      <c r="JJN35" s="1074"/>
      <c r="JJO35" s="1074"/>
      <c r="JJP35" s="1074"/>
      <c r="JJQ35" s="1074"/>
      <c r="JJR35" s="1074"/>
      <c r="JJS35" s="1074"/>
      <c r="JJT35" s="1074"/>
      <c r="JJU35" s="1074"/>
      <c r="JJV35" s="1074"/>
      <c r="JJW35" s="1074"/>
      <c r="JJX35" s="1074"/>
      <c r="JJY35" s="1074"/>
      <c r="JJZ35" s="1074"/>
      <c r="JKA35" s="1074"/>
      <c r="JKB35" s="1074"/>
      <c r="JKC35" s="1074"/>
      <c r="JKD35" s="1074"/>
      <c r="JKE35" s="1074"/>
      <c r="JKF35" s="1074"/>
      <c r="JKG35" s="1074"/>
      <c r="JKH35" s="1074"/>
      <c r="JKI35" s="1074"/>
      <c r="JKJ35" s="1074"/>
      <c r="JKK35" s="1074"/>
      <c r="JKL35" s="1074"/>
      <c r="JKM35" s="1074"/>
      <c r="JKN35" s="1074"/>
      <c r="JKO35" s="1074"/>
      <c r="JKP35" s="1074"/>
      <c r="JKQ35" s="1074"/>
      <c r="JKR35" s="1074"/>
      <c r="JKS35" s="1074"/>
      <c r="JKT35" s="1074"/>
      <c r="JKU35" s="1074"/>
      <c r="JKV35" s="1074"/>
      <c r="JKW35" s="1074"/>
      <c r="JKX35" s="1074"/>
      <c r="JKY35" s="1074"/>
      <c r="JKZ35" s="1074"/>
      <c r="JLA35" s="1074"/>
      <c r="JLB35" s="1074"/>
      <c r="JLC35" s="1074"/>
      <c r="JLD35" s="1074"/>
      <c r="JLE35" s="1074"/>
      <c r="JLF35" s="1074"/>
      <c r="JLG35" s="1074"/>
      <c r="JLH35" s="1074"/>
      <c r="JLI35" s="1074"/>
      <c r="JLJ35" s="1074"/>
      <c r="JLK35" s="1074"/>
      <c r="JLL35" s="1074"/>
      <c r="JLM35" s="1074"/>
      <c r="JLN35" s="1074"/>
      <c r="JLO35" s="1074"/>
      <c r="JLP35" s="1074"/>
      <c r="JLQ35" s="1074"/>
      <c r="JLR35" s="1074"/>
      <c r="JLS35" s="1074"/>
      <c r="JLT35" s="1074"/>
      <c r="JLU35" s="1074"/>
      <c r="JLV35" s="1074"/>
      <c r="JLW35" s="1074"/>
      <c r="JLX35" s="1074"/>
      <c r="JLY35" s="1074"/>
      <c r="JLZ35" s="1074"/>
      <c r="JMA35" s="1074"/>
      <c r="JMB35" s="1074"/>
      <c r="JMC35" s="1074"/>
      <c r="JMD35" s="1074"/>
      <c r="JME35" s="1074"/>
      <c r="JMF35" s="1074"/>
      <c r="JMG35" s="1074"/>
      <c r="JMH35" s="1074"/>
      <c r="JMI35" s="1074"/>
      <c r="JMJ35" s="1074"/>
      <c r="JMK35" s="1074"/>
      <c r="JML35" s="1074"/>
      <c r="JMM35" s="1074"/>
      <c r="JMN35" s="1074"/>
      <c r="JMO35" s="1074"/>
      <c r="JMP35" s="1074"/>
      <c r="JMQ35" s="1074"/>
      <c r="JMR35" s="1074"/>
      <c r="JMS35" s="1074"/>
      <c r="JMT35" s="1074"/>
      <c r="JMU35" s="1074"/>
      <c r="JMV35" s="1074"/>
      <c r="JMW35" s="1074"/>
      <c r="JMX35" s="1074"/>
      <c r="JMY35" s="1074"/>
      <c r="JMZ35" s="1074"/>
      <c r="JNA35" s="1074"/>
      <c r="JNB35" s="1074"/>
      <c r="JNC35" s="1074"/>
      <c r="JND35" s="1074"/>
      <c r="JNE35" s="1074"/>
      <c r="JNF35" s="1074"/>
      <c r="JNG35" s="1074"/>
      <c r="JNH35" s="1074"/>
      <c r="JNI35" s="1074"/>
      <c r="JNJ35" s="1074"/>
      <c r="JNK35" s="1074"/>
      <c r="JNL35" s="1074"/>
      <c r="JNM35" s="1074"/>
      <c r="JNN35" s="1074"/>
      <c r="JNO35" s="1074"/>
      <c r="JNP35" s="1074"/>
      <c r="JNQ35" s="1074"/>
      <c r="JNR35" s="1074"/>
      <c r="JNS35" s="1074"/>
      <c r="JNT35" s="1074"/>
      <c r="JNU35" s="1074"/>
      <c r="JNV35" s="1074"/>
      <c r="JNW35" s="1074"/>
      <c r="JNX35" s="1074"/>
      <c r="JNY35" s="1074"/>
      <c r="JNZ35" s="1074"/>
      <c r="JOA35" s="1074"/>
      <c r="JOB35" s="1074"/>
      <c r="JOC35" s="1074"/>
      <c r="JOD35" s="1074"/>
      <c r="JOE35" s="1074"/>
      <c r="JOF35" s="1074"/>
      <c r="JOG35" s="1074"/>
      <c r="JOH35" s="1074"/>
      <c r="JOI35" s="1074"/>
      <c r="JOJ35" s="1074"/>
      <c r="JOK35" s="1074"/>
      <c r="JOL35" s="1074"/>
      <c r="JOM35" s="1074"/>
      <c r="JON35" s="1074"/>
      <c r="JOO35" s="1074"/>
      <c r="JOP35" s="1074"/>
      <c r="JOQ35" s="1074"/>
      <c r="JOR35" s="1074"/>
      <c r="JOS35" s="1074"/>
      <c r="JOT35" s="1074"/>
      <c r="JOU35" s="1074"/>
      <c r="JOV35" s="1074"/>
      <c r="JOW35" s="1074"/>
      <c r="JOX35" s="1074"/>
      <c r="JOY35" s="1074"/>
      <c r="JOZ35" s="1074"/>
      <c r="JPA35" s="1074"/>
      <c r="JPB35" s="1074"/>
      <c r="JPC35" s="1074"/>
      <c r="JPD35" s="1074"/>
      <c r="JPE35" s="1074"/>
      <c r="JPF35" s="1074"/>
      <c r="JPG35" s="1074"/>
      <c r="JPH35" s="1074"/>
      <c r="JPI35" s="1074"/>
      <c r="JPJ35" s="1074"/>
      <c r="JPK35" s="1074"/>
      <c r="JPL35" s="1074"/>
      <c r="JPM35" s="1074"/>
      <c r="JPN35" s="1074"/>
      <c r="JPO35" s="1074"/>
      <c r="JPP35" s="1074"/>
      <c r="JPQ35" s="1074"/>
      <c r="JPR35" s="1074"/>
      <c r="JPS35" s="1074"/>
      <c r="JPT35" s="1074"/>
      <c r="JPU35" s="1074"/>
      <c r="JPV35" s="1074"/>
      <c r="JPW35" s="1074"/>
      <c r="JPX35" s="1074"/>
      <c r="JPY35" s="1074"/>
      <c r="JPZ35" s="1074"/>
      <c r="JQA35" s="1074"/>
      <c r="JQB35" s="1074"/>
      <c r="JQC35" s="1074"/>
      <c r="JQD35" s="1074"/>
      <c r="JQE35" s="1074"/>
      <c r="JQF35" s="1074"/>
      <c r="JQG35" s="1074"/>
      <c r="JQH35" s="1074"/>
      <c r="JQI35" s="1074"/>
      <c r="JQJ35" s="1074"/>
      <c r="JQK35" s="1074"/>
      <c r="JQL35" s="1074"/>
      <c r="JQM35" s="1074"/>
      <c r="JQN35" s="1074"/>
      <c r="JQO35" s="1074"/>
      <c r="JQP35" s="1074"/>
      <c r="JQQ35" s="1074"/>
      <c r="JQR35" s="1074"/>
      <c r="JQS35" s="1074"/>
      <c r="JQT35" s="1074"/>
      <c r="JQU35" s="1074"/>
      <c r="JQV35" s="1074"/>
      <c r="JQW35" s="1074"/>
      <c r="JQX35" s="1074"/>
      <c r="JQY35" s="1074"/>
      <c r="JQZ35" s="1074"/>
      <c r="JRA35" s="1074"/>
      <c r="JRB35" s="1074"/>
      <c r="JRC35" s="1074"/>
      <c r="JRD35" s="1074"/>
      <c r="JRE35" s="1074"/>
      <c r="JRF35" s="1074"/>
      <c r="JRG35" s="1074"/>
      <c r="JRH35" s="1074"/>
      <c r="JRI35" s="1074"/>
      <c r="JRJ35" s="1074"/>
      <c r="JRK35" s="1074"/>
      <c r="JRL35" s="1074"/>
      <c r="JRM35" s="1074"/>
      <c r="JRN35" s="1074"/>
      <c r="JRO35" s="1074"/>
      <c r="JRP35" s="1074"/>
      <c r="JRQ35" s="1074"/>
      <c r="JRR35" s="1074"/>
      <c r="JRS35" s="1074"/>
      <c r="JRT35" s="1074"/>
      <c r="JRU35" s="1074"/>
      <c r="JRV35" s="1074"/>
      <c r="JRW35" s="1074"/>
      <c r="JRX35" s="1074"/>
      <c r="JRY35" s="1074"/>
      <c r="JRZ35" s="1074"/>
      <c r="JSA35" s="1074"/>
      <c r="JSB35" s="1074"/>
      <c r="JSC35" s="1074"/>
      <c r="JSD35" s="1074"/>
      <c r="JSE35" s="1074"/>
      <c r="JSF35" s="1074"/>
      <c r="JSG35" s="1074"/>
      <c r="JSH35" s="1074"/>
      <c r="JSI35" s="1074"/>
      <c r="JSJ35" s="1074"/>
      <c r="JSK35" s="1074"/>
      <c r="JSL35" s="1074"/>
      <c r="JSM35" s="1074"/>
      <c r="JSN35" s="1074"/>
      <c r="JSO35" s="1074"/>
      <c r="JSP35" s="1074"/>
      <c r="JSQ35" s="1074"/>
      <c r="JSR35" s="1074"/>
      <c r="JSS35" s="1074"/>
      <c r="JST35" s="1074"/>
      <c r="JSU35" s="1074"/>
      <c r="JSV35" s="1074"/>
      <c r="JSW35" s="1074"/>
      <c r="JSX35" s="1074"/>
      <c r="JSY35" s="1074"/>
      <c r="JSZ35" s="1074"/>
      <c r="JTA35" s="1074"/>
      <c r="JTB35" s="1074"/>
      <c r="JTC35" s="1074"/>
      <c r="JTD35" s="1074"/>
      <c r="JTE35" s="1074"/>
      <c r="JTF35" s="1074"/>
      <c r="JTG35" s="1074"/>
      <c r="JTH35" s="1074"/>
      <c r="JTI35" s="1074"/>
      <c r="JTJ35" s="1074"/>
      <c r="JTK35" s="1074"/>
      <c r="JTL35" s="1074"/>
      <c r="JTM35" s="1074"/>
      <c r="JTN35" s="1074"/>
      <c r="JTO35" s="1074"/>
      <c r="JTP35" s="1074"/>
      <c r="JTQ35" s="1074"/>
      <c r="JTR35" s="1074"/>
      <c r="JTS35" s="1074"/>
      <c r="JTT35" s="1074"/>
      <c r="JTU35" s="1074"/>
      <c r="JTV35" s="1074"/>
      <c r="JTW35" s="1074"/>
      <c r="JTX35" s="1074"/>
      <c r="JTY35" s="1074"/>
      <c r="JTZ35" s="1074"/>
      <c r="JUA35" s="1074"/>
      <c r="JUB35" s="1074"/>
      <c r="JUC35" s="1074"/>
      <c r="JUD35" s="1074"/>
      <c r="JUE35" s="1074"/>
      <c r="JUF35" s="1074"/>
      <c r="JUG35" s="1074"/>
      <c r="JUH35" s="1074"/>
      <c r="JUI35" s="1074"/>
      <c r="JUJ35" s="1074"/>
      <c r="JUK35" s="1074"/>
      <c r="JUL35" s="1074"/>
      <c r="JUM35" s="1074"/>
      <c r="JUN35" s="1074"/>
      <c r="JUO35" s="1074"/>
      <c r="JUP35" s="1074"/>
      <c r="JUQ35" s="1074"/>
      <c r="JUR35" s="1074"/>
      <c r="JUS35" s="1074"/>
      <c r="JUT35" s="1074"/>
      <c r="JUU35" s="1074"/>
      <c r="JUV35" s="1074"/>
      <c r="JUW35" s="1074"/>
      <c r="JUX35" s="1074"/>
      <c r="JUY35" s="1074"/>
      <c r="JUZ35" s="1074"/>
      <c r="JVA35" s="1074"/>
      <c r="JVB35" s="1074"/>
      <c r="JVC35" s="1074"/>
      <c r="JVD35" s="1074"/>
      <c r="JVE35" s="1074"/>
      <c r="JVF35" s="1074"/>
      <c r="JVG35" s="1074"/>
      <c r="JVH35" s="1074"/>
      <c r="JVI35" s="1074"/>
      <c r="JVJ35" s="1074"/>
      <c r="JVK35" s="1074"/>
      <c r="JVL35" s="1074"/>
      <c r="JVM35" s="1074"/>
      <c r="JVN35" s="1074"/>
      <c r="JVO35" s="1074"/>
      <c r="JVP35" s="1074"/>
      <c r="JVQ35" s="1074"/>
      <c r="JVR35" s="1074"/>
      <c r="JVS35" s="1074"/>
      <c r="JVT35" s="1074"/>
      <c r="JVU35" s="1074"/>
      <c r="JVV35" s="1074"/>
      <c r="JVW35" s="1074"/>
      <c r="JVX35" s="1074"/>
      <c r="JVY35" s="1074"/>
      <c r="JVZ35" s="1074"/>
      <c r="JWA35" s="1074"/>
      <c r="JWB35" s="1074"/>
      <c r="JWC35" s="1074"/>
      <c r="JWD35" s="1074"/>
      <c r="JWE35" s="1074"/>
      <c r="JWF35" s="1074"/>
      <c r="JWG35" s="1074"/>
      <c r="JWH35" s="1074"/>
      <c r="JWI35" s="1074"/>
      <c r="JWJ35" s="1074"/>
      <c r="JWK35" s="1074"/>
      <c r="JWL35" s="1074"/>
      <c r="JWM35" s="1074"/>
      <c r="JWN35" s="1074"/>
      <c r="JWO35" s="1074"/>
      <c r="JWP35" s="1074"/>
      <c r="JWQ35" s="1074"/>
      <c r="JWR35" s="1074"/>
      <c r="JWS35" s="1074"/>
      <c r="JWT35" s="1074"/>
      <c r="JWU35" s="1074"/>
      <c r="JWV35" s="1074"/>
      <c r="JWW35" s="1074"/>
      <c r="JWX35" s="1074"/>
      <c r="JWY35" s="1074"/>
      <c r="JWZ35" s="1074"/>
      <c r="JXA35" s="1074"/>
      <c r="JXB35" s="1074"/>
      <c r="JXC35" s="1074"/>
      <c r="JXD35" s="1074"/>
      <c r="JXE35" s="1074"/>
      <c r="JXF35" s="1074"/>
      <c r="JXG35" s="1074"/>
      <c r="JXH35" s="1074"/>
      <c r="JXI35" s="1074"/>
      <c r="JXJ35" s="1074"/>
      <c r="JXK35" s="1074"/>
      <c r="JXL35" s="1074"/>
      <c r="JXM35" s="1074"/>
      <c r="JXN35" s="1074"/>
      <c r="JXO35" s="1074"/>
      <c r="JXP35" s="1074"/>
      <c r="JXQ35" s="1074"/>
      <c r="JXR35" s="1074"/>
      <c r="JXS35" s="1074"/>
      <c r="JXT35" s="1074"/>
      <c r="JXU35" s="1074"/>
      <c r="JXV35" s="1074"/>
      <c r="JXW35" s="1074"/>
      <c r="JXX35" s="1074"/>
      <c r="JXY35" s="1074"/>
      <c r="JXZ35" s="1074"/>
      <c r="JYA35" s="1074"/>
      <c r="JYB35" s="1074"/>
      <c r="JYC35" s="1074"/>
      <c r="JYD35" s="1074"/>
      <c r="JYE35" s="1074"/>
      <c r="JYF35" s="1074"/>
      <c r="JYG35" s="1074"/>
      <c r="JYH35" s="1074"/>
      <c r="JYI35" s="1074"/>
      <c r="JYJ35" s="1074"/>
      <c r="JYK35" s="1074"/>
      <c r="JYL35" s="1074"/>
      <c r="JYM35" s="1074"/>
      <c r="JYN35" s="1074"/>
      <c r="JYO35" s="1074"/>
      <c r="JYP35" s="1074"/>
      <c r="JYQ35" s="1074"/>
      <c r="JYR35" s="1074"/>
      <c r="JYS35" s="1074"/>
      <c r="JYT35" s="1074"/>
      <c r="JYU35" s="1074"/>
      <c r="JYV35" s="1074"/>
      <c r="JYW35" s="1074"/>
      <c r="JYX35" s="1074"/>
      <c r="JYY35" s="1074"/>
      <c r="JYZ35" s="1074"/>
      <c r="JZA35" s="1074"/>
      <c r="JZB35" s="1074"/>
      <c r="JZC35" s="1074"/>
      <c r="JZD35" s="1074"/>
      <c r="JZE35" s="1074"/>
      <c r="JZF35" s="1074"/>
      <c r="JZG35" s="1074"/>
      <c r="JZH35" s="1074"/>
      <c r="JZI35" s="1074"/>
      <c r="JZJ35" s="1074"/>
      <c r="JZK35" s="1074"/>
      <c r="JZL35" s="1074"/>
      <c r="JZM35" s="1074"/>
      <c r="JZN35" s="1074"/>
      <c r="JZO35" s="1074"/>
      <c r="JZP35" s="1074"/>
      <c r="JZQ35" s="1074"/>
      <c r="JZR35" s="1074"/>
      <c r="JZS35" s="1074"/>
      <c r="JZT35" s="1074"/>
      <c r="JZU35" s="1074"/>
      <c r="JZV35" s="1074"/>
      <c r="JZW35" s="1074"/>
      <c r="JZX35" s="1074"/>
      <c r="JZY35" s="1074"/>
      <c r="JZZ35" s="1074"/>
      <c r="KAA35" s="1074"/>
      <c r="KAB35" s="1074"/>
      <c r="KAC35" s="1074"/>
      <c r="KAD35" s="1074"/>
      <c r="KAE35" s="1074"/>
      <c r="KAF35" s="1074"/>
      <c r="KAG35" s="1074"/>
      <c r="KAH35" s="1074"/>
      <c r="KAI35" s="1074"/>
      <c r="KAJ35" s="1074"/>
      <c r="KAK35" s="1074"/>
      <c r="KAL35" s="1074"/>
      <c r="KAM35" s="1074"/>
      <c r="KAN35" s="1074"/>
      <c r="KAO35" s="1074"/>
      <c r="KAP35" s="1074"/>
      <c r="KAQ35" s="1074"/>
      <c r="KAR35" s="1074"/>
      <c r="KAS35" s="1074"/>
      <c r="KAT35" s="1074"/>
      <c r="KAU35" s="1074"/>
      <c r="KAV35" s="1074"/>
      <c r="KAW35" s="1074"/>
      <c r="KAX35" s="1074"/>
      <c r="KAY35" s="1074"/>
      <c r="KAZ35" s="1074"/>
      <c r="KBA35" s="1074"/>
      <c r="KBB35" s="1074"/>
      <c r="KBC35" s="1074"/>
      <c r="KBD35" s="1074"/>
      <c r="KBE35" s="1074"/>
      <c r="KBF35" s="1074"/>
      <c r="KBG35" s="1074"/>
      <c r="KBH35" s="1074"/>
      <c r="KBI35" s="1074"/>
      <c r="KBJ35" s="1074"/>
      <c r="KBK35" s="1074"/>
      <c r="KBL35" s="1074"/>
      <c r="KBM35" s="1074"/>
      <c r="KBN35" s="1074"/>
      <c r="KBO35" s="1074"/>
      <c r="KBP35" s="1074"/>
      <c r="KBQ35" s="1074"/>
      <c r="KBR35" s="1074"/>
      <c r="KBS35" s="1074"/>
      <c r="KBT35" s="1074"/>
      <c r="KBU35" s="1074"/>
      <c r="KBV35" s="1074"/>
      <c r="KBW35" s="1074"/>
      <c r="KBX35" s="1074"/>
      <c r="KBY35" s="1074"/>
      <c r="KBZ35" s="1074"/>
      <c r="KCA35" s="1074"/>
      <c r="KCB35" s="1074"/>
      <c r="KCC35" s="1074"/>
      <c r="KCD35" s="1074"/>
      <c r="KCE35" s="1074"/>
      <c r="KCF35" s="1074"/>
      <c r="KCG35" s="1074"/>
      <c r="KCH35" s="1074"/>
      <c r="KCI35" s="1074"/>
      <c r="KCJ35" s="1074"/>
      <c r="KCK35" s="1074"/>
      <c r="KCL35" s="1074"/>
      <c r="KCM35" s="1074"/>
      <c r="KCN35" s="1074"/>
      <c r="KCO35" s="1074"/>
      <c r="KCP35" s="1074"/>
      <c r="KCQ35" s="1074"/>
      <c r="KCR35" s="1074"/>
      <c r="KCS35" s="1074"/>
      <c r="KCT35" s="1074"/>
      <c r="KCU35" s="1074"/>
      <c r="KCV35" s="1074"/>
      <c r="KCW35" s="1074"/>
      <c r="KCX35" s="1074"/>
      <c r="KCY35" s="1074"/>
      <c r="KCZ35" s="1074"/>
      <c r="KDA35" s="1074"/>
      <c r="KDB35" s="1074"/>
      <c r="KDC35" s="1074"/>
      <c r="KDD35" s="1074"/>
      <c r="KDE35" s="1074"/>
      <c r="KDF35" s="1074"/>
      <c r="KDG35" s="1074"/>
      <c r="KDH35" s="1074"/>
      <c r="KDI35" s="1074"/>
      <c r="KDJ35" s="1074"/>
      <c r="KDK35" s="1074"/>
      <c r="KDL35" s="1074"/>
      <c r="KDM35" s="1074"/>
      <c r="KDN35" s="1074"/>
      <c r="KDO35" s="1074"/>
      <c r="KDP35" s="1074"/>
      <c r="KDQ35" s="1074"/>
      <c r="KDR35" s="1074"/>
      <c r="KDS35" s="1074"/>
      <c r="KDT35" s="1074"/>
      <c r="KDU35" s="1074"/>
      <c r="KDV35" s="1074"/>
      <c r="KDW35" s="1074"/>
      <c r="KDX35" s="1074"/>
      <c r="KDY35" s="1074"/>
      <c r="KDZ35" s="1074"/>
      <c r="KEA35" s="1074"/>
      <c r="KEB35" s="1074"/>
      <c r="KEC35" s="1074"/>
      <c r="KED35" s="1074"/>
      <c r="KEE35" s="1074"/>
      <c r="KEF35" s="1074"/>
      <c r="KEG35" s="1074"/>
      <c r="KEH35" s="1074"/>
      <c r="KEI35" s="1074"/>
      <c r="KEJ35" s="1074"/>
      <c r="KEK35" s="1074"/>
      <c r="KEL35" s="1074"/>
      <c r="KEM35" s="1074"/>
      <c r="KEN35" s="1074"/>
      <c r="KEO35" s="1074"/>
      <c r="KEP35" s="1074"/>
      <c r="KEQ35" s="1074"/>
      <c r="KER35" s="1074"/>
      <c r="KES35" s="1074"/>
      <c r="KET35" s="1074"/>
      <c r="KEU35" s="1074"/>
      <c r="KEV35" s="1074"/>
      <c r="KEW35" s="1074"/>
      <c r="KEX35" s="1074"/>
      <c r="KEY35" s="1074"/>
      <c r="KEZ35" s="1074"/>
      <c r="KFA35" s="1074"/>
      <c r="KFB35" s="1074"/>
      <c r="KFC35" s="1074"/>
      <c r="KFD35" s="1074"/>
      <c r="KFE35" s="1074"/>
      <c r="KFF35" s="1074"/>
      <c r="KFG35" s="1074"/>
      <c r="KFH35" s="1074"/>
      <c r="KFI35" s="1074"/>
      <c r="KFJ35" s="1074"/>
      <c r="KFK35" s="1074"/>
      <c r="KFL35" s="1074"/>
      <c r="KFM35" s="1074"/>
      <c r="KFN35" s="1074"/>
      <c r="KFO35" s="1074"/>
      <c r="KFP35" s="1074"/>
      <c r="KFQ35" s="1074"/>
      <c r="KFR35" s="1074"/>
      <c r="KFS35" s="1074"/>
      <c r="KFT35" s="1074"/>
      <c r="KFU35" s="1074"/>
      <c r="KFV35" s="1074"/>
      <c r="KFW35" s="1074"/>
      <c r="KFX35" s="1074"/>
      <c r="KFY35" s="1074"/>
      <c r="KFZ35" s="1074"/>
      <c r="KGA35" s="1074"/>
      <c r="KGB35" s="1074"/>
      <c r="KGC35" s="1074"/>
      <c r="KGD35" s="1074"/>
      <c r="KGE35" s="1074"/>
      <c r="KGF35" s="1074"/>
      <c r="KGG35" s="1074"/>
      <c r="KGH35" s="1074"/>
      <c r="KGI35" s="1074"/>
      <c r="KGJ35" s="1074"/>
      <c r="KGK35" s="1074"/>
      <c r="KGL35" s="1074"/>
      <c r="KGM35" s="1074"/>
      <c r="KGN35" s="1074"/>
      <c r="KGO35" s="1074"/>
      <c r="KGP35" s="1074"/>
      <c r="KGQ35" s="1074"/>
      <c r="KGR35" s="1074"/>
      <c r="KGS35" s="1074"/>
      <c r="KGT35" s="1074"/>
      <c r="KGU35" s="1074"/>
      <c r="KGV35" s="1074"/>
      <c r="KGW35" s="1074"/>
      <c r="KGX35" s="1074"/>
      <c r="KGY35" s="1074"/>
      <c r="KGZ35" s="1074"/>
      <c r="KHA35" s="1074"/>
      <c r="KHB35" s="1074"/>
      <c r="KHC35" s="1074"/>
      <c r="KHD35" s="1074"/>
      <c r="KHE35" s="1074"/>
      <c r="KHF35" s="1074"/>
      <c r="KHG35" s="1074"/>
      <c r="KHH35" s="1074"/>
      <c r="KHI35" s="1074"/>
      <c r="KHJ35" s="1074"/>
      <c r="KHK35" s="1074"/>
      <c r="KHL35" s="1074"/>
      <c r="KHM35" s="1074"/>
      <c r="KHN35" s="1074"/>
      <c r="KHO35" s="1074"/>
      <c r="KHP35" s="1074"/>
      <c r="KHQ35" s="1074"/>
      <c r="KHR35" s="1074"/>
      <c r="KHS35" s="1074"/>
      <c r="KHT35" s="1074"/>
      <c r="KHU35" s="1074"/>
      <c r="KHV35" s="1074"/>
      <c r="KHW35" s="1074"/>
      <c r="KHX35" s="1074"/>
      <c r="KHY35" s="1074"/>
      <c r="KHZ35" s="1074"/>
      <c r="KIA35" s="1074"/>
      <c r="KIB35" s="1074"/>
      <c r="KIC35" s="1074"/>
      <c r="KID35" s="1074"/>
      <c r="KIE35" s="1074"/>
      <c r="KIF35" s="1074"/>
      <c r="KIG35" s="1074"/>
      <c r="KIH35" s="1074"/>
      <c r="KII35" s="1074"/>
      <c r="KIJ35" s="1074"/>
      <c r="KIK35" s="1074"/>
      <c r="KIL35" s="1074"/>
      <c r="KIM35" s="1074"/>
      <c r="KIN35" s="1074"/>
      <c r="KIO35" s="1074"/>
      <c r="KIP35" s="1074"/>
      <c r="KIQ35" s="1074"/>
      <c r="KIR35" s="1074"/>
      <c r="KIS35" s="1074"/>
      <c r="KIT35" s="1074"/>
      <c r="KIU35" s="1074"/>
      <c r="KIV35" s="1074"/>
      <c r="KIW35" s="1074"/>
      <c r="KIX35" s="1074"/>
      <c r="KIY35" s="1074"/>
      <c r="KIZ35" s="1074"/>
      <c r="KJA35" s="1074"/>
      <c r="KJB35" s="1074"/>
      <c r="KJC35" s="1074"/>
      <c r="KJD35" s="1074"/>
      <c r="KJE35" s="1074"/>
      <c r="KJF35" s="1074"/>
      <c r="KJG35" s="1074"/>
      <c r="KJH35" s="1074"/>
      <c r="KJI35" s="1074"/>
      <c r="KJJ35" s="1074"/>
      <c r="KJK35" s="1074"/>
      <c r="KJL35" s="1074"/>
      <c r="KJM35" s="1074"/>
      <c r="KJN35" s="1074"/>
      <c r="KJO35" s="1074"/>
      <c r="KJP35" s="1074"/>
      <c r="KJQ35" s="1074"/>
      <c r="KJR35" s="1074"/>
      <c r="KJS35" s="1074"/>
      <c r="KJT35" s="1074"/>
      <c r="KJU35" s="1074"/>
      <c r="KJV35" s="1074"/>
      <c r="KJW35" s="1074"/>
      <c r="KJX35" s="1074"/>
      <c r="KJY35" s="1074"/>
      <c r="KJZ35" s="1074"/>
      <c r="KKA35" s="1074"/>
      <c r="KKB35" s="1074"/>
      <c r="KKC35" s="1074"/>
      <c r="KKD35" s="1074"/>
      <c r="KKE35" s="1074"/>
      <c r="KKF35" s="1074"/>
      <c r="KKG35" s="1074"/>
      <c r="KKH35" s="1074"/>
      <c r="KKI35" s="1074"/>
      <c r="KKJ35" s="1074"/>
      <c r="KKK35" s="1074"/>
      <c r="KKL35" s="1074"/>
      <c r="KKM35" s="1074"/>
      <c r="KKN35" s="1074"/>
      <c r="KKO35" s="1074"/>
      <c r="KKP35" s="1074"/>
      <c r="KKQ35" s="1074"/>
      <c r="KKR35" s="1074"/>
      <c r="KKS35" s="1074"/>
      <c r="KKT35" s="1074"/>
      <c r="KKU35" s="1074"/>
      <c r="KKV35" s="1074"/>
      <c r="KKW35" s="1074"/>
      <c r="KKX35" s="1074"/>
      <c r="KKY35" s="1074"/>
      <c r="KKZ35" s="1074"/>
      <c r="KLA35" s="1074"/>
      <c r="KLB35" s="1074"/>
      <c r="KLC35" s="1074"/>
      <c r="KLD35" s="1074"/>
      <c r="KLE35" s="1074"/>
      <c r="KLF35" s="1074"/>
      <c r="KLG35" s="1074"/>
      <c r="KLH35" s="1074"/>
      <c r="KLI35" s="1074"/>
      <c r="KLJ35" s="1074"/>
      <c r="KLK35" s="1074"/>
      <c r="KLL35" s="1074"/>
      <c r="KLM35" s="1074"/>
      <c r="KLN35" s="1074"/>
      <c r="KLO35" s="1074"/>
      <c r="KLP35" s="1074"/>
      <c r="KLQ35" s="1074"/>
      <c r="KLR35" s="1074"/>
      <c r="KLS35" s="1074"/>
      <c r="KLT35" s="1074"/>
      <c r="KLU35" s="1074"/>
      <c r="KLV35" s="1074"/>
      <c r="KLW35" s="1074"/>
      <c r="KLX35" s="1074"/>
      <c r="KLY35" s="1074"/>
      <c r="KLZ35" s="1074"/>
      <c r="KMA35" s="1074"/>
      <c r="KMB35" s="1074"/>
      <c r="KMC35" s="1074"/>
      <c r="KMD35" s="1074"/>
      <c r="KME35" s="1074"/>
      <c r="KMF35" s="1074"/>
      <c r="KMG35" s="1074"/>
      <c r="KMH35" s="1074"/>
      <c r="KMI35" s="1074"/>
      <c r="KMJ35" s="1074"/>
      <c r="KMK35" s="1074"/>
      <c r="KML35" s="1074"/>
      <c r="KMM35" s="1074"/>
      <c r="KMN35" s="1074"/>
      <c r="KMO35" s="1074"/>
      <c r="KMP35" s="1074"/>
      <c r="KMQ35" s="1074"/>
      <c r="KMR35" s="1074"/>
      <c r="KMS35" s="1074"/>
      <c r="KMT35" s="1074"/>
      <c r="KMU35" s="1074"/>
      <c r="KMV35" s="1074"/>
      <c r="KMW35" s="1074"/>
      <c r="KMX35" s="1074"/>
      <c r="KMY35" s="1074"/>
      <c r="KMZ35" s="1074"/>
      <c r="KNA35" s="1074"/>
      <c r="KNB35" s="1074"/>
      <c r="KNC35" s="1074"/>
      <c r="KND35" s="1074"/>
      <c r="KNE35" s="1074"/>
      <c r="KNF35" s="1074"/>
      <c r="KNG35" s="1074"/>
      <c r="KNH35" s="1074"/>
      <c r="KNI35" s="1074"/>
      <c r="KNJ35" s="1074"/>
      <c r="KNK35" s="1074"/>
      <c r="KNL35" s="1074"/>
      <c r="KNM35" s="1074"/>
      <c r="KNN35" s="1074"/>
      <c r="KNO35" s="1074"/>
      <c r="KNP35" s="1074"/>
      <c r="KNQ35" s="1074"/>
      <c r="KNR35" s="1074"/>
      <c r="KNS35" s="1074"/>
      <c r="KNT35" s="1074"/>
      <c r="KNU35" s="1074"/>
      <c r="KNV35" s="1074"/>
      <c r="KNW35" s="1074"/>
      <c r="KNX35" s="1074"/>
      <c r="KNY35" s="1074"/>
      <c r="KNZ35" s="1074"/>
      <c r="KOA35" s="1074"/>
      <c r="KOB35" s="1074"/>
      <c r="KOC35" s="1074"/>
      <c r="KOD35" s="1074"/>
      <c r="KOE35" s="1074"/>
      <c r="KOF35" s="1074"/>
      <c r="KOG35" s="1074"/>
      <c r="KOH35" s="1074"/>
      <c r="KOI35" s="1074"/>
      <c r="KOJ35" s="1074"/>
      <c r="KOK35" s="1074"/>
      <c r="KOL35" s="1074"/>
      <c r="KOM35" s="1074"/>
      <c r="KON35" s="1074"/>
      <c r="KOO35" s="1074"/>
      <c r="KOP35" s="1074"/>
      <c r="KOQ35" s="1074"/>
      <c r="KOR35" s="1074"/>
      <c r="KOS35" s="1074"/>
      <c r="KOT35" s="1074"/>
      <c r="KOU35" s="1074"/>
      <c r="KOV35" s="1074"/>
      <c r="KOW35" s="1074"/>
      <c r="KOX35" s="1074"/>
      <c r="KOY35" s="1074"/>
      <c r="KOZ35" s="1074"/>
      <c r="KPA35" s="1074"/>
      <c r="KPB35" s="1074"/>
      <c r="KPC35" s="1074"/>
      <c r="KPD35" s="1074"/>
      <c r="KPE35" s="1074"/>
      <c r="KPF35" s="1074"/>
      <c r="KPG35" s="1074"/>
      <c r="KPH35" s="1074"/>
      <c r="KPI35" s="1074"/>
      <c r="KPJ35" s="1074"/>
      <c r="KPK35" s="1074"/>
      <c r="KPL35" s="1074"/>
      <c r="KPM35" s="1074"/>
      <c r="KPN35" s="1074"/>
      <c r="KPO35" s="1074"/>
      <c r="KPP35" s="1074"/>
      <c r="KPQ35" s="1074"/>
      <c r="KPR35" s="1074"/>
      <c r="KPS35" s="1074"/>
      <c r="KPT35" s="1074"/>
      <c r="KPU35" s="1074"/>
      <c r="KPV35" s="1074"/>
      <c r="KPW35" s="1074"/>
      <c r="KPX35" s="1074"/>
      <c r="KPY35" s="1074"/>
      <c r="KPZ35" s="1074"/>
      <c r="KQA35" s="1074"/>
      <c r="KQB35" s="1074"/>
      <c r="KQC35" s="1074"/>
      <c r="KQD35" s="1074"/>
      <c r="KQE35" s="1074"/>
      <c r="KQF35" s="1074"/>
      <c r="KQG35" s="1074"/>
      <c r="KQH35" s="1074"/>
      <c r="KQI35" s="1074"/>
      <c r="KQJ35" s="1074"/>
      <c r="KQK35" s="1074"/>
      <c r="KQL35" s="1074"/>
      <c r="KQM35" s="1074"/>
      <c r="KQN35" s="1074"/>
      <c r="KQO35" s="1074"/>
      <c r="KQP35" s="1074"/>
      <c r="KQQ35" s="1074"/>
      <c r="KQR35" s="1074"/>
      <c r="KQS35" s="1074"/>
      <c r="KQT35" s="1074"/>
      <c r="KQU35" s="1074"/>
      <c r="KQV35" s="1074"/>
      <c r="KQW35" s="1074"/>
      <c r="KQX35" s="1074"/>
      <c r="KQY35" s="1074"/>
      <c r="KQZ35" s="1074"/>
      <c r="KRA35" s="1074"/>
      <c r="KRB35" s="1074"/>
      <c r="KRC35" s="1074"/>
      <c r="KRD35" s="1074"/>
      <c r="KRE35" s="1074"/>
      <c r="KRF35" s="1074"/>
      <c r="KRG35" s="1074"/>
      <c r="KRH35" s="1074"/>
      <c r="KRI35" s="1074"/>
      <c r="KRJ35" s="1074"/>
      <c r="KRK35" s="1074"/>
      <c r="KRL35" s="1074"/>
      <c r="KRM35" s="1074"/>
      <c r="KRN35" s="1074"/>
      <c r="KRO35" s="1074"/>
      <c r="KRP35" s="1074"/>
      <c r="KRQ35" s="1074"/>
      <c r="KRR35" s="1074"/>
      <c r="KRS35" s="1074"/>
      <c r="KRT35" s="1074"/>
      <c r="KRU35" s="1074"/>
      <c r="KRV35" s="1074"/>
      <c r="KRW35" s="1074"/>
      <c r="KRX35" s="1074"/>
      <c r="KRY35" s="1074"/>
      <c r="KRZ35" s="1074"/>
      <c r="KSA35" s="1074"/>
      <c r="KSB35" s="1074"/>
      <c r="KSC35" s="1074"/>
      <c r="KSD35" s="1074"/>
      <c r="KSE35" s="1074"/>
      <c r="KSF35" s="1074"/>
      <c r="KSG35" s="1074"/>
      <c r="KSH35" s="1074"/>
      <c r="KSI35" s="1074"/>
      <c r="KSJ35" s="1074"/>
      <c r="KSK35" s="1074"/>
      <c r="KSL35" s="1074"/>
      <c r="KSM35" s="1074"/>
      <c r="KSN35" s="1074"/>
      <c r="KSO35" s="1074"/>
      <c r="KSP35" s="1074"/>
      <c r="KSQ35" s="1074"/>
      <c r="KSR35" s="1074"/>
      <c r="KSS35" s="1074"/>
      <c r="KST35" s="1074"/>
      <c r="KSU35" s="1074"/>
      <c r="KSV35" s="1074"/>
      <c r="KSW35" s="1074"/>
      <c r="KSX35" s="1074"/>
      <c r="KSY35" s="1074"/>
      <c r="KSZ35" s="1074"/>
      <c r="KTA35" s="1074"/>
      <c r="KTB35" s="1074"/>
      <c r="KTC35" s="1074"/>
      <c r="KTD35" s="1074"/>
      <c r="KTE35" s="1074"/>
      <c r="KTF35" s="1074"/>
      <c r="KTG35" s="1074"/>
      <c r="KTH35" s="1074"/>
      <c r="KTI35" s="1074"/>
      <c r="KTJ35" s="1074"/>
      <c r="KTK35" s="1074"/>
      <c r="KTL35" s="1074"/>
      <c r="KTM35" s="1074"/>
      <c r="KTN35" s="1074"/>
      <c r="KTO35" s="1074"/>
      <c r="KTP35" s="1074"/>
      <c r="KTQ35" s="1074"/>
      <c r="KTR35" s="1074"/>
      <c r="KTS35" s="1074"/>
      <c r="KTT35" s="1074"/>
      <c r="KTU35" s="1074"/>
      <c r="KTV35" s="1074"/>
      <c r="KTW35" s="1074"/>
      <c r="KTX35" s="1074"/>
      <c r="KTY35" s="1074"/>
      <c r="KTZ35" s="1074"/>
      <c r="KUA35" s="1074"/>
      <c r="KUB35" s="1074"/>
      <c r="KUC35" s="1074"/>
      <c r="KUD35" s="1074"/>
      <c r="KUE35" s="1074"/>
      <c r="KUF35" s="1074"/>
      <c r="KUG35" s="1074"/>
      <c r="KUH35" s="1074"/>
      <c r="KUI35" s="1074"/>
      <c r="KUJ35" s="1074"/>
      <c r="KUK35" s="1074"/>
      <c r="KUL35" s="1074"/>
      <c r="KUM35" s="1074"/>
      <c r="KUN35" s="1074"/>
      <c r="KUO35" s="1074"/>
      <c r="KUP35" s="1074"/>
      <c r="KUQ35" s="1074"/>
      <c r="KUR35" s="1074"/>
      <c r="KUS35" s="1074"/>
      <c r="KUT35" s="1074"/>
      <c r="KUU35" s="1074"/>
      <c r="KUV35" s="1074"/>
      <c r="KUW35" s="1074"/>
      <c r="KUX35" s="1074"/>
      <c r="KUY35" s="1074"/>
      <c r="KUZ35" s="1074"/>
      <c r="KVA35" s="1074"/>
      <c r="KVB35" s="1074"/>
      <c r="KVC35" s="1074"/>
      <c r="KVD35" s="1074"/>
      <c r="KVE35" s="1074"/>
      <c r="KVF35" s="1074"/>
      <c r="KVG35" s="1074"/>
      <c r="KVH35" s="1074"/>
      <c r="KVI35" s="1074"/>
      <c r="KVJ35" s="1074"/>
      <c r="KVK35" s="1074"/>
      <c r="KVL35" s="1074"/>
      <c r="KVM35" s="1074"/>
      <c r="KVN35" s="1074"/>
      <c r="KVO35" s="1074"/>
      <c r="KVP35" s="1074"/>
      <c r="KVQ35" s="1074"/>
      <c r="KVR35" s="1074"/>
      <c r="KVS35" s="1074"/>
      <c r="KVT35" s="1074"/>
      <c r="KVU35" s="1074"/>
      <c r="KVV35" s="1074"/>
      <c r="KVW35" s="1074"/>
      <c r="KVX35" s="1074"/>
      <c r="KVY35" s="1074"/>
      <c r="KVZ35" s="1074"/>
      <c r="KWA35" s="1074"/>
      <c r="KWB35" s="1074"/>
      <c r="KWC35" s="1074"/>
      <c r="KWD35" s="1074"/>
      <c r="KWE35" s="1074"/>
      <c r="KWF35" s="1074"/>
      <c r="KWG35" s="1074"/>
      <c r="KWH35" s="1074"/>
      <c r="KWI35" s="1074"/>
      <c r="KWJ35" s="1074"/>
      <c r="KWK35" s="1074"/>
      <c r="KWL35" s="1074"/>
      <c r="KWM35" s="1074"/>
      <c r="KWN35" s="1074"/>
      <c r="KWO35" s="1074"/>
      <c r="KWP35" s="1074"/>
      <c r="KWQ35" s="1074"/>
      <c r="KWR35" s="1074"/>
      <c r="KWS35" s="1074"/>
      <c r="KWT35" s="1074"/>
      <c r="KWU35" s="1074"/>
      <c r="KWV35" s="1074"/>
      <c r="KWW35" s="1074"/>
      <c r="KWX35" s="1074"/>
      <c r="KWY35" s="1074"/>
      <c r="KWZ35" s="1074"/>
      <c r="KXA35" s="1074"/>
      <c r="KXB35" s="1074"/>
      <c r="KXC35" s="1074"/>
      <c r="KXD35" s="1074"/>
      <c r="KXE35" s="1074"/>
      <c r="KXF35" s="1074"/>
      <c r="KXG35" s="1074"/>
      <c r="KXH35" s="1074"/>
      <c r="KXI35" s="1074"/>
      <c r="KXJ35" s="1074"/>
      <c r="KXK35" s="1074"/>
      <c r="KXL35" s="1074"/>
      <c r="KXM35" s="1074"/>
      <c r="KXN35" s="1074"/>
      <c r="KXO35" s="1074"/>
      <c r="KXP35" s="1074"/>
      <c r="KXQ35" s="1074"/>
      <c r="KXR35" s="1074"/>
      <c r="KXS35" s="1074"/>
      <c r="KXT35" s="1074"/>
      <c r="KXU35" s="1074"/>
      <c r="KXV35" s="1074"/>
      <c r="KXW35" s="1074"/>
      <c r="KXX35" s="1074"/>
      <c r="KXY35" s="1074"/>
      <c r="KXZ35" s="1074"/>
      <c r="KYA35" s="1074"/>
      <c r="KYB35" s="1074"/>
      <c r="KYC35" s="1074"/>
      <c r="KYD35" s="1074"/>
      <c r="KYE35" s="1074"/>
      <c r="KYF35" s="1074"/>
      <c r="KYG35" s="1074"/>
      <c r="KYH35" s="1074"/>
      <c r="KYI35" s="1074"/>
      <c r="KYJ35" s="1074"/>
      <c r="KYK35" s="1074"/>
      <c r="KYL35" s="1074"/>
      <c r="KYM35" s="1074"/>
      <c r="KYN35" s="1074"/>
      <c r="KYO35" s="1074"/>
      <c r="KYP35" s="1074"/>
      <c r="KYQ35" s="1074"/>
      <c r="KYR35" s="1074"/>
      <c r="KYS35" s="1074"/>
      <c r="KYT35" s="1074"/>
      <c r="KYU35" s="1074"/>
      <c r="KYV35" s="1074"/>
      <c r="KYW35" s="1074"/>
      <c r="KYX35" s="1074"/>
      <c r="KYY35" s="1074"/>
      <c r="KYZ35" s="1074"/>
      <c r="KZA35" s="1074"/>
      <c r="KZB35" s="1074"/>
      <c r="KZC35" s="1074"/>
      <c r="KZD35" s="1074"/>
      <c r="KZE35" s="1074"/>
      <c r="KZF35" s="1074"/>
      <c r="KZG35" s="1074"/>
      <c r="KZH35" s="1074"/>
      <c r="KZI35" s="1074"/>
      <c r="KZJ35" s="1074"/>
      <c r="KZK35" s="1074"/>
      <c r="KZL35" s="1074"/>
      <c r="KZM35" s="1074"/>
      <c r="KZN35" s="1074"/>
      <c r="KZO35" s="1074"/>
      <c r="KZP35" s="1074"/>
      <c r="KZQ35" s="1074"/>
      <c r="KZR35" s="1074"/>
      <c r="KZS35" s="1074"/>
      <c r="KZT35" s="1074"/>
      <c r="KZU35" s="1074"/>
      <c r="KZV35" s="1074"/>
      <c r="KZW35" s="1074"/>
      <c r="KZX35" s="1074"/>
      <c r="KZY35" s="1074"/>
      <c r="KZZ35" s="1074"/>
      <c r="LAA35" s="1074"/>
      <c r="LAB35" s="1074"/>
      <c r="LAC35" s="1074"/>
      <c r="LAD35" s="1074"/>
      <c r="LAE35" s="1074"/>
      <c r="LAF35" s="1074"/>
      <c r="LAG35" s="1074"/>
      <c r="LAH35" s="1074"/>
      <c r="LAI35" s="1074"/>
      <c r="LAJ35" s="1074"/>
      <c r="LAK35" s="1074"/>
      <c r="LAL35" s="1074"/>
      <c r="LAM35" s="1074"/>
      <c r="LAN35" s="1074"/>
      <c r="LAO35" s="1074"/>
      <c r="LAP35" s="1074"/>
      <c r="LAQ35" s="1074"/>
      <c r="LAR35" s="1074"/>
      <c r="LAS35" s="1074"/>
      <c r="LAT35" s="1074"/>
      <c r="LAU35" s="1074"/>
      <c r="LAV35" s="1074"/>
      <c r="LAW35" s="1074"/>
      <c r="LAX35" s="1074"/>
      <c r="LAY35" s="1074"/>
      <c r="LAZ35" s="1074"/>
      <c r="LBA35" s="1074"/>
      <c r="LBB35" s="1074"/>
      <c r="LBC35" s="1074"/>
      <c r="LBD35" s="1074"/>
      <c r="LBE35" s="1074"/>
      <c r="LBF35" s="1074"/>
      <c r="LBG35" s="1074"/>
      <c r="LBH35" s="1074"/>
      <c r="LBI35" s="1074"/>
      <c r="LBJ35" s="1074"/>
      <c r="LBK35" s="1074"/>
      <c r="LBL35" s="1074"/>
      <c r="LBM35" s="1074"/>
      <c r="LBN35" s="1074"/>
      <c r="LBO35" s="1074"/>
      <c r="LBP35" s="1074"/>
      <c r="LBQ35" s="1074"/>
      <c r="LBR35" s="1074"/>
      <c r="LBS35" s="1074"/>
      <c r="LBT35" s="1074"/>
      <c r="LBU35" s="1074"/>
      <c r="LBV35" s="1074"/>
      <c r="LBW35" s="1074"/>
      <c r="LBX35" s="1074"/>
      <c r="LBY35" s="1074"/>
      <c r="LBZ35" s="1074"/>
      <c r="LCA35" s="1074"/>
      <c r="LCB35" s="1074"/>
      <c r="LCC35" s="1074"/>
      <c r="LCD35" s="1074"/>
      <c r="LCE35" s="1074"/>
      <c r="LCF35" s="1074"/>
      <c r="LCG35" s="1074"/>
      <c r="LCH35" s="1074"/>
      <c r="LCI35" s="1074"/>
      <c r="LCJ35" s="1074"/>
      <c r="LCK35" s="1074"/>
      <c r="LCL35" s="1074"/>
      <c r="LCM35" s="1074"/>
      <c r="LCN35" s="1074"/>
      <c r="LCO35" s="1074"/>
      <c r="LCP35" s="1074"/>
      <c r="LCQ35" s="1074"/>
      <c r="LCR35" s="1074"/>
      <c r="LCS35" s="1074"/>
      <c r="LCT35" s="1074"/>
      <c r="LCU35" s="1074"/>
      <c r="LCV35" s="1074"/>
      <c r="LCW35" s="1074"/>
      <c r="LCX35" s="1074"/>
      <c r="LCY35" s="1074"/>
      <c r="LCZ35" s="1074"/>
      <c r="LDA35" s="1074"/>
      <c r="LDB35" s="1074"/>
      <c r="LDC35" s="1074"/>
      <c r="LDD35" s="1074"/>
      <c r="LDE35" s="1074"/>
      <c r="LDF35" s="1074"/>
      <c r="LDG35" s="1074"/>
      <c r="LDH35" s="1074"/>
      <c r="LDI35" s="1074"/>
      <c r="LDJ35" s="1074"/>
      <c r="LDK35" s="1074"/>
      <c r="LDL35" s="1074"/>
      <c r="LDM35" s="1074"/>
      <c r="LDN35" s="1074"/>
      <c r="LDO35" s="1074"/>
      <c r="LDP35" s="1074"/>
      <c r="LDQ35" s="1074"/>
      <c r="LDR35" s="1074"/>
      <c r="LDS35" s="1074"/>
      <c r="LDT35" s="1074"/>
      <c r="LDU35" s="1074"/>
      <c r="LDV35" s="1074"/>
      <c r="LDW35" s="1074"/>
      <c r="LDX35" s="1074"/>
      <c r="LDY35" s="1074"/>
      <c r="LDZ35" s="1074"/>
      <c r="LEA35" s="1074"/>
      <c r="LEB35" s="1074"/>
      <c r="LEC35" s="1074"/>
      <c r="LED35" s="1074"/>
      <c r="LEE35" s="1074"/>
      <c r="LEF35" s="1074"/>
      <c r="LEG35" s="1074"/>
      <c r="LEH35" s="1074"/>
      <c r="LEI35" s="1074"/>
      <c r="LEJ35" s="1074"/>
      <c r="LEK35" s="1074"/>
      <c r="LEL35" s="1074"/>
      <c r="LEM35" s="1074"/>
      <c r="LEN35" s="1074"/>
      <c r="LEO35" s="1074"/>
      <c r="LEP35" s="1074"/>
      <c r="LEQ35" s="1074"/>
      <c r="LER35" s="1074"/>
      <c r="LES35" s="1074"/>
      <c r="LET35" s="1074"/>
      <c r="LEU35" s="1074"/>
      <c r="LEV35" s="1074"/>
      <c r="LEW35" s="1074"/>
      <c r="LEX35" s="1074"/>
      <c r="LEY35" s="1074"/>
      <c r="LEZ35" s="1074"/>
      <c r="LFA35" s="1074"/>
      <c r="LFB35" s="1074"/>
      <c r="LFC35" s="1074"/>
      <c r="LFD35" s="1074"/>
      <c r="LFE35" s="1074"/>
      <c r="LFF35" s="1074"/>
      <c r="LFG35" s="1074"/>
      <c r="LFH35" s="1074"/>
      <c r="LFI35" s="1074"/>
      <c r="LFJ35" s="1074"/>
      <c r="LFK35" s="1074"/>
      <c r="LFL35" s="1074"/>
      <c r="LFM35" s="1074"/>
      <c r="LFN35" s="1074"/>
      <c r="LFO35" s="1074"/>
      <c r="LFP35" s="1074"/>
      <c r="LFQ35" s="1074"/>
      <c r="LFR35" s="1074"/>
      <c r="LFS35" s="1074"/>
      <c r="LFT35" s="1074"/>
      <c r="LFU35" s="1074"/>
      <c r="LFV35" s="1074"/>
      <c r="LFW35" s="1074"/>
      <c r="LFX35" s="1074"/>
      <c r="LFY35" s="1074"/>
      <c r="LFZ35" s="1074"/>
      <c r="LGA35" s="1074"/>
      <c r="LGB35" s="1074"/>
      <c r="LGC35" s="1074"/>
      <c r="LGD35" s="1074"/>
      <c r="LGE35" s="1074"/>
      <c r="LGF35" s="1074"/>
      <c r="LGG35" s="1074"/>
      <c r="LGH35" s="1074"/>
      <c r="LGI35" s="1074"/>
      <c r="LGJ35" s="1074"/>
      <c r="LGK35" s="1074"/>
      <c r="LGL35" s="1074"/>
      <c r="LGM35" s="1074"/>
      <c r="LGN35" s="1074"/>
      <c r="LGO35" s="1074"/>
      <c r="LGP35" s="1074"/>
      <c r="LGQ35" s="1074"/>
      <c r="LGR35" s="1074"/>
      <c r="LGS35" s="1074"/>
      <c r="LGT35" s="1074"/>
      <c r="LGU35" s="1074"/>
      <c r="LGV35" s="1074"/>
      <c r="LGW35" s="1074"/>
      <c r="LGX35" s="1074"/>
      <c r="LGY35" s="1074"/>
      <c r="LGZ35" s="1074"/>
      <c r="LHA35" s="1074"/>
      <c r="LHB35" s="1074"/>
      <c r="LHC35" s="1074"/>
      <c r="LHD35" s="1074"/>
      <c r="LHE35" s="1074"/>
      <c r="LHF35" s="1074"/>
      <c r="LHG35" s="1074"/>
      <c r="LHH35" s="1074"/>
      <c r="LHI35" s="1074"/>
      <c r="LHJ35" s="1074"/>
      <c r="LHK35" s="1074"/>
      <c r="LHL35" s="1074"/>
      <c r="LHM35" s="1074"/>
      <c r="LHN35" s="1074"/>
      <c r="LHO35" s="1074"/>
      <c r="LHP35" s="1074"/>
      <c r="LHQ35" s="1074"/>
      <c r="LHR35" s="1074"/>
      <c r="LHS35" s="1074"/>
      <c r="LHT35" s="1074"/>
      <c r="LHU35" s="1074"/>
      <c r="LHV35" s="1074"/>
      <c r="LHW35" s="1074"/>
      <c r="LHX35" s="1074"/>
      <c r="LHY35" s="1074"/>
      <c r="LHZ35" s="1074"/>
      <c r="LIA35" s="1074"/>
      <c r="LIB35" s="1074"/>
      <c r="LIC35" s="1074"/>
      <c r="LID35" s="1074"/>
      <c r="LIE35" s="1074"/>
      <c r="LIF35" s="1074"/>
      <c r="LIG35" s="1074"/>
      <c r="LIH35" s="1074"/>
      <c r="LII35" s="1074"/>
      <c r="LIJ35" s="1074"/>
      <c r="LIK35" s="1074"/>
      <c r="LIL35" s="1074"/>
      <c r="LIM35" s="1074"/>
      <c r="LIN35" s="1074"/>
      <c r="LIO35" s="1074"/>
      <c r="LIP35" s="1074"/>
      <c r="LIQ35" s="1074"/>
      <c r="LIR35" s="1074"/>
      <c r="LIS35" s="1074"/>
      <c r="LIT35" s="1074"/>
      <c r="LIU35" s="1074"/>
      <c r="LIV35" s="1074"/>
      <c r="LIW35" s="1074"/>
      <c r="LIX35" s="1074"/>
      <c r="LIY35" s="1074"/>
      <c r="LIZ35" s="1074"/>
      <c r="LJA35" s="1074"/>
      <c r="LJB35" s="1074"/>
      <c r="LJC35" s="1074"/>
      <c r="LJD35" s="1074"/>
      <c r="LJE35" s="1074"/>
      <c r="LJF35" s="1074"/>
      <c r="LJG35" s="1074"/>
      <c r="LJH35" s="1074"/>
      <c r="LJI35" s="1074"/>
      <c r="LJJ35" s="1074"/>
      <c r="LJK35" s="1074"/>
      <c r="LJL35" s="1074"/>
      <c r="LJM35" s="1074"/>
      <c r="LJN35" s="1074"/>
      <c r="LJO35" s="1074"/>
      <c r="LJP35" s="1074"/>
      <c r="LJQ35" s="1074"/>
      <c r="LJR35" s="1074"/>
      <c r="LJS35" s="1074"/>
      <c r="LJT35" s="1074"/>
      <c r="LJU35" s="1074"/>
      <c r="LJV35" s="1074"/>
      <c r="LJW35" s="1074"/>
      <c r="LJX35" s="1074"/>
      <c r="LJY35" s="1074"/>
      <c r="LJZ35" s="1074"/>
      <c r="LKA35" s="1074"/>
      <c r="LKB35" s="1074"/>
      <c r="LKC35" s="1074"/>
      <c r="LKD35" s="1074"/>
      <c r="LKE35" s="1074"/>
      <c r="LKF35" s="1074"/>
      <c r="LKG35" s="1074"/>
      <c r="LKH35" s="1074"/>
      <c r="LKI35" s="1074"/>
      <c r="LKJ35" s="1074"/>
      <c r="LKK35" s="1074"/>
      <c r="LKL35" s="1074"/>
      <c r="LKM35" s="1074"/>
      <c r="LKN35" s="1074"/>
      <c r="LKO35" s="1074"/>
      <c r="LKP35" s="1074"/>
      <c r="LKQ35" s="1074"/>
      <c r="LKR35" s="1074"/>
      <c r="LKS35" s="1074"/>
      <c r="LKT35" s="1074"/>
      <c r="LKU35" s="1074"/>
      <c r="LKV35" s="1074"/>
      <c r="LKW35" s="1074"/>
      <c r="LKX35" s="1074"/>
      <c r="LKY35" s="1074"/>
      <c r="LKZ35" s="1074"/>
      <c r="LLA35" s="1074"/>
      <c r="LLB35" s="1074"/>
      <c r="LLC35" s="1074"/>
      <c r="LLD35" s="1074"/>
      <c r="LLE35" s="1074"/>
      <c r="LLF35" s="1074"/>
      <c r="LLG35" s="1074"/>
      <c r="LLH35" s="1074"/>
      <c r="LLI35" s="1074"/>
      <c r="LLJ35" s="1074"/>
      <c r="LLK35" s="1074"/>
      <c r="LLL35" s="1074"/>
      <c r="LLM35" s="1074"/>
      <c r="LLN35" s="1074"/>
      <c r="LLO35" s="1074"/>
      <c r="LLP35" s="1074"/>
      <c r="LLQ35" s="1074"/>
      <c r="LLR35" s="1074"/>
      <c r="LLS35" s="1074"/>
      <c r="LLT35" s="1074"/>
      <c r="LLU35" s="1074"/>
      <c r="LLV35" s="1074"/>
      <c r="LLW35" s="1074"/>
      <c r="LLX35" s="1074"/>
      <c r="LLY35" s="1074"/>
      <c r="LLZ35" s="1074"/>
      <c r="LMA35" s="1074"/>
      <c r="LMB35" s="1074"/>
      <c r="LMC35" s="1074"/>
      <c r="LMD35" s="1074"/>
      <c r="LME35" s="1074"/>
      <c r="LMF35" s="1074"/>
      <c r="LMG35" s="1074"/>
      <c r="LMH35" s="1074"/>
      <c r="LMI35" s="1074"/>
      <c r="LMJ35" s="1074"/>
      <c r="LMK35" s="1074"/>
      <c r="LML35" s="1074"/>
      <c r="LMM35" s="1074"/>
      <c r="LMN35" s="1074"/>
      <c r="LMO35" s="1074"/>
      <c r="LMP35" s="1074"/>
      <c r="LMQ35" s="1074"/>
      <c r="LMR35" s="1074"/>
      <c r="LMS35" s="1074"/>
      <c r="LMT35" s="1074"/>
      <c r="LMU35" s="1074"/>
      <c r="LMV35" s="1074"/>
      <c r="LMW35" s="1074"/>
      <c r="LMX35" s="1074"/>
      <c r="LMY35" s="1074"/>
      <c r="LMZ35" s="1074"/>
      <c r="LNA35" s="1074"/>
      <c r="LNB35" s="1074"/>
      <c r="LNC35" s="1074"/>
      <c r="LND35" s="1074"/>
      <c r="LNE35" s="1074"/>
      <c r="LNF35" s="1074"/>
      <c r="LNG35" s="1074"/>
      <c r="LNH35" s="1074"/>
      <c r="LNI35" s="1074"/>
      <c r="LNJ35" s="1074"/>
      <c r="LNK35" s="1074"/>
      <c r="LNL35" s="1074"/>
      <c r="LNM35" s="1074"/>
      <c r="LNN35" s="1074"/>
      <c r="LNO35" s="1074"/>
      <c r="LNP35" s="1074"/>
      <c r="LNQ35" s="1074"/>
      <c r="LNR35" s="1074"/>
      <c r="LNS35" s="1074"/>
      <c r="LNT35" s="1074"/>
      <c r="LNU35" s="1074"/>
      <c r="LNV35" s="1074"/>
      <c r="LNW35" s="1074"/>
      <c r="LNX35" s="1074"/>
      <c r="LNY35" s="1074"/>
      <c r="LNZ35" s="1074"/>
      <c r="LOA35" s="1074"/>
      <c r="LOB35" s="1074"/>
      <c r="LOC35" s="1074"/>
      <c r="LOD35" s="1074"/>
      <c r="LOE35" s="1074"/>
      <c r="LOF35" s="1074"/>
      <c r="LOG35" s="1074"/>
      <c r="LOH35" s="1074"/>
      <c r="LOI35" s="1074"/>
      <c r="LOJ35" s="1074"/>
      <c r="LOK35" s="1074"/>
      <c r="LOL35" s="1074"/>
      <c r="LOM35" s="1074"/>
      <c r="LON35" s="1074"/>
      <c r="LOO35" s="1074"/>
      <c r="LOP35" s="1074"/>
      <c r="LOQ35" s="1074"/>
      <c r="LOR35" s="1074"/>
      <c r="LOS35" s="1074"/>
      <c r="LOT35" s="1074"/>
      <c r="LOU35" s="1074"/>
      <c r="LOV35" s="1074"/>
      <c r="LOW35" s="1074"/>
      <c r="LOX35" s="1074"/>
      <c r="LOY35" s="1074"/>
      <c r="LOZ35" s="1074"/>
      <c r="LPA35" s="1074"/>
      <c r="LPB35" s="1074"/>
      <c r="LPC35" s="1074"/>
      <c r="LPD35" s="1074"/>
      <c r="LPE35" s="1074"/>
      <c r="LPF35" s="1074"/>
      <c r="LPG35" s="1074"/>
      <c r="LPH35" s="1074"/>
      <c r="LPI35" s="1074"/>
      <c r="LPJ35" s="1074"/>
      <c r="LPK35" s="1074"/>
      <c r="LPL35" s="1074"/>
      <c r="LPM35" s="1074"/>
      <c r="LPN35" s="1074"/>
      <c r="LPO35" s="1074"/>
      <c r="LPP35" s="1074"/>
      <c r="LPQ35" s="1074"/>
      <c r="LPR35" s="1074"/>
      <c r="LPS35" s="1074"/>
      <c r="LPT35" s="1074"/>
      <c r="LPU35" s="1074"/>
      <c r="LPV35" s="1074"/>
      <c r="LPW35" s="1074"/>
      <c r="LPX35" s="1074"/>
      <c r="LPY35" s="1074"/>
      <c r="LPZ35" s="1074"/>
      <c r="LQA35" s="1074"/>
      <c r="LQB35" s="1074"/>
      <c r="LQC35" s="1074"/>
      <c r="LQD35" s="1074"/>
      <c r="LQE35" s="1074"/>
      <c r="LQF35" s="1074"/>
      <c r="LQG35" s="1074"/>
      <c r="LQH35" s="1074"/>
      <c r="LQI35" s="1074"/>
      <c r="LQJ35" s="1074"/>
      <c r="LQK35" s="1074"/>
      <c r="LQL35" s="1074"/>
      <c r="LQM35" s="1074"/>
      <c r="LQN35" s="1074"/>
      <c r="LQO35" s="1074"/>
      <c r="LQP35" s="1074"/>
      <c r="LQQ35" s="1074"/>
      <c r="LQR35" s="1074"/>
      <c r="LQS35" s="1074"/>
      <c r="LQT35" s="1074"/>
      <c r="LQU35" s="1074"/>
      <c r="LQV35" s="1074"/>
      <c r="LQW35" s="1074"/>
      <c r="LQX35" s="1074"/>
      <c r="LQY35" s="1074"/>
      <c r="LQZ35" s="1074"/>
      <c r="LRA35" s="1074"/>
      <c r="LRB35" s="1074"/>
      <c r="LRC35" s="1074"/>
      <c r="LRD35" s="1074"/>
      <c r="LRE35" s="1074"/>
      <c r="LRF35" s="1074"/>
      <c r="LRG35" s="1074"/>
      <c r="LRH35" s="1074"/>
      <c r="LRI35" s="1074"/>
      <c r="LRJ35" s="1074"/>
      <c r="LRK35" s="1074"/>
      <c r="LRL35" s="1074"/>
      <c r="LRM35" s="1074"/>
      <c r="LRN35" s="1074"/>
      <c r="LRO35" s="1074"/>
      <c r="LRP35" s="1074"/>
      <c r="LRQ35" s="1074"/>
      <c r="LRR35" s="1074"/>
      <c r="LRS35" s="1074"/>
      <c r="LRT35" s="1074"/>
      <c r="LRU35" s="1074"/>
      <c r="LRV35" s="1074"/>
      <c r="LRW35" s="1074"/>
      <c r="LRX35" s="1074"/>
      <c r="LRY35" s="1074"/>
      <c r="LRZ35" s="1074"/>
      <c r="LSA35" s="1074"/>
      <c r="LSB35" s="1074"/>
      <c r="LSC35" s="1074"/>
      <c r="LSD35" s="1074"/>
      <c r="LSE35" s="1074"/>
      <c r="LSF35" s="1074"/>
      <c r="LSG35" s="1074"/>
      <c r="LSH35" s="1074"/>
      <c r="LSI35" s="1074"/>
      <c r="LSJ35" s="1074"/>
      <c r="LSK35" s="1074"/>
      <c r="LSL35" s="1074"/>
      <c r="LSM35" s="1074"/>
      <c r="LSN35" s="1074"/>
      <c r="LSO35" s="1074"/>
      <c r="LSP35" s="1074"/>
      <c r="LSQ35" s="1074"/>
      <c r="LSR35" s="1074"/>
      <c r="LSS35" s="1074"/>
      <c r="LST35" s="1074"/>
      <c r="LSU35" s="1074"/>
      <c r="LSV35" s="1074"/>
      <c r="LSW35" s="1074"/>
      <c r="LSX35" s="1074"/>
      <c r="LSY35" s="1074"/>
      <c r="LSZ35" s="1074"/>
      <c r="LTA35" s="1074"/>
      <c r="LTB35" s="1074"/>
      <c r="LTC35" s="1074"/>
      <c r="LTD35" s="1074"/>
      <c r="LTE35" s="1074"/>
      <c r="LTF35" s="1074"/>
      <c r="LTG35" s="1074"/>
      <c r="LTH35" s="1074"/>
      <c r="LTI35" s="1074"/>
      <c r="LTJ35" s="1074"/>
      <c r="LTK35" s="1074"/>
      <c r="LTL35" s="1074"/>
      <c r="LTM35" s="1074"/>
      <c r="LTN35" s="1074"/>
      <c r="LTO35" s="1074"/>
      <c r="LTP35" s="1074"/>
      <c r="LTQ35" s="1074"/>
      <c r="LTR35" s="1074"/>
      <c r="LTS35" s="1074"/>
      <c r="LTT35" s="1074"/>
      <c r="LTU35" s="1074"/>
      <c r="LTV35" s="1074"/>
      <c r="LTW35" s="1074"/>
      <c r="LTX35" s="1074"/>
      <c r="LTY35" s="1074"/>
      <c r="LTZ35" s="1074"/>
      <c r="LUA35" s="1074"/>
      <c r="LUB35" s="1074"/>
      <c r="LUC35" s="1074"/>
      <c r="LUD35" s="1074"/>
      <c r="LUE35" s="1074"/>
      <c r="LUF35" s="1074"/>
      <c r="LUG35" s="1074"/>
      <c r="LUH35" s="1074"/>
      <c r="LUI35" s="1074"/>
      <c r="LUJ35" s="1074"/>
      <c r="LUK35" s="1074"/>
      <c r="LUL35" s="1074"/>
      <c r="LUM35" s="1074"/>
      <c r="LUN35" s="1074"/>
      <c r="LUO35" s="1074"/>
      <c r="LUP35" s="1074"/>
      <c r="LUQ35" s="1074"/>
      <c r="LUR35" s="1074"/>
      <c r="LUS35" s="1074"/>
      <c r="LUT35" s="1074"/>
      <c r="LUU35" s="1074"/>
      <c r="LUV35" s="1074"/>
      <c r="LUW35" s="1074"/>
      <c r="LUX35" s="1074"/>
      <c r="LUY35" s="1074"/>
      <c r="LUZ35" s="1074"/>
      <c r="LVA35" s="1074"/>
      <c r="LVB35" s="1074"/>
      <c r="LVC35" s="1074"/>
      <c r="LVD35" s="1074"/>
      <c r="LVE35" s="1074"/>
      <c r="LVF35" s="1074"/>
      <c r="LVG35" s="1074"/>
      <c r="LVH35" s="1074"/>
      <c r="LVI35" s="1074"/>
      <c r="LVJ35" s="1074"/>
      <c r="LVK35" s="1074"/>
      <c r="LVL35" s="1074"/>
      <c r="LVM35" s="1074"/>
      <c r="LVN35" s="1074"/>
      <c r="LVO35" s="1074"/>
      <c r="LVP35" s="1074"/>
      <c r="LVQ35" s="1074"/>
      <c r="LVR35" s="1074"/>
      <c r="LVS35" s="1074"/>
      <c r="LVT35" s="1074"/>
      <c r="LVU35" s="1074"/>
      <c r="LVV35" s="1074"/>
      <c r="LVW35" s="1074"/>
      <c r="LVX35" s="1074"/>
      <c r="LVY35" s="1074"/>
      <c r="LVZ35" s="1074"/>
      <c r="LWA35" s="1074"/>
      <c r="LWB35" s="1074"/>
      <c r="LWC35" s="1074"/>
      <c r="LWD35" s="1074"/>
      <c r="LWE35" s="1074"/>
      <c r="LWF35" s="1074"/>
      <c r="LWG35" s="1074"/>
      <c r="LWH35" s="1074"/>
      <c r="LWI35" s="1074"/>
      <c r="LWJ35" s="1074"/>
      <c r="LWK35" s="1074"/>
      <c r="LWL35" s="1074"/>
      <c r="LWM35" s="1074"/>
      <c r="LWN35" s="1074"/>
      <c r="LWO35" s="1074"/>
      <c r="LWP35" s="1074"/>
      <c r="LWQ35" s="1074"/>
      <c r="LWR35" s="1074"/>
      <c r="LWS35" s="1074"/>
      <c r="LWT35" s="1074"/>
      <c r="LWU35" s="1074"/>
      <c r="LWV35" s="1074"/>
      <c r="LWW35" s="1074"/>
      <c r="LWX35" s="1074"/>
      <c r="LWY35" s="1074"/>
      <c r="LWZ35" s="1074"/>
      <c r="LXA35" s="1074"/>
      <c r="LXB35" s="1074"/>
      <c r="LXC35" s="1074"/>
      <c r="LXD35" s="1074"/>
      <c r="LXE35" s="1074"/>
      <c r="LXF35" s="1074"/>
      <c r="LXG35" s="1074"/>
      <c r="LXH35" s="1074"/>
      <c r="LXI35" s="1074"/>
      <c r="LXJ35" s="1074"/>
      <c r="LXK35" s="1074"/>
      <c r="LXL35" s="1074"/>
      <c r="LXM35" s="1074"/>
      <c r="LXN35" s="1074"/>
      <c r="LXO35" s="1074"/>
      <c r="LXP35" s="1074"/>
      <c r="LXQ35" s="1074"/>
      <c r="LXR35" s="1074"/>
      <c r="LXS35" s="1074"/>
      <c r="LXT35" s="1074"/>
      <c r="LXU35" s="1074"/>
      <c r="LXV35" s="1074"/>
      <c r="LXW35" s="1074"/>
      <c r="LXX35" s="1074"/>
      <c r="LXY35" s="1074"/>
      <c r="LXZ35" s="1074"/>
      <c r="LYA35" s="1074"/>
      <c r="LYB35" s="1074"/>
      <c r="LYC35" s="1074"/>
      <c r="LYD35" s="1074"/>
      <c r="LYE35" s="1074"/>
      <c r="LYF35" s="1074"/>
      <c r="LYG35" s="1074"/>
      <c r="LYH35" s="1074"/>
      <c r="LYI35" s="1074"/>
      <c r="LYJ35" s="1074"/>
      <c r="LYK35" s="1074"/>
      <c r="LYL35" s="1074"/>
      <c r="LYM35" s="1074"/>
      <c r="LYN35" s="1074"/>
      <c r="LYO35" s="1074"/>
      <c r="LYP35" s="1074"/>
      <c r="LYQ35" s="1074"/>
      <c r="LYR35" s="1074"/>
      <c r="LYS35" s="1074"/>
      <c r="LYT35" s="1074"/>
      <c r="LYU35" s="1074"/>
      <c r="LYV35" s="1074"/>
      <c r="LYW35" s="1074"/>
      <c r="LYX35" s="1074"/>
      <c r="LYY35" s="1074"/>
      <c r="LYZ35" s="1074"/>
      <c r="LZA35" s="1074"/>
      <c r="LZB35" s="1074"/>
      <c r="LZC35" s="1074"/>
      <c r="LZD35" s="1074"/>
      <c r="LZE35" s="1074"/>
      <c r="LZF35" s="1074"/>
      <c r="LZG35" s="1074"/>
      <c r="LZH35" s="1074"/>
      <c r="LZI35" s="1074"/>
      <c r="LZJ35" s="1074"/>
      <c r="LZK35" s="1074"/>
      <c r="LZL35" s="1074"/>
      <c r="LZM35" s="1074"/>
      <c r="LZN35" s="1074"/>
      <c r="LZO35" s="1074"/>
      <c r="LZP35" s="1074"/>
      <c r="LZQ35" s="1074"/>
      <c r="LZR35" s="1074"/>
      <c r="LZS35" s="1074"/>
      <c r="LZT35" s="1074"/>
      <c r="LZU35" s="1074"/>
      <c r="LZV35" s="1074"/>
      <c r="LZW35" s="1074"/>
      <c r="LZX35" s="1074"/>
      <c r="LZY35" s="1074"/>
      <c r="LZZ35" s="1074"/>
      <c r="MAA35" s="1074"/>
      <c r="MAB35" s="1074"/>
      <c r="MAC35" s="1074"/>
      <c r="MAD35" s="1074"/>
      <c r="MAE35" s="1074"/>
      <c r="MAF35" s="1074"/>
      <c r="MAG35" s="1074"/>
      <c r="MAH35" s="1074"/>
      <c r="MAI35" s="1074"/>
      <c r="MAJ35" s="1074"/>
      <c r="MAK35" s="1074"/>
      <c r="MAL35" s="1074"/>
      <c r="MAM35" s="1074"/>
      <c r="MAN35" s="1074"/>
      <c r="MAO35" s="1074"/>
      <c r="MAP35" s="1074"/>
      <c r="MAQ35" s="1074"/>
      <c r="MAR35" s="1074"/>
      <c r="MAS35" s="1074"/>
      <c r="MAT35" s="1074"/>
      <c r="MAU35" s="1074"/>
      <c r="MAV35" s="1074"/>
      <c r="MAW35" s="1074"/>
      <c r="MAX35" s="1074"/>
      <c r="MAY35" s="1074"/>
      <c r="MAZ35" s="1074"/>
      <c r="MBA35" s="1074"/>
      <c r="MBB35" s="1074"/>
      <c r="MBC35" s="1074"/>
      <c r="MBD35" s="1074"/>
      <c r="MBE35" s="1074"/>
      <c r="MBF35" s="1074"/>
      <c r="MBG35" s="1074"/>
      <c r="MBH35" s="1074"/>
      <c r="MBI35" s="1074"/>
      <c r="MBJ35" s="1074"/>
      <c r="MBK35" s="1074"/>
      <c r="MBL35" s="1074"/>
      <c r="MBM35" s="1074"/>
      <c r="MBN35" s="1074"/>
      <c r="MBO35" s="1074"/>
      <c r="MBP35" s="1074"/>
      <c r="MBQ35" s="1074"/>
      <c r="MBR35" s="1074"/>
      <c r="MBS35" s="1074"/>
      <c r="MBT35" s="1074"/>
      <c r="MBU35" s="1074"/>
      <c r="MBV35" s="1074"/>
      <c r="MBW35" s="1074"/>
      <c r="MBX35" s="1074"/>
      <c r="MBY35" s="1074"/>
      <c r="MBZ35" s="1074"/>
      <c r="MCA35" s="1074"/>
      <c r="MCB35" s="1074"/>
      <c r="MCC35" s="1074"/>
      <c r="MCD35" s="1074"/>
      <c r="MCE35" s="1074"/>
      <c r="MCF35" s="1074"/>
      <c r="MCG35" s="1074"/>
      <c r="MCH35" s="1074"/>
      <c r="MCI35" s="1074"/>
      <c r="MCJ35" s="1074"/>
      <c r="MCK35" s="1074"/>
      <c r="MCL35" s="1074"/>
      <c r="MCM35" s="1074"/>
      <c r="MCN35" s="1074"/>
      <c r="MCO35" s="1074"/>
      <c r="MCP35" s="1074"/>
      <c r="MCQ35" s="1074"/>
      <c r="MCR35" s="1074"/>
      <c r="MCS35" s="1074"/>
      <c r="MCT35" s="1074"/>
      <c r="MCU35" s="1074"/>
      <c r="MCV35" s="1074"/>
      <c r="MCW35" s="1074"/>
      <c r="MCX35" s="1074"/>
      <c r="MCY35" s="1074"/>
      <c r="MCZ35" s="1074"/>
      <c r="MDA35" s="1074"/>
      <c r="MDB35" s="1074"/>
      <c r="MDC35" s="1074"/>
      <c r="MDD35" s="1074"/>
      <c r="MDE35" s="1074"/>
      <c r="MDF35" s="1074"/>
      <c r="MDG35" s="1074"/>
      <c r="MDH35" s="1074"/>
      <c r="MDI35" s="1074"/>
      <c r="MDJ35" s="1074"/>
      <c r="MDK35" s="1074"/>
      <c r="MDL35" s="1074"/>
      <c r="MDM35" s="1074"/>
      <c r="MDN35" s="1074"/>
      <c r="MDO35" s="1074"/>
      <c r="MDP35" s="1074"/>
      <c r="MDQ35" s="1074"/>
      <c r="MDR35" s="1074"/>
      <c r="MDS35" s="1074"/>
      <c r="MDT35" s="1074"/>
      <c r="MDU35" s="1074"/>
      <c r="MDV35" s="1074"/>
      <c r="MDW35" s="1074"/>
      <c r="MDX35" s="1074"/>
      <c r="MDY35" s="1074"/>
      <c r="MDZ35" s="1074"/>
      <c r="MEA35" s="1074"/>
      <c r="MEB35" s="1074"/>
      <c r="MEC35" s="1074"/>
      <c r="MED35" s="1074"/>
      <c r="MEE35" s="1074"/>
      <c r="MEF35" s="1074"/>
      <c r="MEG35" s="1074"/>
      <c r="MEH35" s="1074"/>
      <c r="MEI35" s="1074"/>
      <c r="MEJ35" s="1074"/>
      <c r="MEK35" s="1074"/>
      <c r="MEL35" s="1074"/>
      <c r="MEM35" s="1074"/>
      <c r="MEN35" s="1074"/>
      <c r="MEO35" s="1074"/>
      <c r="MEP35" s="1074"/>
      <c r="MEQ35" s="1074"/>
      <c r="MER35" s="1074"/>
      <c r="MES35" s="1074"/>
      <c r="MET35" s="1074"/>
      <c r="MEU35" s="1074"/>
      <c r="MEV35" s="1074"/>
      <c r="MEW35" s="1074"/>
      <c r="MEX35" s="1074"/>
      <c r="MEY35" s="1074"/>
      <c r="MEZ35" s="1074"/>
      <c r="MFA35" s="1074"/>
      <c r="MFB35" s="1074"/>
      <c r="MFC35" s="1074"/>
      <c r="MFD35" s="1074"/>
      <c r="MFE35" s="1074"/>
      <c r="MFF35" s="1074"/>
      <c r="MFG35" s="1074"/>
      <c r="MFH35" s="1074"/>
      <c r="MFI35" s="1074"/>
      <c r="MFJ35" s="1074"/>
      <c r="MFK35" s="1074"/>
      <c r="MFL35" s="1074"/>
      <c r="MFM35" s="1074"/>
      <c r="MFN35" s="1074"/>
      <c r="MFO35" s="1074"/>
      <c r="MFP35" s="1074"/>
      <c r="MFQ35" s="1074"/>
      <c r="MFR35" s="1074"/>
      <c r="MFS35" s="1074"/>
      <c r="MFT35" s="1074"/>
      <c r="MFU35" s="1074"/>
      <c r="MFV35" s="1074"/>
      <c r="MFW35" s="1074"/>
      <c r="MFX35" s="1074"/>
      <c r="MFY35" s="1074"/>
      <c r="MFZ35" s="1074"/>
      <c r="MGA35" s="1074"/>
      <c r="MGB35" s="1074"/>
      <c r="MGC35" s="1074"/>
      <c r="MGD35" s="1074"/>
      <c r="MGE35" s="1074"/>
      <c r="MGF35" s="1074"/>
      <c r="MGG35" s="1074"/>
      <c r="MGH35" s="1074"/>
      <c r="MGI35" s="1074"/>
      <c r="MGJ35" s="1074"/>
      <c r="MGK35" s="1074"/>
      <c r="MGL35" s="1074"/>
      <c r="MGM35" s="1074"/>
      <c r="MGN35" s="1074"/>
      <c r="MGO35" s="1074"/>
      <c r="MGP35" s="1074"/>
      <c r="MGQ35" s="1074"/>
      <c r="MGR35" s="1074"/>
      <c r="MGS35" s="1074"/>
      <c r="MGT35" s="1074"/>
      <c r="MGU35" s="1074"/>
      <c r="MGV35" s="1074"/>
      <c r="MGW35" s="1074"/>
      <c r="MGX35" s="1074"/>
      <c r="MGY35" s="1074"/>
      <c r="MGZ35" s="1074"/>
      <c r="MHA35" s="1074"/>
      <c r="MHB35" s="1074"/>
      <c r="MHC35" s="1074"/>
      <c r="MHD35" s="1074"/>
      <c r="MHE35" s="1074"/>
      <c r="MHF35" s="1074"/>
      <c r="MHG35" s="1074"/>
      <c r="MHH35" s="1074"/>
      <c r="MHI35" s="1074"/>
      <c r="MHJ35" s="1074"/>
      <c r="MHK35" s="1074"/>
      <c r="MHL35" s="1074"/>
      <c r="MHM35" s="1074"/>
      <c r="MHN35" s="1074"/>
      <c r="MHO35" s="1074"/>
      <c r="MHP35" s="1074"/>
      <c r="MHQ35" s="1074"/>
      <c r="MHR35" s="1074"/>
      <c r="MHS35" s="1074"/>
      <c r="MHT35" s="1074"/>
      <c r="MHU35" s="1074"/>
      <c r="MHV35" s="1074"/>
      <c r="MHW35" s="1074"/>
      <c r="MHX35" s="1074"/>
      <c r="MHY35" s="1074"/>
      <c r="MHZ35" s="1074"/>
      <c r="MIA35" s="1074"/>
      <c r="MIB35" s="1074"/>
      <c r="MIC35" s="1074"/>
      <c r="MID35" s="1074"/>
      <c r="MIE35" s="1074"/>
      <c r="MIF35" s="1074"/>
      <c r="MIG35" s="1074"/>
      <c r="MIH35" s="1074"/>
      <c r="MII35" s="1074"/>
      <c r="MIJ35" s="1074"/>
      <c r="MIK35" s="1074"/>
      <c r="MIL35" s="1074"/>
      <c r="MIM35" s="1074"/>
      <c r="MIN35" s="1074"/>
      <c r="MIO35" s="1074"/>
      <c r="MIP35" s="1074"/>
      <c r="MIQ35" s="1074"/>
      <c r="MIR35" s="1074"/>
      <c r="MIS35" s="1074"/>
      <c r="MIT35" s="1074"/>
      <c r="MIU35" s="1074"/>
      <c r="MIV35" s="1074"/>
      <c r="MIW35" s="1074"/>
      <c r="MIX35" s="1074"/>
      <c r="MIY35" s="1074"/>
      <c r="MIZ35" s="1074"/>
      <c r="MJA35" s="1074"/>
      <c r="MJB35" s="1074"/>
      <c r="MJC35" s="1074"/>
      <c r="MJD35" s="1074"/>
      <c r="MJE35" s="1074"/>
      <c r="MJF35" s="1074"/>
      <c r="MJG35" s="1074"/>
      <c r="MJH35" s="1074"/>
      <c r="MJI35" s="1074"/>
      <c r="MJJ35" s="1074"/>
      <c r="MJK35" s="1074"/>
      <c r="MJL35" s="1074"/>
      <c r="MJM35" s="1074"/>
      <c r="MJN35" s="1074"/>
      <c r="MJO35" s="1074"/>
      <c r="MJP35" s="1074"/>
      <c r="MJQ35" s="1074"/>
      <c r="MJR35" s="1074"/>
      <c r="MJS35" s="1074"/>
      <c r="MJT35" s="1074"/>
      <c r="MJU35" s="1074"/>
      <c r="MJV35" s="1074"/>
      <c r="MJW35" s="1074"/>
      <c r="MJX35" s="1074"/>
      <c r="MJY35" s="1074"/>
      <c r="MJZ35" s="1074"/>
      <c r="MKA35" s="1074"/>
      <c r="MKB35" s="1074"/>
      <c r="MKC35" s="1074"/>
      <c r="MKD35" s="1074"/>
      <c r="MKE35" s="1074"/>
      <c r="MKF35" s="1074"/>
      <c r="MKG35" s="1074"/>
      <c r="MKH35" s="1074"/>
      <c r="MKI35" s="1074"/>
      <c r="MKJ35" s="1074"/>
      <c r="MKK35" s="1074"/>
      <c r="MKL35" s="1074"/>
      <c r="MKM35" s="1074"/>
      <c r="MKN35" s="1074"/>
      <c r="MKO35" s="1074"/>
      <c r="MKP35" s="1074"/>
      <c r="MKQ35" s="1074"/>
      <c r="MKR35" s="1074"/>
      <c r="MKS35" s="1074"/>
      <c r="MKT35" s="1074"/>
      <c r="MKU35" s="1074"/>
      <c r="MKV35" s="1074"/>
      <c r="MKW35" s="1074"/>
      <c r="MKX35" s="1074"/>
      <c r="MKY35" s="1074"/>
      <c r="MKZ35" s="1074"/>
      <c r="MLA35" s="1074"/>
      <c r="MLB35" s="1074"/>
      <c r="MLC35" s="1074"/>
      <c r="MLD35" s="1074"/>
      <c r="MLE35" s="1074"/>
      <c r="MLF35" s="1074"/>
      <c r="MLG35" s="1074"/>
      <c r="MLH35" s="1074"/>
      <c r="MLI35" s="1074"/>
      <c r="MLJ35" s="1074"/>
      <c r="MLK35" s="1074"/>
      <c r="MLL35" s="1074"/>
      <c r="MLM35" s="1074"/>
      <c r="MLN35" s="1074"/>
      <c r="MLO35" s="1074"/>
      <c r="MLP35" s="1074"/>
      <c r="MLQ35" s="1074"/>
      <c r="MLR35" s="1074"/>
      <c r="MLS35" s="1074"/>
      <c r="MLT35" s="1074"/>
      <c r="MLU35" s="1074"/>
      <c r="MLV35" s="1074"/>
      <c r="MLW35" s="1074"/>
      <c r="MLX35" s="1074"/>
      <c r="MLY35" s="1074"/>
      <c r="MLZ35" s="1074"/>
      <c r="MMA35" s="1074"/>
      <c r="MMB35" s="1074"/>
      <c r="MMC35" s="1074"/>
      <c r="MMD35" s="1074"/>
      <c r="MME35" s="1074"/>
      <c r="MMF35" s="1074"/>
      <c r="MMG35" s="1074"/>
      <c r="MMH35" s="1074"/>
      <c r="MMI35" s="1074"/>
      <c r="MMJ35" s="1074"/>
      <c r="MMK35" s="1074"/>
      <c r="MML35" s="1074"/>
      <c r="MMM35" s="1074"/>
      <c r="MMN35" s="1074"/>
      <c r="MMO35" s="1074"/>
      <c r="MMP35" s="1074"/>
      <c r="MMQ35" s="1074"/>
      <c r="MMR35" s="1074"/>
      <c r="MMS35" s="1074"/>
      <c r="MMT35" s="1074"/>
      <c r="MMU35" s="1074"/>
      <c r="MMV35" s="1074"/>
      <c r="MMW35" s="1074"/>
      <c r="MMX35" s="1074"/>
      <c r="MMY35" s="1074"/>
      <c r="MMZ35" s="1074"/>
      <c r="MNA35" s="1074"/>
      <c r="MNB35" s="1074"/>
      <c r="MNC35" s="1074"/>
      <c r="MND35" s="1074"/>
      <c r="MNE35" s="1074"/>
      <c r="MNF35" s="1074"/>
      <c r="MNG35" s="1074"/>
      <c r="MNH35" s="1074"/>
      <c r="MNI35" s="1074"/>
      <c r="MNJ35" s="1074"/>
      <c r="MNK35" s="1074"/>
      <c r="MNL35" s="1074"/>
      <c r="MNM35" s="1074"/>
      <c r="MNN35" s="1074"/>
      <c r="MNO35" s="1074"/>
      <c r="MNP35" s="1074"/>
      <c r="MNQ35" s="1074"/>
      <c r="MNR35" s="1074"/>
      <c r="MNS35" s="1074"/>
      <c r="MNT35" s="1074"/>
      <c r="MNU35" s="1074"/>
      <c r="MNV35" s="1074"/>
      <c r="MNW35" s="1074"/>
      <c r="MNX35" s="1074"/>
      <c r="MNY35" s="1074"/>
      <c r="MNZ35" s="1074"/>
      <c r="MOA35" s="1074"/>
      <c r="MOB35" s="1074"/>
      <c r="MOC35" s="1074"/>
      <c r="MOD35" s="1074"/>
      <c r="MOE35" s="1074"/>
      <c r="MOF35" s="1074"/>
      <c r="MOG35" s="1074"/>
      <c r="MOH35" s="1074"/>
      <c r="MOI35" s="1074"/>
      <c r="MOJ35" s="1074"/>
      <c r="MOK35" s="1074"/>
      <c r="MOL35" s="1074"/>
      <c r="MOM35" s="1074"/>
      <c r="MON35" s="1074"/>
      <c r="MOO35" s="1074"/>
      <c r="MOP35" s="1074"/>
      <c r="MOQ35" s="1074"/>
      <c r="MOR35" s="1074"/>
      <c r="MOS35" s="1074"/>
      <c r="MOT35" s="1074"/>
      <c r="MOU35" s="1074"/>
      <c r="MOV35" s="1074"/>
      <c r="MOW35" s="1074"/>
      <c r="MOX35" s="1074"/>
      <c r="MOY35" s="1074"/>
      <c r="MOZ35" s="1074"/>
      <c r="MPA35" s="1074"/>
      <c r="MPB35" s="1074"/>
      <c r="MPC35" s="1074"/>
      <c r="MPD35" s="1074"/>
      <c r="MPE35" s="1074"/>
      <c r="MPF35" s="1074"/>
      <c r="MPG35" s="1074"/>
      <c r="MPH35" s="1074"/>
      <c r="MPI35" s="1074"/>
      <c r="MPJ35" s="1074"/>
      <c r="MPK35" s="1074"/>
      <c r="MPL35" s="1074"/>
      <c r="MPM35" s="1074"/>
      <c r="MPN35" s="1074"/>
      <c r="MPO35" s="1074"/>
      <c r="MPP35" s="1074"/>
      <c r="MPQ35" s="1074"/>
      <c r="MPR35" s="1074"/>
      <c r="MPS35" s="1074"/>
      <c r="MPT35" s="1074"/>
      <c r="MPU35" s="1074"/>
      <c r="MPV35" s="1074"/>
      <c r="MPW35" s="1074"/>
      <c r="MPX35" s="1074"/>
      <c r="MPY35" s="1074"/>
      <c r="MPZ35" s="1074"/>
      <c r="MQA35" s="1074"/>
      <c r="MQB35" s="1074"/>
      <c r="MQC35" s="1074"/>
      <c r="MQD35" s="1074"/>
      <c r="MQE35" s="1074"/>
      <c r="MQF35" s="1074"/>
      <c r="MQG35" s="1074"/>
      <c r="MQH35" s="1074"/>
      <c r="MQI35" s="1074"/>
      <c r="MQJ35" s="1074"/>
      <c r="MQK35" s="1074"/>
      <c r="MQL35" s="1074"/>
      <c r="MQM35" s="1074"/>
      <c r="MQN35" s="1074"/>
      <c r="MQO35" s="1074"/>
      <c r="MQP35" s="1074"/>
      <c r="MQQ35" s="1074"/>
      <c r="MQR35" s="1074"/>
      <c r="MQS35" s="1074"/>
      <c r="MQT35" s="1074"/>
      <c r="MQU35" s="1074"/>
      <c r="MQV35" s="1074"/>
      <c r="MQW35" s="1074"/>
      <c r="MQX35" s="1074"/>
      <c r="MQY35" s="1074"/>
      <c r="MQZ35" s="1074"/>
      <c r="MRA35" s="1074"/>
      <c r="MRB35" s="1074"/>
      <c r="MRC35" s="1074"/>
      <c r="MRD35" s="1074"/>
      <c r="MRE35" s="1074"/>
      <c r="MRF35" s="1074"/>
      <c r="MRG35" s="1074"/>
      <c r="MRH35" s="1074"/>
      <c r="MRI35" s="1074"/>
      <c r="MRJ35" s="1074"/>
      <c r="MRK35" s="1074"/>
      <c r="MRL35" s="1074"/>
      <c r="MRM35" s="1074"/>
      <c r="MRN35" s="1074"/>
      <c r="MRO35" s="1074"/>
      <c r="MRP35" s="1074"/>
      <c r="MRQ35" s="1074"/>
      <c r="MRR35" s="1074"/>
      <c r="MRS35" s="1074"/>
      <c r="MRT35" s="1074"/>
      <c r="MRU35" s="1074"/>
      <c r="MRV35" s="1074"/>
      <c r="MRW35" s="1074"/>
      <c r="MRX35" s="1074"/>
      <c r="MRY35" s="1074"/>
      <c r="MRZ35" s="1074"/>
      <c r="MSA35" s="1074"/>
      <c r="MSB35" s="1074"/>
      <c r="MSC35" s="1074"/>
      <c r="MSD35" s="1074"/>
      <c r="MSE35" s="1074"/>
      <c r="MSF35" s="1074"/>
      <c r="MSG35" s="1074"/>
      <c r="MSH35" s="1074"/>
      <c r="MSI35" s="1074"/>
      <c r="MSJ35" s="1074"/>
      <c r="MSK35" s="1074"/>
      <c r="MSL35" s="1074"/>
      <c r="MSM35" s="1074"/>
      <c r="MSN35" s="1074"/>
      <c r="MSO35" s="1074"/>
      <c r="MSP35" s="1074"/>
      <c r="MSQ35" s="1074"/>
      <c r="MSR35" s="1074"/>
      <c r="MSS35" s="1074"/>
      <c r="MST35" s="1074"/>
      <c r="MSU35" s="1074"/>
      <c r="MSV35" s="1074"/>
      <c r="MSW35" s="1074"/>
      <c r="MSX35" s="1074"/>
      <c r="MSY35" s="1074"/>
      <c r="MSZ35" s="1074"/>
      <c r="MTA35" s="1074"/>
      <c r="MTB35" s="1074"/>
      <c r="MTC35" s="1074"/>
      <c r="MTD35" s="1074"/>
      <c r="MTE35" s="1074"/>
      <c r="MTF35" s="1074"/>
      <c r="MTG35" s="1074"/>
      <c r="MTH35" s="1074"/>
      <c r="MTI35" s="1074"/>
      <c r="MTJ35" s="1074"/>
      <c r="MTK35" s="1074"/>
      <c r="MTL35" s="1074"/>
      <c r="MTM35" s="1074"/>
      <c r="MTN35" s="1074"/>
      <c r="MTO35" s="1074"/>
      <c r="MTP35" s="1074"/>
      <c r="MTQ35" s="1074"/>
      <c r="MTR35" s="1074"/>
      <c r="MTS35" s="1074"/>
      <c r="MTT35" s="1074"/>
      <c r="MTU35" s="1074"/>
      <c r="MTV35" s="1074"/>
      <c r="MTW35" s="1074"/>
      <c r="MTX35" s="1074"/>
      <c r="MTY35" s="1074"/>
      <c r="MTZ35" s="1074"/>
      <c r="MUA35" s="1074"/>
      <c r="MUB35" s="1074"/>
      <c r="MUC35" s="1074"/>
      <c r="MUD35" s="1074"/>
      <c r="MUE35" s="1074"/>
      <c r="MUF35" s="1074"/>
      <c r="MUG35" s="1074"/>
      <c r="MUH35" s="1074"/>
      <c r="MUI35" s="1074"/>
      <c r="MUJ35" s="1074"/>
      <c r="MUK35" s="1074"/>
      <c r="MUL35" s="1074"/>
      <c r="MUM35" s="1074"/>
      <c r="MUN35" s="1074"/>
      <c r="MUO35" s="1074"/>
      <c r="MUP35" s="1074"/>
      <c r="MUQ35" s="1074"/>
      <c r="MUR35" s="1074"/>
      <c r="MUS35" s="1074"/>
      <c r="MUT35" s="1074"/>
      <c r="MUU35" s="1074"/>
      <c r="MUV35" s="1074"/>
      <c r="MUW35" s="1074"/>
      <c r="MUX35" s="1074"/>
      <c r="MUY35" s="1074"/>
      <c r="MUZ35" s="1074"/>
      <c r="MVA35" s="1074"/>
      <c r="MVB35" s="1074"/>
      <c r="MVC35" s="1074"/>
      <c r="MVD35" s="1074"/>
      <c r="MVE35" s="1074"/>
      <c r="MVF35" s="1074"/>
      <c r="MVG35" s="1074"/>
      <c r="MVH35" s="1074"/>
      <c r="MVI35" s="1074"/>
      <c r="MVJ35" s="1074"/>
      <c r="MVK35" s="1074"/>
      <c r="MVL35" s="1074"/>
      <c r="MVM35" s="1074"/>
      <c r="MVN35" s="1074"/>
      <c r="MVO35" s="1074"/>
      <c r="MVP35" s="1074"/>
      <c r="MVQ35" s="1074"/>
      <c r="MVR35" s="1074"/>
      <c r="MVS35" s="1074"/>
      <c r="MVT35" s="1074"/>
      <c r="MVU35" s="1074"/>
      <c r="MVV35" s="1074"/>
      <c r="MVW35" s="1074"/>
      <c r="MVX35" s="1074"/>
      <c r="MVY35" s="1074"/>
      <c r="MVZ35" s="1074"/>
      <c r="MWA35" s="1074"/>
      <c r="MWB35" s="1074"/>
      <c r="MWC35" s="1074"/>
      <c r="MWD35" s="1074"/>
      <c r="MWE35" s="1074"/>
      <c r="MWF35" s="1074"/>
      <c r="MWG35" s="1074"/>
      <c r="MWH35" s="1074"/>
      <c r="MWI35" s="1074"/>
      <c r="MWJ35" s="1074"/>
      <c r="MWK35" s="1074"/>
      <c r="MWL35" s="1074"/>
      <c r="MWM35" s="1074"/>
      <c r="MWN35" s="1074"/>
      <c r="MWO35" s="1074"/>
      <c r="MWP35" s="1074"/>
      <c r="MWQ35" s="1074"/>
      <c r="MWR35" s="1074"/>
      <c r="MWS35" s="1074"/>
      <c r="MWT35" s="1074"/>
      <c r="MWU35" s="1074"/>
      <c r="MWV35" s="1074"/>
      <c r="MWW35" s="1074"/>
      <c r="MWX35" s="1074"/>
      <c r="MWY35" s="1074"/>
      <c r="MWZ35" s="1074"/>
      <c r="MXA35" s="1074"/>
      <c r="MXB35" s="1074"/>
      <c r="MXC35" s="1074"/>
      <c r="MXD35" s="1074"/>
      <c r="MXE35" s="1074"/>
      <c r="MXF35" s="1074"/>
      <c r="MXG35" s="1074"/>
      <c r="MXH35" s="1074"/>
      <c r="MXI35" s="1074"/>
      <c r="MXJ35" s="1074"/>
      <c r="MXK35" s="1074"/>
      <c r="MXL35" s="1074"/>
      <c r="MXM35" s="1074"/>
      <c r="MXN35" s="1074"/>
      <c r="MXO35" s="1074"/>
      <c r="MXP35" s="1074"/>
      <c r="MXQ35" s="1074"/>
      <c r="MXR35" s="1074"/>
      <c r="MXS35" s="1074"/>
      <c r="MXT35" s="1074"/>
      <c r="MXU35" s="1074"/>
      <c r="MXV35" s="1074"/>
      <c r="MXW35" s="1074"/>
      <c r="MXX35" s="1074"/>
      <c r="MXY35" s="1074"/>
      <c r="MXZ35" s="1074"/>
      <c r="MYA35" s="1074"/>
      <c r="MYB35" s="1074"/>
      <c r="MYC35" s="1074"/>
      <c r="MYD35" s="1074"/>
      <c r="MYE35" s="1074"/>
      <c r="MYF35" s="1074"/>
      <c r="MYG35" s="1074"/>
      <c r="MYH35" s="1074"/>
      <c r="MYI35" s="1074"/>
      <c r="MYJ35" s="1074"/>
      <c r="MYK35" s="1074"/>
      <c r="MYL35" s="1074"/>
      <c r="MYM35" s="1074"/>
      <c r="MYN35" s="1074"/>
      <c r="MYO35" s="1074"/>
      <c r="MYP35" s="1074"/>
      <c r="MYQ35" s="1074"/>
      <c r="MYR35" s="1074"/>
      <c r="MYS35" s="1074"/>
      <c r="MYT35" s="1074"/>
      <c r="MYU35" s="1074"/>
      <c r="MYV35" s="1074"/>
      <c r="MYW35" s="1074"/>
      <c r="MYX35" s="1074"/>
      <c r="MYY35" s="1074"/>
      <c r="MYZ35" s="1074"/>
      <c r="MZA35" s="1074"/>
      <c r="MZB35" s="1074"/>
      <c r="MZC35" s="1074"/>
      <c r="MZD35" s="1074"/>
      <c r="MZE35" s="1074"/>
      <c r="MZF35" s="1074"/>
      <c r="MZG35" s="1074"/>
      <c r="MZH35" s="1074"/>
      <c r="MZI35" s="1074"/>
      <c r="MZJ35" s="1074"/>
      <c r="MZK35" s="1074"/>
      <c r="MZL35" s="1074"/>
      <c r="MZM35" s="1074"/>
      <c r="MZN35" s="1074"/>
      <c r="MZO35" s="1074"/>
      <c r="MZP35" s="1074"/>
      <c r="MZQ35" s="1074"/>
      <c r="MZR35" s="1074"/>
      <c r="MZS35" s="1074"/>
      <c r="MZT35" s="1074"/>
      <c r="MZU35" s="1074"/>
      <c r="MZV35" s="1074"/>
      <c r="MZW35" s="1074"/>
      <c r="MZX35" s="1074"/>
      <c r="MZY35" s="1074"/>
      <c r="MZZ35" s="1074"/>
      <c r="NAA35" s="1074"/>
      <c r="NAB35" s="1074"/>
      <c r="NAC35" s="1074"/>
      <c r="NAD35" s="1074"/>
      <c r="NAE35" s="1074"/>
      <c r="NAF35" s="1074"/>
      <c r="NAG35" s="1074"/>
      <c r="NAH35" s="1074"/>
      <c r="NAI35" s="1074"/>
      <c r="NAJ35" s="1074"/>
      <c r="NAK35" s="1074"/>
      <c r="NAL35" s="1074"/>
      <c r="NAM35" s="1074"/>
      <c r="NAN35" s="1074"/>
      <c r="NAO35" s="1074"/>
      <c r="NAP35" s="1074"/>
      <c r="NAQ35" s="1074"/>
      <c r="NAR35" s="1074"/>
      <c r="NAS35" s="1074"/>
      <c r="NAT35" s="1074"/>
      <c r="NAU35" s="1074"/>
      <c r="NAV35" s="1074"/>
      <c r="NAW35" s="1074"/>
      <c r="NAX35" s="1074"/>
      <c r="NAY35" s="1074"/>
      <c r="NAZ35" s="1074"/>
      <c r="NBA35" s="1074"/>
      <c r="NBB35" s="1074"/>
      <c r="NBC35" s="1074"/>
      <c r="NBD35" s="1074"/>
      <c r="NBE35" s="1074"/>
      <c r="NBF35" s="1074"/>
      <c r="NBG35" s="1074"/>
      <c r="NBH35" s="1074"/>
      <c r="NBI35" s="1074"/>
      <c r="NBJ35" s="1074"/>
      <c r="NBK35" s="1074"/>
      <c r="NBL35" s="1074"/>
      <c r="NBM35" s="1074"/>
      <c r="NBN35" s="1074"/>
      <c r="NBO35" s="1074"/>
      <c r="NBP35" s="1074"/>
      <c r="NBQ35" s="1074"/>
      <c r="NBR35" s="1074"/>
      <c r="NBS35" s="1074"/>
      <c r="NBT35" s="1074"/>
      <c r="NBU35" s="1074"/>
      <c r="NBV35" s="1074"/>
      <c r="NBW35" s="1074"/>
      <c r="NBX35" s="1074"/>
      <c r="NBY35" s="1074"/>
      <c r="NBZ35" s="1074"/>
      <c r="NCA35" s="1074"/>
      <c r="NCB35" s="1074"/>
      <c r="NCC35" s="1074"/>
      <c r="NCD35" s="1074"/>
      <c r="NCE35" s="1074"/>
      <c r="NCF35" s="1074"/>
      <c r="NCG35" s="1074"/>
      <c r="NCH35" s="1074"/>
      <c r="NCI35" s="1074"/>
      <c r="NCJ35" s="1074"/>
      <c r="NCK35" s="1074"/>
      <c r="NCL35" s="1074"/>
      <c r="NCM35" s="1074"/>
      <c r="NCN35" s="1074"/>
      <c r="NCO35" s="1074"/>
      <c r="NCP35" s="1074"/>
      <c r="NCQ35" s="1074"/>
      <c r="NCR35" s="1074"/>
      <c r="NCS35" s="1074"/>
      <c r="NCT35" s="1074"/>
      <c r="NCU35" s="1074"/>
      <c r="NCV35" s="1074"/>
      <c r="NCW35" s="1074"/>
      <c r="NCX35" s="1074"/>
      <c r="NCY35" s="1074"/>
      <c r="NCZ35" s="1074"/>
      <c r="NDA35" s="1074"/>
      <c r="NDB35" s="1074"/>
      <c r="NDC35" s="1074"/>
      <c r="NDD35" s="1074"/>
      <c r="NDE35" s="1074"/>
      <c r="NDF35" s="1074"/>
      <c r="NDG35" s="1074"/>
      <c r="NDH35" s="1074"/>
      <c r="NDI35" s="1074"/>
      <c r="NDJ35" s="1074"/>
      <c r="NDK35" s="1074"/>
      <c r="NDL35" s="1074"/>
      <c r="NDM35" s="1074"/>
      <c r="NDN35" s="1074"/>
      <c r="NDO35" s="1074"/>
      <c r="NDP35" s="1074"/>
      <c r="NDQ35" s="1074"/>
      <c r="NDR35" s="1074"/>
      <c r="NDS35" s="1074"/>
      <c r="NDT35" s="1074"/>
      <c r="NDU35" s="1074"/>
      <c r="NDV35" s="1074"/>
      <c r="NDW35" s="1074"/>
      <c r="NDX35" s="1074"/>
      <c r="NDY35" s="1074"/>
      <c r="NDZ35" s="1074"/>
      <c r="NEA35" s="1074"/>
      <c r="NEB35" s="1074"/>
      <c r="NEC35" s="1074"/>
      <c r="NED35" s="1074"/>
      <c r="NEE35" s="1074"/>
      <c r="NEF35" s="1074"/>
      <c r="NEG35" s="1074"/>
      <c r="NEH35" s="1074"/>
      <c r="NEI35" s="1074"/>
      <c r="NEJ35" s="1074"/>
      <c r="NEK35" s="1074"/>
      <c r="NEL35" s="1074"/>
      <c r="NEM35" s="1074"/>
      <c r="NEN35" s="1074"/>
      <c r="NEO35" s="1074"/>
      <c r="NEP35" s="1074"/>
      <c r="NEQ35" s="1074"/>
      <c r="NER35" s="1074"/>
      <c r="NES35" s="1074"/>
      <c r="NET35" s="1074"/>
      <c r="NEU35" s="1074"/>
      <c r="NEV35" s="1074"/>
      <c r="NEW35" s="1074"/>
      <c r="NEX35" s="1074"/>
      <c r="NEY35" s="1074"/>
      <c r="NEZ35" s="1074"/>
      <c r="NFA35" s="1074"/>
      <c r="NFB35" s="1074"/>
      <c r="NFC35" s="1074"/>
      <c r="NFD35" s="1074"/>
      <c r="NFE35" s="1074"/>
      <c r="NFF35" s="1074"/>
      <c r="NFG35" s="1074"/>
      <c r="NFH35" s="1074"/>
      <c r="NFI35" s="1074"/>
      <c r="NFJ35" s="1074"/>
      <c r="NFK35" s="1074"/>
      <c r="NFL35" s="1074"/>
      <c r="NFM35" s="1074"/>
      <c r="NFN35" s="1074"/>
      <c r="NFO35" s="1074"/>
      <c r="NFP35" s="1074"/>
      <c r="NFQ35" s="1074"/>
      <c r="NFR35" s="1074"/>
      <c r="NFS35" s="1074"/>
      <c r="NFT35" s="1074"/>
      <c r="NFU35" s="1074"/>
      <c r="NFV35" s="1074"/>
      <c r="NFW35" s="1074"/>
      <c r="NFX35" s="1074"/>
      <c r="NFY35" s="1074"/>
      <c r="NFZ35" s="1074"/>
      <c r="NGA35" s="1074"/>
      <c r="NGB35" s="1074"/>
      <c r="NGC35" s="1074"/>
      <c r="NGD35" s="1074"/>
      <c r="NGE35" s="1074"/>
      <c r="NGF35" s="1074"/>
      <c r="NGG35" s="1074"/>
      <c r="NGH35" s="1074"/>
      <c r="NGI35" s="1074"/>
      <c r="NGJ35" s="1074"/>
      <c r="NGK35" s="1074"/>
      <c r="NGL35" s="1074"/>
      <c r="NGM35" s="1074"/>
      <c r="NGN35" s="1074"/>
      <c r="NGO35" s="1074"/>
      <c r="NGP35" s="1074"/>
      <c r="NGQ35" s="1074"/>
      <c r="NGR35" s="1074"/>
      <c r="NGS35" s="1074"/>
      <c r="NGT35" s="1074"/>
      <c r="NGU35" s="1074"/>
      <c r="NGV35" s="1074"/>
      <c r="NGW35" s="1074"/>
      <c r="NGX35" s="1074"/>
      <c r="NGY35" s="1074"/>
      <c r="NGZ35" s="1074"/>
      <c r="NHA35" s="1074"/>
      <c r="NHB35" s="1074"/>
      <c r="NHC35" s="1074"/>
      <c r="NHD35" s="1074"/>
      <c r="NHE35" s="1074"/>
      <c r="NHF35" s="1074"/>
      <c r="NHG35" s="1074"/>
      <c r="NHH35" s="1074"/>
      <c r="NHI35" s="1074"/>
      <c r="NHJ35" s="1074"/>
      <c r="NHK35" s="1074"/>
      <c r="NHL35" s="1074"/>
      <c r="NHM35" s="1074"/>
      <c r="NHN35" s="1074"/>
      <c r="NHO35" s="1074"/>
      <c r="NHP35" s="1074"/>
      <c r="NHQ35" s="1074"/>
      <c r="NHR35" s="1074"/>
      <c r="NHS35" s="1074"/>
      <c r="NHT35" s="1074"/>
      <c r="NHU35" s="1074"/>
      <c r="NHV35" s="1074"/>
      <c r="NHW35" s="1074"/>
      <c r="NHX35" s="1074"/>
      <c r="NHY35" s="1074"/>
      <c r="NHZ35" s="1074"/>
      <c r="NIA35" s="1074"/>
      <c r="NIB35" s="1074"/>
      <c r="NIC35" s="1074"/>
      <c r="NID35" s="1074"/>
      <c r="NIE35" s="1074"/>
      <c r="NIF35" s="1074"/>
      <c r="NIG35" s="1074"/>
      <c r="NIH35" s="1074"/>
      <c r="NII35" s="1074"/>
      <c r="NIJ35" s="1074"/>
      <c r="NIK35" s="1074"/>
      <c r="NIL35" s="1074"/>
      <c r="NIM35" s="1074"/>
      <c r="NIN35" s="1074"/>
      <c r="NIO35" s="1074"/>
      <c r="NIP35" s="1074"/>
      <c r="NIQ35" s="1074"/>
      <c r="NIR35" s="1074"/>
      <c r="NIS35" s="1074"/>
      <c r="NIT35" s="1074"/>
      <c r="NIU35" s="1074"/>
      <c r="NIV35" s="1074"/>
      <c r="NIW35" s="1074"/>
      <c r="NIX35" s="1074"/>
      <c r="NIY35" s="1074"/>
      <c r="NIZ35" s="1074"/>
      <c r="NJA35" s="1074"/>
      <c r="NJB35" s="1074"/>
      <c r="NJC35" s="1074"/>
      <c r="NJD35" s="1074"/>
      <c r="NJE35" s="1074"/>
      <c r="NJF35" s="1074"/>
      <c r="NJG35" s="1074"/>
      <c r="NJH35" s="1074"/>
      <c r="NJI35" s="1074"/>
      <c r="NJJ35" s="1074"/>
      <c r="NJK35" s="1074"/>
      <c r="NJL35" s="1074"/>
      <c r="NJM35" s="1074"/>
      <c r="NJN35" s="1074"/>
      <c r="NJO35" s="1074"/>
      <c r="NJP35" s="1074"/>
      <c r="NJQ35" s="1074"/>
      <c r="NJR35" s="1074"/>
      <c r="NJS35" s="1074"/>
      <c r="NJT35" s="1074"/>
      <c r="NJU35" s="1074"/>
      <c r="NJV35" s="1074"/>
      <c r="NJW35" s="1074"/>
      <c r="NJX35" s="1074"/>
      <c r="NJY35" s="1074"/>
      <c r="NJZ35" s="1074"/>
      <c r="NKA35" s="1074"/>
      <c r="NKB35" s="1074"/>
      <c r="NKC35" s="1074"/>
      <c r="NKD35" s="1074"/>
      <c r="NKE35" s="1074"/>
      <c r="NKF35" s="1074"/>
      <c r="NKG35" s="1074"/>
      <c r="NKH35" s="1074"/>
      <c r="NKI35" s="1074"/>
      <c r="NKJ35" s="1074"/>
      <c r="NKK35" s="1074"/>
      <c r="NKL35" s="1074"/>
      <c r="NKM35" s="1074"/>
      <c r="NKN35" s="1074"/>
      <c r="NKO35" s="1074"/>
      <c r="NKP35" s="1074"/>
      <c r="NKQ35" s="1074"/>
      <c r="NKR35" s="1074"/>
      <c r="NKS35" s="1074"/>
      <c r="NKT35" s="1074"/>
      <c r="NKU35" s="1074"/>
      <c r="NKV35" s="1074"/>
      <c r="NKW35" s="1074"/>
      <c r="NKX35" s="1074"/>
      <c r="NKY35" s="1074"/>
      <c r="NKZ35" s="1074"/>
      <c r="NLA35" s="1074"/>
      <c r="NLB35" s="1074"/>
      <c r="NLC35" s="1074"/>
      <c r="NLD35" s="1074"/>
      <c r="NLE35" s="1074"/>
      <c r="NLF35" s="1074"/>
      <c r="NLG35" s="1074"/>
      <c r="NLH35" s="1074"/>
      <c r="NLI35" s="1074"/>
      <c r="NLJ35" s="1074"/>
      <c r="NLK35" s="1074"/>
      <c r="NLL35" s="1074"/>
      <c r="NLM35" s="1074"/>
      <c r="NLN35" s="1074"/>
      <c r="NLO35" s="1074"/>
      <c r="NLP35" s="1074"/>
      <c r="NLQ35" s="1074"/>
      <c r="NLR35" s="1074"/>
      <c r="NLS35" s="1074"/>
      <c r="NLT35" s="1074"/>
      <c r="NLU35" s="1074"/>
      <c r="NLV35" s="1074"/>
      <c r="NLW35" s="1074"/>
      <c r="NLX35" s="1074"/>
      <c r="NLY35" s="1074"/>
      <c r="NLZ35" s="1074"/>
      <c r="NMA35" s="1074"/>
      <c r="NMB35" s="1074"/>
      <c r="NMC35" s="1074"/>
      <c r="NMD35" s="1074"/>
      <c r="NME35" s="1074"/>
      <c r="NMF35" s="1074"/>
      <c r="NMG35" s="1074"/>
      <c r="NMH35" s="1074"/>
      <c r="NMI35" s="1074"/>
      <c r="NMJ35" s="1074"/>
      <c r="NMK35" s="1074"/>
      <c r="NML35" s="1074"/>
      <c r="NMM35" s="1074"/>
      <c r="NMN35" s="1074"/>
      <c r="NMO35" s="1074"/>
      <c r="NMP35" s="1074"/>
      <c r="NMQ35" s="1074"/>
      <c r="NMR35" s="1074"/>
      <c r="NMS35" s="1074"/>
      <c r="NMT35" s="1074"/>
      <c r="NMU35" s="1074"/>
      <c r="NMV35" s="1074"/>
      <c r="NMW35" s="1074"/>
      <c r="NMX35" s="1074"/>
      <c r="NMY35" s="1074"/>
      <c r="NMZ35" s="1074"/>
      <c r="NNA35" s="1074"/>
      <c r="NNB35" s="1074"/>
      <c r="NNC35" s="1074"/>
      <c r="NND35" s="1074"/>
      <c r="NNE35" s="1074"/>
      <c r="NNF35" s="1074"/>
      <c r="NNG35" s="1074"/>
      <c r="NNH35" s="1074"/>
      <c r="NNI35" s="1074"/>
      <c r="NNJ35" s="1074"/>
      <c r="NNK35" s="1074"/>
      <c r="NNL35" s="1074"/>
      <c r="NNM35" s="1074"/>
      <c r="NNN35" s="1074"/>
      <c r="NNO35" s="1074"/>
      <c r="NNP35" s="1074"/>
      <c r="NNQ35" s="1074"/>
      <c r="NNR35" s="1074"/>
      <c r="NNS35" s="1074"/>
      <c r="NNT35" s="1074"/>
      <c r="NNU35" s="1074"/>
      <c r="NNV35" s="1074"/>
      <c r="NNW35" s="1074"/>
      <c r="NNX35" s="1074"/>
      <c r="NNY35" s="1074"/>
      <c r="NNZ35" s="1074"/>
      <c r="NOA35" s="1074"/>
      <c r="NOB35" s="1074"/>
      <c r="NOC35" s="1074"/>
      <c r="NOD35" s="1074"/>
      <c r="NOE35" s="1074"/>
      <c r="NOF35" s="1074"/>
      <c r="NOG35" s="1074"/>
      <c r="NOH35" s="1074"/>
      <c r="NOI35" s="1074"/>
      <c r="NOJ35" s="1074"/>
      <c r="NOK35" s="1074"/>
      <c r="NOL35" s="1074"/>
      <c r="NOM35" s="1074"/>
      <c r="NON35" s="1074"/>
      <c r="NOO35" s="1074"/>
      <c r="NOP35" s="1074"/>
      <c r="NOQ35" s="1074"/>
      <c r="NOR35" s="1074"/>
      <c r="NOS35" s="1074"/>
      <c r="NOT35" s="1074"/>
      <c r="NOU35" s="1074"/>
      <c r="NOV35" s="1074"/>
      <c r="NOW35" s="1074"/>
      <c r="NOX35" s="1074"/>
      <c r="NOY35" s="1074"/>
      <c r="NOZ35" s="1074"/>
      <c r="NPA35" s="1074"/>
      <c r="NPB35" s="1074"/>
      <c r="NPC35" s="1074"/>
      <c r="NPD35" s="1074"/>
      <c r="NPE35" s="1074"/>
      <c r="NPF35" s="1074"/>
      <c r="NPG35" s="1074"/>
      <c r="NPH35" s="1074"/>
      <c r="NPI35" s="1074"/>
      <c r="NPJ35" s="1074"/>
      <c r="NPK35" s="1074"/>
      <c r="NPL35" s="1074"/>
      <c r="NPM35" s="1074"/>
      <c r="NPN35" s="1074"/>
      <c r="NPO35" s="1074"/>
      <c r="NPP35" s="1074"/>
      <c r="NPQ35" s="1074"/>
      <c r="NPR35" s="1074"/>
      <c r="NPS35" s="1074"/>
      <c r="NPT35" s="1074"/>
      <c r="NPU35" s="1074"/>
      <c r="NPV35" s="1074"/>
      <c r="NPW35" s="1074"/>
      <c r="NPX35" s="1074"/>
      <c r="NPY35" s="1074"/>
      <c r="NPZ35" s="1074"/>
      <c r="NQA35" s="1074"/>
      <c r="NQB35" s="1074"/>
      <c r="NQC35" s="1074"/>
      <c r="NQD35" s="1074"/>
      <c r="NQE35" s="1074"/>
      <c r="NQF35" s="1074"/>
      <c r="NQG35" s="1074"/>
      <c r="NQH35" s="1074"/>
      <c r="NQI35" s="1074"/>
      <c r="NQJ35" s="1074"/>
      <c r="NQK35" s="1074"/>
      <c r="NQL35" s="1074"/>
      <c r="NQM35" s="1074"/>
      <c r="NQN35" s="1074"/>
      <c r="NQO35" s="1074"/>
      <c r="NQP35" s="1074"/>
      <c r="NQQ35" s="1074"/>
      <c r="NQR35" s="1074"/>
      <c r="NQS35" s="1074"/>
      <c r="NQT35" s="1074"/>
      <c r="NQU35" s="1074"/>
      <c r="NQV35" s="1074"/>
      <c r="NQW35" s="1074"/>
      <c r="NQX35" s="1074"/>
      <c r="NQY35" s="1074"/>
      <c r="NQZ35" s="1074"/>
      <c r="NRA35" s="1074"/>
      <c r="NRB35" s="1074"/>
      <c r="NRC35" s="1074"/>
      <c r="NRD35" s="1074"/>
      <c r="NRE35" s="1074"/>
      <c r="NRF35" s="1074"/>
      <c r="NRG35" s="1074"/>
      <c r="NRH35" s="1074"/>
      <c r="NRI35" s="1074"/>
      <c r="NRJ35" s="1074"/>
      <c r="NRK35" s="1074"/>
      <c r="NRL35" s="1074"/>
      <c r="NRM35" s="1074"/>
      <c r="NRN35" s="1074"/>
      <c r="NRO35" s="1074"/>
      <c r="NRP35" s="1074"/>
      <c r="NRQ35" s="1074"/>
      <c r="NRR35" s="1074"/>
      <c r="NRS35" s="1074"/>
      <c r="NRT35" s="1074"/>
      <c r="NRU35" s="1074"/>
      <c r="NRV35" s="1074"/>
      <c r="NRW35" s="1074"/>
      <c r="NRX35" s="1074"/>
      <c r="NRY35" s="1074"/>
      <c r="NRZ35" s="1074"/>
      <c r="NSA35" s="1074"/>
      <c r="NSB35" s="1074"/>
      <c r="NSC35" s="1074"/>
      <c r="NSD35" s="1074"/>
      <c r="NSE35" s="1074"/>
      <c r="NSF35" s="1074"/>
      <c r="NSG35" s="1074"/>
      <c r="NSH35" s="1074"/>
      <c r="NSI35" s="1074"/>
      <c r="NSJ35" s="1074"/>
      <c r="NSK35" s="1074"/>
      <c r="NSL35" s="1074"/>
      <c r="NSM35" s="1074"/>
      <c r="NSN35" s="1074"/>
      <c r="NSO35" s="1074"/>
      <c r="NSP35" s="1074"/>
      <c r="NSQ35" s="1074"/>
      <c r="NSR35" s="1074"/>
      <c r="NSS35" s="1074"/>
      <c r="NST35" s="1074"/>
      <c r="NSU35" s="1074"/>
      <c r="NSV35" s="1074"/>
      <c r="NSW35" s="1074"/>
      <c r="NSX35" s="1074"/>
      <c r="NSY35" s="1074"/>
      <c r="NSZ35" s="1074"/>
      <c r="NTA35" s="1074"/>
      <c r="NTB35" s="1074"/>
      <c r="NTC35" s="1074"/>
      <c r="NTD35" s="1074"/>
      <c r="NTE35" s="1074"/>
      <c r="NTF35" s="1074"/>
      <c r="NTG35" s="1074"/>
      <c r="NTH35" s="1074"/>
      <c r="NTI35" s="1074"/>
      <c r="NTJ35" s="1074"/>
      <c r="NTK35" s="1074"/>
      <c r="NTL35" s="1074"/>
      <c r="NTM35" s="1074"/>
      <c r="NTN35" s="1074"/>
      <c r="NTO35" s="1074"/>
      <c r="NTP35" s="1074"/>
      <c r="NTQ35" s="1074"/>
      <c r="NTR35" s="1074"/>
      <c r="NTS35" s="1074"/>
      <c r="NTT35" s="1074"/>
      <c r="NTU35" s="1074"/>
      <c r="NTV35" s="1074"/>
      <c r="NTW35" s="1074"/>
      <c r="NTX35" s="1074"/>
      <c r="NTY35" s="1074"/>
      <c r="NTZ35" s="1074"/>
      <c r="NUA35" s="1074"/>
      <c r="NUB35" s="1074"/>
      <c r="NUC35" s="1074"/>
      <c r="NUD35" s="1074"/>
      <c r="NUE35" s="1074"/>
      <c r="NUF35" s="1074"/>
      <c r="NUG35" s="1074"/>
      <c r="NUH35" s="1074"/>
      <c r="NUI35" s="1074"/>
      <c r="NUJ35" s="1074"/>
      <c r="NUK35" s="1074"/>
      <c r="NUL35" s="1074"/>
      <c r="NUM35" s="1074"/>
      <c r="NUN35" s="1074"/>
      <c r="NUO35" s="1074"/>
      <c r="NUP35" s="1074"/>
      <c r="NUQ35" s="1074"/>
      <c r="NUR35" s="1074"/>
      <c r="NUS35" s="1074"/>
      <c r="NUT35" s="1074"/>
      <c r="NUU35" s="1074"/>
      <c r="NUV35" s="1074"/>
      <c r="NUW35" s="1074"/>
      <c r="NUX35" s="1074"/>
      <c r="NUY35" s="1074"/>
      <c r="NUZ35" s="1074"/>
      <c r="NVA35" s="1074"/>
      <c r="NVB35" s="1074"/>
      <c r="NVC35" s="1074"/>
      <c r="NVD35" s="1074"/>
      <c r="NVE35" s="1074"/>
      <c r="NVF35" s="1074"/>
      <c r="NVG35" s="1074"/>
      <c r="NVH35" s="1074"/>
      <c r="NVI35" s="1074"/>
      <c r="NVJ35" s="1074"/>
      <c r="NVK35" s="1074"/>
      <c r="NVL35" s="1074"/>
      <c r="NVM35" s="1074"/>
      <c r="NVN35" s="1074"/>
      <c r="NVO35" s="1074"/>
      <c r="NVP35" s="1074"/>
      <c r="NVQ35" s="1074"/>
      <c r="NVR35" s="1074"/>
      <c r="NVS35" s="1074"/>
      <c r="NVT35" s="1074"/>
      <c r="NVU35" s="1074"/>
      <c r="NVV35" s="1074"/>
      <c r="NVW35" s="1074"/>
      <c r="NVX35" s="1074"/>
      <c r="NVY35" s="1074"/>
      <c r="NVZ35" s="1074"/>
      <c r="NWA35" s="1074"/>
      <c r="NWB35" s="1074"/>
      <c r="NWC35" s="1074"/>
      <c r="NWD35" s="1074"/>
      <c r="NWE35" s="1074"/>
      <c r="NWF35" s="1074"/>
      <c r="NWG35" s="1074"/>
      <c r="NWH35" s="1074"/>
      <c r="NWI35" s="1074"/>
      <c r="NWJ35" s="1074"/>
      <c r="NWK35" s="1074"/>
      <c r="NWL35" s="1074"/>
      <c r="NWM35" s="1074"/>
      <c r="NWN35" s="1074"/>
      <c r="NWO35" s="1074"/>
      <c r="NWP35" s="1074"/>
      <c r="NWQ35" s="1074"/>
      <c r="NWR35" s="1074"/>
      <c r="NWS35" s="1074"/>
      <c r="NWT35" s="1074"/>
      <c r="NWU35" s="1074"/>
      <c r="NWV35" s="1074"/>
      <c r="NWW35" s="1074"/>
      <c r="NWX35" s="1074"/>
      <c r="NWY35" s="1074"/>
      <c r="NWZ35" s="1074"/>
      <c r="NXA35" s="1074"/>
      <c r="NXB35" s="1074"/>
      <c r="NXC35" s="1074"/>
      <c r="NXD35" s="1074"/>
      <c r="NXE35" s="1074"/>
      <c r="NXF35" s="1074"/>
      <c r="NXG35" s="1074"/>
      <c r="NXH35" s="1074"/>
      <c r="NXI35" s="1074"/>
      <c r="NXJ35" s="1074"/>
      <c r="NXK35" s="1074"/>
      <c r="NXL35" s="1074"/>
      <c r="NXM35" s="1074"/>
      <c r="NXN35" s="1074"/>
      <c r="NXO35" s="1074"/>
      <c r="NXP35" s="1074"/>
      <c r="NXQ35" s="1074"/>
      <c r="NXR35" s="1074"/>
      <c r="NXS35" s="1074"/>
      <c r="NXT35" s="1074"/>
      <c r="NXU35" s="1074"/>
      <c r="NXV35" s="1074"/>
      <c r="NXW35" s="1074"/>
      <c r="NXX35" s="1074"/>
      <c r="NXY35" s="1074"/>
      <c r="NXZ35" s="1074"/>
      <c r="NYA35" s="1074"/>
      <c r="NYB35" s="1074"/>
      <c r="NYC35" s="1074"/>
      <c r="NYD35" s="1074"/>
      <c r="NYE35" s="1074"/>
      <c r="NYF35" s="1074"/>
      <c r="NYG35" s="1074"/>
      <c r="NYH35" s="1074"/>
      <c r="NYI35" s="1074"/>
      <c r="NYJ35" s="1074"/>
      <c r="NYK35" s="1074"/>
      <c r="NYL35" s="1074"/>
      <c r="NYM35" s="1074"/>
      <c r="NYN35" s="1074"/>
      <c r="NYO35" s="1074"/>
      <c r="NYP35" s="1074"/>
      <c r="NYQ35" s="1074"/>
      <c r="NYR35" s="1074"/>
      <c r="NYS35" s="1074"/>
      <c r="NYT35" s="1074"/>
      <c r="NYU35" s="1074"/>
      <c r="NYV35" s="1074"/>
      <c r="NYW35" s="1074"/>
      <c r="NYX35" s="1074"/>
      <c r="NYY35" s="1074"/>
      <c r="NYZ35" s="1074"/>
      <c r="NZA35" s="1074"/>
      <c r="NZB35" s="1074"/>
      <c r="NZC35" s="1074"/>
      <c r="NZD35" s="1074"/>
      <c r="NZE35" s="1074"/>
      <c r="NZF35" s="1074"/>
      <c r="NZG35" s="1074"/>
      <c r="NZH35" s="1074"/>
      <c r="NZI35" s="1074"/>
      <c r="NZJ35" s="1074"/>
      <c r="NZK35" s="1074"/>
      <c r="NZL35" s="1074"/>
      <c r="NZM35" s="1074"/>
      <c r="NZN35" s="1074"/>
      <c r="NZO35" s="1074"/>
      <c r="NZP35" s="1074"/>
      <c r="NZQ35" s="1074"/>
      <c r="NZR35" s="1074"/>
      <c r="NZS35" s="1074"/>
      <c r="NZT35" s="1074"/>
      <c r="NZU35" s="1074"/>
      <c r="NZV35" s="1074"/>
      <c r="NZW35" s="1074"/>
      <c r="NZX35" s="1074"/>
      <c r="NZY35" s="1074"/>
      <c r="NZZ35" s="1074"/>
      <c r="OAA35" s="1074"/>
      <c r="OAB35" s="1074"/>
      <c r="OAC35" s="1074"/>
      <c r="OAD35" s="1074"/>
      <c r="OAE35" s="1074"/>
      <c r="OAF35" s="1074"/>
      <c r="OAG35" s="1074"/>
      <c r="OAH35" s="1074"/>
      <c r="OAI35" s="1074"/>
      <c r="OAJ35" s="1074"/>
      <c r="OAK35" s="1074"/>
      <c r="OAL35" s="1074"/>
      <c r="OAM35" s="1074"/>
      <c r="OAN35" s="1074"/>
      <c r="OAO35" s="1074"/>
      <c r="OAP35" s="1074"/>
      <c r="OAQ35" s="1074"/>
      <c r="OAR35" s="1074"/>
      <c r="OAS35" s="1074"/>
      <c r="OAT35" s="1074"/>
      <c r="OAU35" s="1074"/>
      <c r="OAV35" s="1074"/>
      <c r="OAW35" s="1074"/>
      <c r="OAX35" s="1074"/>
      <c r="OAY35" s="1074"/>
      <c r="OAZ35" s="1074"/>
      <c r="OBA35" s="1074"/>
      <c r="OBB35" s="1074"/>
      <c r="OBC35" s="1074"/>
      <c r="OBD35" s="1074"/>
      <c r="OBE35" s="1074"/>
      <c r="OBF35" s="1074"/>
      <c r="OBG35" s="1074"/>
      <c r="OBH35" s="1074"/>
      <c r="OBI35" s="1074"/>
      <c r="OBJ35" s="1074"/>
      <c r="OBK35" s="1074"/>
      <c r="OBL35" s="1074"/>
      <c r="OBM35" s="1074"/>
      <c r="OBN35" s="1074"/>
      <c r="OBO35" s="1074"/>
      <c r="OBP35" s="1074"/>
      <c r="OBQ35" s="1074"/>
      <c r="OBR35" s="1074"/>
      <c r="OBS35" s="1074"/>
      <c r="OBT35" s="1074"/>
      <c r="OBU35" s="1074"/>
      <c r="OBV35" s="1074"/>
      <c r="OBW35" s="1074"/>
      <c r="OBX35" s="1074"/>
      <c r="OBY35" s="1074"/>
      <c r="OBZ35" s="1074"/>
      <c r="OCA35" s="1074"/>
      <c r="OCB35" s="1074"/>
      <c r="OCC35" s="1074"/>
      <c r="OCD35" s="1074"/>
      <c r="OCE35" s="1074"/>
      <c r="OCF35" s="1074"/>
      <c r="OCG35" s="1074"/>
      <c r="OCH35" s="1074"/>
      <c r="OCI35" s="1074"/>
      <c r="OCJ35" s="1074"/>
      <c r="OCK35" s="1074"/>
      <c r="OCL35" s="1074"/>
      <c r="OCM35" s="1074"/>
      <c r="OCN35" s="1074"/>
      <c r="OCO35" s="1074"/>
      <c r="OCP35" s="1074"/>
      <c r="OCQ35" s="1074"/>
      <c r="OCR35" s="1074"/>
      <c r="OCS35" s="1074"/>
      <c r="OCT35" s="1074"/>
      <c r="OCU35" s="1074"/>
      <c r="OCV35" s="1074"/>
      <c r="OCW35" s="1074"/>
      <c r="OCX35" s="1074"/>
      <c r="OCY35" s="1074"/>
      <c r="OCZ35" s="1074"/>
      <c r="ODA35" s="1074"/>
      <c r="ODB35" s="1074"/>
      <c r="ODC35" s="1074"/>
      <c r="ODD35" s="1074"/>
      <c r="ODE35" s="1074"/>
      <c r="ODF35" s="1074"/>
      <c r="ODG35" s="1074"/>
      <c r="ODH35" s="1074"/>
      <c r="ODI35" s="1074"/>
      <c r="ODJ35" s="1074"/>
      <c r="ODK35" s="1074"/>
      <c r="ODL35" s="1074"/>
      <c r="ODM35" s="1074"/>
      <c r="ODN35" s="1074"/>
      <c r="ODO35" s="1074"/>
      <c r="ODP35" s="1074"/>
      <c r="ODQ35" s="1074"/>
      <c r="ODR35" s="1074"/>
      <c r="ODS35" s="1074"/>
      <c r="ODT35" s="1074"/>
      <c r="ODU35" s="1074"/>
      <c r="ODV35" s="1074"/>
      <c r="ODW35" s="1074"/>
      <c r="ODX35" s="1074"/>
      <c r="ODY35" s="1074"/>
      <c r="ODZ35" s="1074"/>
      <c r="OEA35" s="1074"/>
      <c r="OEB35" s="1074"/>
      <c r="OEC35" s="1074"/>
      <c r="OED35" s="1074"/>
      <c r="OEE35" s="1074"/>
      <c r="OEF35" s="1074"/>
      <c r="OEG35" s="1074"/>
      <c r="OEH35" s="1074"/>
      <c r="OEI35" s="1074"/>
      <c r="OEJ35" s="1074"/>
      <c r="OEK35" s="1074"/>
      <c r="OEL35" s="1074"/>
      <c r="OEM35" s="1074"/>
      <c r="OEN35" s="1074"/>
      <c r="OEO35" s="1074"/>
      <c r="OEP35" s="1074"/>
      <c r="OEQ35" s="1074"/>
      <c r="OER35" s="1074"/>
      <c r="OES35" s="1074"/>
      <c r="OET35" s="1074"/>
      <c r="OEU35" s="1074"/>
      <c r="OEV35" s="1074"/>
      <c r="OEW35" s="1074"/>
      <c r="OEX35" s="1074"/>
      <c r="OEY35" s="1074"/>
      <c r="OEZ35" s="1074"/>
      <c r="OFA35" s="1074"/>
      <c r="OFB35" s="1074"/>
      <c r="OFC35" s="1074"/>
      <c r="OFD35" s="1074"/>
      <c r="OFE35" s="1074"/>
      <c r="OFF35" s="1074"/>
      <c r="OFG35" s="1074"/>
      <c r="OFH35" s="1074"/>
      <c r="OFI35" s="1074"/>
      <c r="OFJ35" s="1074"/>
      <c r="OFK35" s="1074"/>
      <c r="OFL35" s="1074"/>
      <c r="OFM35" s="1074"/>
      <c r="OFN35" s="1074"/>
      <c r="OFO35" s="1074"/>
      <c r="OFP35" s="1074"/>
      <c r="OFQ35" s="1074"/>
      <c r="OFR35" s="1074"/>
      <c r="OFS35" s="1074"/>
      <c r="OFT35" s="1074"/>
      <c r="OFU35" s="1074"/>
      <c r="OFV35" s="1074"/>
      <c r="OFW35" s="1074"/>
      <c r="OFX35" s="1074"/>
      <c r="OFY35" s="1074"/>
      <c r="OFZ35" s="1074"/>
      <c r="OGA35" s="1074"/>
      <c r="OGB35" s="1074"/>
      <c r="OGC35" s="1074"/>
      <c r="OGD35" s="1074"/>
      <c r="OGE35" s="1074"/>
      <c r="OGF35" s="1074"/>
      <c r="OGG35" s="1074"/>
      <c r="OGH35" s="1074"/>
      <c r="OGI35" s="1074"/>
      <c r="OGJ35" s="1074"/>
      <c r="OGK35" s="1074"/>
      <c r="OGL35" s="1074"/>
      <c r="OGM35" s="1074"/>
      <c r="OGN35" s="1074"/>
      <c r="OGO35" s="1074"/>
      <c r="OGP35" s="1074"/>
      <c r="OGQ35" s="1074"/>
      <c r="OGR35" s="1074"/>
      <c r="OGS35" s="1074"/>
      <c r="OGT35" s="1074"/>
      <c r="OGU35" s="1074"/>
      <c r="OGV35" s="1074"/>
      <c r="OGW35" s="1074"/>
      <c r="OGX35" s="1074"/>
      <c r="OGY35" s="1074"/>
      <c r="OGZ35" s="1074"/>
      <c r="OHA35" s="1074"/>
      <c r="OHB35" s="1074"/>
      <c r="OHC35" s="1074"/>
      <c r="OHD35" s="1074"/>
      <c r="OHE35" s="1074"/>
      <c r="OHF35" s="1074"/>
      <c r="OHG35" s="1074"/>
      <c r="OHH35" s="1074"/>
      <c r="OHI35" s="1074"/>
      <c r="OHJ35" s="1074"/>
      <c r="OHK35" s="1074"/>
      <c r="OHL35" s="1074"/>
      <c r="OHM35" s="1074"/>
      <c r="OHN35" s="1074"/>
      <c r="OHO35" s="1074"/>
      <c r="OHP35" s="1074"/>
      <c r="OHQ35" s="1074"/>
      <c r="OHR35" s="1074"/>
      <c r="OHS35" s="1074"/>
      <c r="OHT35" s="1074"/>
      <c r="OHU35" s="1074"/>
      <c r="OHV35" s="1074"/>
      <c r="OHW35" s="1074"/>
      <c r="OHX35" s="1074"/>
      <c r="OHY35" s="1074"/>
      <c r="OHZ35" s="1074"/>
      <c r="OIA35" s="1074"/>
      <c r="OIB35" s="1074"/>
      <c r="OIC35" s="1074"/>
      <c r="OID35" s="1074"/>
      <c r="OIE35" s="1074"/>
      <c r="OIF35" s="1074"/>
      <c r="OIG35" s="1074"/>
      <c r="OIH35" s="1074"/>
      <c r="OII35" s="1074"/>
      <c r="OIJ35" s="1074"/>
      <c r="OIK35" s="1074"/>
      <c r="OIL35" s="1074"/>
      <c r="OIM35" s="1074"/>
      <c r="OIN35" s="1074"/>
      <c r="OIO35" s="1074"/>
      <c r="OIP35" s="1074"/>
      <c r="OIQ35" s="1074"/>
      <c r="OIR35" s="1074"/>
      <c r="OIS35" s="1074"/>
      <c r="OIT35" s="1074"/>
      <c r="OIU35" s="1074"/>
      <c r="OIV35" s="1074"/>
      <c r="OIW35" s="1074"/>
      <c r="OIX35" s="1074"/>
      <c r="OIY35" s="1074"/>
      <c r="OIZ35" s="1074"/>
      <c r="OJA35" s="1074"/>
      <c r="OJB35" s="1074"/>
      <c r="OJC35" s="1074"/>
      <c r="OJD35" s="1074"/>
      <c r="OJE35" s="1074"/>
      <c r="OJF35" s="1074"/>
      <c r="OJG35" s="1074"/>
      <c r="OJH35" s="1074"/>
      <c r="OJI35" s="1074"/>
      <c r="OJJ35" s="1074"/>
      <c r="OJK35" s="1074"/>
      <c r="OJL35" s="1074"/>
      <c r="OJM35" s="1074"/>
      <c r="OJN35" s="1074"/>
      <c r="OJO35" s="1074"/>
      <c r="OJP35" s="1074"/>
      <c r="OJQ35" s="1074"/>
      <c r="OJR35" s="1074"/>
      <c r="OJS35" s="1074"/>
      <c r="OJT35" s="1074"/>
      <c r="OJU35" s="1074"/>
      <c r="OJV35" s="1074"/>
      <c r="OJW35" s="1074"/>
      <c r="OJX35" s="1074"/>
      <c r="OJY35" s="1074"/>
      <c r="OJZ35" s="1074"/>
      <c r="OKA35" s="1074"/>
      <c r="OKB35" s="1074"/>
      <c r="OKC35" s="1074"/>
      <c r="OKD35" s="1074"/>
      <c r="OKE35" s="1074"/>
      <c r="OKF35" s="1074"/>
      <c r="OKG35" s="1074"/>
      <c r="OKH35" s="1074"/>
      <c r="OKI35" s="1074"/>
      <c r="OKJ35" s="1074"/>
      <c r="OKK35" s="1074"/>
      <c r="OKL35" s="1074"/>
      <c r="OKM35" s="1074"/>
      <c r="OKN35" s="1074"/>
      <c r="OKO35" s="1074"/>
      <c r="OKP35" s="1074"/>
      <c r="OKQ35" s="1074"/>
      <c r="OKR35" s="1074"/>
      <c r="OKS35" s="1074"/>
      <c r="OKT35" s="1074"/>
      <c r="OKU35" s="1074"/>
      <c r="OKV35" s="1074"/>
      <c r="OKW35" s="1074"/>
      <c r="OKX35" s="1074"/>
      <c r="OKY35" s="1074"/>
      <c r="OKZ35" s="1074"/>
      <c r="OLA35" s="1074"/>
      <c r="OLB35" s="1074"/>
      <c r="OLC35" s="1074"/>
      <c r="OLD35" s="1074"/>
      <c r="OLE35" s="1074"/>
      <c r="OLF35" s="1074"/>
      <c r="OLG35" s="1074"/>
      <c r="OLH35" s="1074"/>
      <c r="OLI35" s="1074"/>
      <c r="OLJ35" s="1074"/>
      <c r="OLK35" s="1074"/>
      <c r="OLL35" s="1074"/>
      <c r="OLM35" s="1074"/>
      <c r="OLN35" s="1074"/>
      <c r="OLO35" s="1074"/>
      <c r="OLP35" s="1074"/>
      <c r="OLQ35" s="1074"/>
      <c r="OLR35" s="1074"/>
      <c r="OLS35" s="1074"/>
      <c r="OLT35" s="1074"/>
      <c r="OLU35" s="1074"/>
      <c r="OLV35" s="1074"/>
      <c r="OLW35" s="1074"/>
      <c r="OLX35" s="1074"/>
      <c r="OLY35" s="1074"/>
      <c r="OLZ35" s="1074"/>
      <c r="OMA35" s="1074"/>
      <c r="OMB35" s="1074"/>
      <c r="OMC35" s="1074"/>
      <c r="OMD35" s="1074"/>
      <c r="OME35" s="1074"/>
      <c r="OMF35" s="1074"/>
      <c r="OMG35" s="1074"/>
      <c r="OMH35" s="1074"/>
      <c r="OMI35" s="1074"/>
      <c r="OMJ35" s="1074"/>
      <c r="OMK35" s="1074"/>
      <c r="OML35" s="1074"/>
      <c r="OMM35" s="1074"/>
      <c r="OMN35" s="1074"/>
      <c r="OMO35" s="1074"/>
      <c r="OMP35" s="1074"/>
      <c r="OMQ35" s="1074"/>
      <c r="OMR35" s="1074"/>
      <c r="OMS35" s="1074"/>
      <c r="OMT35" s="1074"/>
      <c r="OMU35" s="1074"/>
      <c r="OMV35" s="1074"/>
      <c r="OMW35" s="1074"/>
      <c r="OMX35" s="1074"/>
      <c r="OMY35" s="1074"/>
      <c r="OMZ35" s="1074"/>
      <c r="ONA35" s="1074"/>
      <c r="ONB35" s="1074"/>
      <c r="ONC35" s="1074"/>
      <c r="OND35" s="1074"/>
      <c r="ONE35" s="1074"/>
      <c r="ONF35" s="1074"/>
      <c r="ONG35" s="1074"/>
      <c r="ONH35" s="1074"/>
      <c r="ONI35" s="1074"/>
      <c r="ONJ35" s="1074"/>
      <c r="ONK35" s="1074"/>
      <c r="ONL35" s="1074"/>
      <c r="ONM35" s="1074"/>
      <c r="ONN35" s="1074"/>
      <c r="ONO35" s="1074"/>
      <c r="ONP35" s="1074"/>
      <c r="ONQ35" s="1074"/>
      <c r="ONR35" s="1074"/>
      <c r="ONS35" s="1074"/>
      <c r="ONT35" s="1074"/>
      <c r="ONU35" s="1074"/>
      <c r="ONV35" s="1074"/>
      <c r="ONW35" s="1074"/>
      <c r="ONX35" s="1074"/>
      <c r="ONY35" s="1074"/>
      <c r="ONZ35" s="1074"/>
      <c r="OOA35" s="1074"/>
      <c r="OOB35" s="1074"/>
      <c r="OOC35" s="1074"/>
      <c r="OOD35" s="1074"/>
      <c r="OOE35" s="1074"/>
      <c r="OOF35" s="1074"/>
      <c r="OOG35" s="1074"/>
      <c r="OOH35" s="1074"/>
      <c r="OOI35" s="1074"/>
      <c r="OOJ35" s="1074"/>
      <c r="OOK35" s="1074"/>
      <c r="OOL35" s="1074"/>
      <c r="OOM35" s="1074"/>
      <c r="OON35" s="1074"/>
      <c r="OOO35" s="1074"/>
      <c r="OOP35" s="1074"/>
      <c r="OOQ35" s="1074"/>
      <c r="OOR35" s="1074"/>
      <c r="OOS35" s="1074"/>
      <c r="OOT35" s="1074"/>
      <c r="OOU35" s="1074"/>
      <c r="OOV35" s="1074"/>
      <c r="OOW35" s="1074"/>
      <c r="OOX35" s="1074"/>
      <c r="OOY35" s="1074"/>
      <c r="OOZ35" s="1074"/>
      <c r="OPA35" s="1074"/>
      <c r="OPB35" s="1074"/>
      <c r="OPC35" s="1074"/>
      <c r="OPD35" s="1074"/>
      <c r="OPE35" s="1074"/>
      <c r="OPF35" s="1074"/>
      <c r="OPG35" s="1074"/>
      <c r="OPH35" s="1074"/>
      <c r="OPI35" s="1074"/>
      <c r="OPJ35" s="1074"/>
      <c r="OPK35" s="1074"/>
      <c r="OPL35" s="1074"/>
      <c r="OPM35" s="1074"/>
      <c r="OPN35" s="1074"/>
      <c r="OPO35" s="1074"/>
      <c r="OPP35" s="1074"/>
      <c r="OPQ35" s="1074"/>
      <c r="OPR35" s="1074"/>
      <c r="OPS35" s="1074"/>
      <c r="OPT35" s="1074"/>
      <c r="OPU35" s="1074"/>
      <c r="OPV35" s="1074"/>
      <c r="OPW35" s="1074"/>
      <c r="OPX35" s="1074"/>
      <c r="OPY35" s="1074"/>
      <c r="OPZ35" s="1074"/>
      <c r="OQA35" s="1074"/>
      <c r="OQB35" s="1074"/>
      <c r="OQC35" s="1074"/>
      <c r="OQD35" s="1074"/>
      <c r="OQE35" s="1074"/>
      <c r="OQF35" s="1074"/>
      <c r="OQG35" s="1074"/>
      <c r="OQH35" s="1074"/>
      <c r="OQI35" s="1074"/>
      <c r="OQJ35" s="1074"/>
      <c r="OQK35" s="1074"/>
      <c r="OQL35" s="1074"/>
      <c r="OQM35" s="1074"/>
      <c r="OQN35" s="1074"/>
      <c r="OQO35" s="1074"/>
      <c r="OQP35" s="1074"/>
      <c r="OQQ35" s="1074"/>
      <c r="OQR35" s="1074"/>
      <c r="OQS35" s="1074"/>
      <c r="OQT35" s="1074"/>
      <c r="OQU35" s="1074"/>
      <c r="OQV35" s="1074"/>
      <c r="OQW35" s="1074"/>
      <c r="OQX35" s="1074"/>
      <c r="OQY35" s="1074"/>
      <c r="OQZ35" s="1074"/>
      <c r="ORA35" s="1074"/>
      <c r="ORB35" s="1074"/>
      <c r="ORC35" s="1074"/>
      <c r="ORD35" s="1074"/>
      <c r="ORE35" s="1074"/>
      <c r="ORF35" s="1074"/>
      <c r="ORG35" s="1074"/>
      <c r="ORH35" s="1074"/>
      <c r="ORI35" s="1074"/>
      <c r="ORJ35" s="1074"/>
      <c r="ORK35" s="1074"/>
      <c r="ORL35" s="1074"/>
      <c r="ORM35" s="1074"/>
      <c r="ORN35" s="1074"/>
      <c r="ORO35" s="1074"/>
      <c r="ORP35" s="1074"/>
      <c r="ORQ35" s="1074"/>
      <c r="ORR35" s="1074"/>
      <c r="ORS35" s="1074"/>
      <c r="ORT35" s="1074"/>
      <c r="ORU35" s="1074"/>
      <c r="ORV35" s="1074"/>
      <c r="ORW35" s="1074"/>
      <c r="ORX35" s="1074"/>
      <c r="ORY35" s="1074"/>
      <c r="ORZ35" s="1074"/>
      <c r="OSA35" s="1074"/>
      <c r="OSB35" s="1074"/>
      <c r="OSC35" s="1074"/>
      <c r="OSD35" s="1074"/>
      <c r="OSE35" s="1074"/>
      <c r="OSF35" s="1074"/>
      <c r="OSG35" s="1074"/>
      <c r="OSH35" s="1074"/>
      <c r="OSI35" s="1074"/>
      <c r="OSJ35" s="1074"/>
      <c r="OSK35" s="1074"/>
      <c r="OSL35" s="1074"/>
      <c r="OSM35" s="1074"/>
      <c r="OSN35" s="1074"/>
      <c r="OSO35" s="1074"/>
      <c r="OSP35" s="1074"/>
      <c r="OSQ35" s="1074"/>
      <c r="OSR35" s="1074"/>
      <c r="OSS35" s="1074"/>
      <c r="OST35" s="1074"/>
      <c r="OSU35" s="1074"/>
      <c r="OSV35" s="1074"/>
      <c r="OSW35" s="1074"/>
      <c r="OSX35" s="1074"/>
      <c r="OSY35" s="1074"/>
      <c r="OSZ35" s="1074"/>
      <c r="OTA35" s="1074"/>
      <c r="OTB35" s="1074"/>
      <c r="OTC35" s="1074"/>
      <c r="OTD35" s="1074"/>
      <c r="OTE35" s="1074"/>
      <c r="OTF35" s="1074"/>
      <c r="OTG35" s="1074"/>
      <c r="OTH35" s="1074"/>
      <c r="OTI35" s="1074"/>
      <c r="OTJ35" s="1074"/>
      <c r="OTK35" s="1074"/>
      <c r="OTL35" s="1074"/>
      <c r="OTM35" s="1074"/>
      <c r="OTN35" s="1074"/>
      <c r="OTO35" s="1074"/>
      <c r="OTP35" s="1074"/>
      <c r="OTQ35" s="1074"/>
      <c r="OTR35" s="1074"/>
      <c r="OTS35" s="1074"/>
      <c r="OTT35" s="1074"/>
      <c r="OTU35" s="1074"/>
      <c r="OTV35" s="1074"/>
      <c r="OTW35" s="1074"/>
      <c r="OTX35" s="1074"/>
      <c r="OTY35" s="1074"/>
      <c r="OTZ35" s="1074"/>
      <c r="OUA35" s="1074"/>
      <c r="OUB35" s="1074"/>
      <c r="OUC35" s="1074"/>
      <c r="OUD35" s="1074"/>
      <c r="OUE35" s="1074"/>
      <c r="OUF35" s="1074"/>
      <c r="OUG35" s="1074"/>
      <c r="OUH35" s="1074"/>
      <c r="OUI35" s="1074"/>
      <c r="OUJ35" s="1074"/>
      <c r="OUK35" s="1074"/>
      <c r="OUL35" s="1074"/>
      <c r="OUM35" s="1074"/>
      <c r="OUN35" s="1074"/>
      <c r="OUO35" s="1074"/>
      <c r="OUP35" s="1074"/>
      <c r="OUQ35" s="1074"/>
      <c r="OUR35" s="1074"/>
      <c r="OUS35" s="1074"/>
      <c r="OUT35" s="1074"/>
      <c r="OUU35" s="1074"/>
      <c r="OUV35" s="1074"/>
      <c r="OUW35" s="1074"/>
      <c r="OUX35" s="1074"/>
      <c r="OUY35" s="1074"/>
      <c r="OUZ35" s="1074"/>
      <c r="OVA35" s="1074"/>
      <c r="OVB35" s="1074"/>
      <c r="OVC35" s="1074"/>
      <c r="OVD35" s="1074"/>
      <c r="OVE35" s="1074"/>
      <c r="OVF35" s="1074"/>
      <c r="OVG35" s="1074"/>
      <c r="OVH35" s="1074"/>
      <c r="OVI35" s="1074"/>
      <c r="OVJ35" s="1074"/>
      <c r="OVK35" s="1074"/>
      <c r="OVL35" s="1074"/>
      <c r="OVM35" s="1074"/>
      <c r="OVN35" s="1074"/>
      <c r="OVO35" s="1074"/>
      <c r="OVP35" s="1074"/>
      <c r="OVQ35" s="1074"/>
      <c r="OVR35" s="1074"/>
      <c r="OVS35" s="1074"/>
      <c r="OVT35" s="1074"/>
      <c r="OVU35" s="1074"/>
      <c r="OVV35" s="1074"/>
      <c r="OVW35" s="1074"/>
      <c r="OVX35" s="1074"/>
      <c r="OVY35" s="1074"/>
      <c r="OVZ35" s="1074"/>
      <c r="OWA35" s="1074"/>
      <c r="OWB35" s="1074"/>
      <c r="OWC35" s="1074"/>
      <c r="OWD35" s="1074"/>
      <c r="OWE35" s="1074"/>
      <c r="OWF35" s="1074"/>
      <c r="OWG35" s="1074"/>
      <c r="OWH35" s="1074"/>
      <c r="OWI35" s="1074"/>
      <c r="OWJ35" s="1074"/>
      <c r="OWK35" s="1074"/>
      <c r="OWL35" s="1074"/>
      <c r="OWM35" s="1074"/>
      <c r="OWN35" s="1074"/>
      <c r="OWO35" s="1074"/>
      <c r="OWP35" s="1074"/>
      <c r="OWQ35" s="1074"/>
      <c r="OWR35" s="1074"/>
      <c r="OWS35" s="1074"/>
      <c r="OWT35" s="1074"/>
      <c r="OWU35" s="1074"/>
      <c r="OWV35" s="1074"/>
      <c r="OWW35" s="1074"/>
      <c r="OWX35" s="1074"/>
      <c r="OWY35" s="1074"/>
      <c r="OWZ35" s="1074"/>
      <c r="OXA35" s="1074"/>
      <c r="OXB35" s="1074"/>
      <c r="OXC35" s="1074"/>
      <c r="OXD35" s="1074"/>
      <c r="OXE35" s="1074"/>
      <c r="OXF35" s="1074"/>
      <c r="OXG35" s="1074"/>
      <c r="OXH35" s="1074"/>
      <c r="OXI35" s="1074"/>
      <c r="OXJ35" s="1074"/>
      <c r="OXK35" s="1074"/>
      <c r="OXL35" s="1074"/>
      <c r="OXM35" s="1074"/>
      <c r="OXN35" s="1074"/>
      <c r="OXO35" s="1074"/>
      <c r="OXP35" s="1074"/>
      <c r="OXQ35" s="1074"/>
      <c r="OXR35" s="1074"/>
      <c r="OXS35" s="1074"/>
      <c r="OXT35" s="1074"/>
      <c r="OXU35" s="1074"/>
      <c r="OXV35" s="1074"/>
      <c r="OXW35" s="1074"/>
      <c r="OXX35" s="1074"/>
      <c r="OXY35" s="1074"/>
      <c r="OXZ35" s="1074"/>
      <c r="OYA35" s="1074"/>
      <c r="OYB35" s="1074"/>
      <c r="OYC35" s="1074"/>
      <c r="OYD35" s="1074"/>
      <c r="OYE35" s="1074"/>
      <c r="OYF35" s="1074"/>
      <c r="OYG35" s="1074"/>
      <c r="OYH35" s="1074"/>
      <c r="OYI35" s="1074"/>
      <c r="OYJ35" s="1074"/>
      <c r="OYK35" s="1074"/>
      <c r="OYL35" s="1074"/>
      <c r="OYM35" s="1074"/>
      <c r="OYN35" s="1074"/>
      <c r="OYO35" s="1074"/>
      <c r="OYP35" s="1074"/>
      <c r="OYQ35" s="1074"/>
      <c r="OYR35" s="1074"/>
      <c r="OYS35" s="1074"/>
      <c r="OYT35" s="1074"/>
      <c r="OYU35" s="1074"/>
      <c r="OYV35" s="1074"/>
      <c r="OYW35" s="1074"/>
      <c r="OYX35" s="1074"/>
      <c r="OYY35" s="1074"/>
      <c r="OYZ35" s="1074"/>
      <c r="OZA35" s="1074"/>
      <c r="OZB35" s="1074"/>
      <c r="OZC35" s="1074"/>
      <c r="OZD35" s="1074"/>
      <c r="OZE35" s="1074"/>
      <c r="OZF35" s="1074"/>
      <c r="OZG35" s="1074"/>
      <c r="OZH35" s="1074"/>
      <c r="OZI35" s="1074"/>
      <c r="OZJ35" s="1074"/>
      <c r="OZK35" s="1074"/>
      <c r="OZL35" s="1074"/>
      <c r="OZM35" s="1074"/>
      <c r="OZN35" s="1074"/>
      <c r="OZO35" s="1074"/>
      <c r="OZP35" s="1074"/>
      <c r="OZQ35" s="1074"/>
      <c r="OZR35" s="1074"/>
      <c r="OZS35" s="1074"/>
      <c r="OZT35" s="1074"/>
      <c r="OZU35" s="1074"/>
      <c r="OZV35" s="1074"/>
      <c r="OZW35" s="1074"/>
      <c r="OZX35" s="1074"/>
      <c r="OZY35" s="1074"/>
      <c r="OZZ35" s="1074"/>
      <c r="PAA35" s="1074"/>
      <c r="PAB35" s="1074"/>
      <c r="PAC35" s="1074"/>
      <c r="PAD35" s="1074"/>
      <c r="PAE35" s="1074"/>
      <c r="PAF35" s="1074"/>
      <c r="PAG35" s="1074"/>
      <c r="PAH35" s="1074"/>
      <c r="PAI35" s="1074"/>
      <c r="PAJ35" s="1074"/>
      <c r="PAK35" s="1074"/>
      <c r="PAL35" s="1074"/>
      <c r="PAM35" s="1074"/>
      <c r="PAN35" s="1074"/>
      <c r="PAO35" s="1074"/>
      <c r="PAP35" s="1074"/>
      <c r="PAQ35" s="1074"/>
      <c r="PAR35" s="1074"/>
      <c r="PAS35" s="1074"/>
      <c r="PAT35" s="1074"/>
      <c r="PAU35" s="1074"/>
      <c r="PAV35" s="1074"/>
      <c r="PAW35" s="1074"/>
      <c r="PAX35" s="1074"/>
      <c r="PAY35" s="1074"/>
      <c r="PAZ35" s="1074"/>
      <c r="PBA35" s="1074"/>
      <c r="PBB35" s="1074"/>
      <c r="PBC35" s="1074"/>
      <c r="PBD35" s="1074"/>
      <c r="PBE35" s="1074"/>
      <c r="PBF35" s="1074"/>
      <c r="PBG35" s="1074"/>
      <c r="PBH35" s="1074"/>
      <c r="PBI35" s="1074"/>
      <c r="PBJ35" s="1074"/>
      <c r="PBK35" s="1074"/>
      <c r="PBL35" s="1074"/>
      <c r="PBM35" s="1074"/>
      <c r="PBN35" s="1074"/>
      <c r="PBO35" s="1074"/>
      <c r="PBP35" s="1074"/>
      <c r="PBQ35" s="1074"/>
      <c r="PBR35" s="1074"/>
      <c r="PBS35" s="1074"/>
      <c r="PBT35" s="1074"/>
      <c r="PBU35" s="1074"/>
      <c r="PBV35" s="1074"/>
      <c r="PBW35" s="1074"/>
      <c r="PBX35" s="1074"/>
      <c r="PBY35" s="1074"/>
      <c r="PBZ35" s="1074"/>
      <c r="PCA35" s="1074"/>
      <c r="PCB35" s="1074"/>
      <c r="PCC35" s="1074"/>
      <c r="PCD35" s="1074"/>
      <c r="PCE35" s="1074"/>
      <c r="PCF35" s="1074"/>
      <c r="PCG35" s="1074"/>
      <c r="PCH35" s="1074"/>
      <c r="PCI35" s="1074"/>
      <c r="PCJ35" s="1074"/>
      <c r="PCK35" s="1074"/>
      <c r="PCL35" s="1074"/>
      <c r="PCM35" s="1074"/>
      <c r="PCN35" s="1074"/>
      <c r="PCO35" s="1074"/>
      <c r="PCP35" s="1074"/>
      <c r="PCQ35" s="1074"/>
      <c r="PCR35" s="1074"/>
      <c r="PCS35" s="1074"/>
      <c r="PCT35" s="1074"/>
      <c r="PCU35" s="1074"/>
      <c r="PCV35" s="1074"/>
      <c r="PCW35" s="1074"/>
      <c r="PCX35" s="1074"/>
      <c r="PCY35" s="1074"/>
      <c r="PCZ35" s="1074"/>
      <c r="PDA35" s="1074"/>
      <c r="PDB35" s="1074"/>
      <c r="PDC35" s="1074"/>
      <c r="PDD35" s="1074"/>
      <c r="PDE35" s="1074"/>
      <c r="PDF35" s="1074"/>
      <c r="PDG35" s="1074"/>
      <c r="PDH35" s="1074"/>
      <c r="PDI35" s="1074"/>
      <c r="PDJ35" s="1074"/>
      <c r="PDK35" s="1074"/>
      <c r="PDL35" s="1074"/>
      <c r="PDM35" s="1074"/>
      <c r="PDN35" s="1074"/>
      <c r="PDO35" s="1074"/>
      <c r="PDP35" s="1074"/>
      <c r="PDQ35" s="1074"/>
      <c r="PDR35" s="1074"/>
      <c r="PDS35" s="1074"/>
      <c r="PDT35" s="1074"/>
      <c r="PDU35" s="1074"/>
      <c r="PDV35" s="1074"/>
      <c r="PDW35" s="1074"/>
      <c r="PDX35" s="1074"/>
      <c r="PDY35" s="1074"/>
      <c r="PDZ35" s="1074"/>
      <c r="PEA35" s="1074"/>
      <c r="PEB35" s="1074"/>
      <c r="PEC35" s="1074"/>
      <c r="PED35" s="1074"/>
      <c r="PEE35" s="1074"/>
      <c r="PEF35" s="1074"/>
      <c r="PEG35" s="1074"/>
      <c r="PEH35" s="1074"/>
      <c r="PEI35" s="1074"/>
      <c r="PEJ35" s="1074"/>
      <c r="PEK35" s="1074"/>
      <c r="PEL35" s="1074"/>
      <c r="PEM35" s="1074"/>
      <c r="PEN35" s="1074"/>
      <c r="PEO35" s="1074"/>
      <c r="PEP35" s="1074"/>
      <c r="PEQ35" s="1074"/>
      <c r="PER35" s="1074"/>
      <c r="PES35" s="1074"/>
      <c r="PET35" s="1074"/>
      <c r="PEU35" s="1074"/>
      <c r="PEV35" s="1074"/>
      <c r="PEW35" s="1074"/>
      <c r="PEX35" s="1074"/>
      <c r="PEY35" s="1074"/>
      <c r="PEZ35" s="1074"/>
      <c r="PFA35" s="1074"/>
      <c r="PFB35" s="1074"/>
      <c r="PFC35" s="1074"/>
      <c r="PFD35" s="1074"/>
      <c r="PFE35" s="1074"/>
      <c r="PFF35" s="1074"/>
      <c r="PFG35" s="1074"/>
      <c r="PFH35" s="1074"/>
      <c r="PFI35" s="1074"/>
      <c r="PFJ35" s="1074"/>
      <c r="PFK35" s="1074"/>
      <c r="PFL35" s="1074"/>
      <c r="PFM35" s="1074"/>
      <c r="PFN35" s="1074"/>
      <c r="PFO35" s="1074"/>
      <c r="PFP35" s="1074"/>
      <c r="PFQ35" s="1074"/>
      <c r="PFR35" s="1074"/>
      <c r="PFS35" s="1074"/>
      <c r="PFT35" s="1074"/>
      <c r="PFU35" s="1074"/>
      <c r="PFV35" s="1074"/>
      <c r="PFW35" s="1074"/>
      <c r="PFX35" s="1074"/>
      <c r="PFY35" s="1074"/>
      <c r="PFZ35" s="1074"/>
      <c r="PGA35" s="1074"/>
      <c r="PGB35" s="1074"/>
      <c r="PGC35" s="1074"/>
      <c r="PGD35" s="1074"/>
      <c r="PGE35" s="1074"/>
      <c r="PGF35" s="1074"/>
      <c r="PGG35" s="1074"/>
      <c r="PGH35" s="1074"/>
      <c r="PGI35" s="1074"/>
      <c r="PGJ35" s="1074"/>
      <c r="PGK35" s="1074"/>
      <c r="PGL35" s="1074"/>
      <c r="PGM35" s="1074"/>
      <c r="PGN35" s="1074"/>
      <c r="PGO35" s="1074"/>
      <c r="PGP35" s="1074"/>
      <c r="PGQ35" s="1074"/>
      <c r="PGR35" s="1074"/>
      <c r="PGS35" s="1074"/>
      <c r="PGT35" s="1074"/>
      <c r="PGU35" s="1074"/>
      <c r="PGV35" s="1074"/>
      <c r="PGW35" s="1074"/>
      <c r="PGX35" s="1074"/>
      <c r="PGY35" s="1074"/>
      <c r="PGZ35" s="1074"/>
      <c r="PHA35" s="1074"/>
      <c r="PHB35" s="1074"/>
      <c r="PHC35" s="1074"/>
      <c r="PHD35" s="1074"/>
      <c r="PHE35" s="1074"/>
      <c r="PHF35" s="1074"/>
      <c r="PHG35" s="1074"/>
      <c r="PHH35" s="1074"/>
      <c r="PHI35" s="1074"/>
      <c r="PHJ35" s="1074"/>
      <c r="PHK35" s="1074"/>
      <c r="PHL35" s="1074"/>
      <c r="PHM35" s="1074"/>
      <c r="PHN35" s="1074"/>
      <c r="PHO35" s="1074"/>
      <c r="PHP35" s="1074"/>
      <c r="PHQ35" s="1074"/>
      <c r="PHR35" s="1074"/>
      <c r="PHS35" s="1074"/>
      <c r="PHT35" s="1074"/>
      <c r="PHU35" s="1074"/>
      <c r="PHV35" s="1074"/>
      <c r="PHW35" s="1074"/>
      <c r="PHX35" s="1074"/>
      <c r="PHY35" s="1074"/>
      <c r="PHZ35" s="1074"/>
      <c r="PIA35" s="1074"/>
      <c r="PIB35" s="1074"/>
      <c r="PIC35" s="1074"/>
      <c r="PID35" s="1074"/>
      <c r="PIE35" s="1074"/>
      <c r="PIF35" s="1074"/>
      <c r="PIG35" s="1074"/>
      <c r="PIH35" s="1074"/>
      <c r="PII35" s="1074"/>
      <c r="PIJ35" s="1074"/>
      <c r="PIK35" s="1074"/>
      <c r="PIL35" s="1074"/>
      <c r="PIM35" s="1074"/>
      <c r="PIN35" s="1074"/>
      <c r="PIO35" s="1074"/>
      <c r="PIP35" s="1074"/>
      <c r="PIQ35" s="1074"/>
      <c r="PIR35" s="1074"/>
      <c r="PIS35" s="1074"/>
      <c r="PIT35" s="1074"/>
      <c r="PIU35" s="1074"/>
      <c r="PIV35" s="1074"/>
      <c r="PIW35" s="1074"/>
      <c r="PIX35" s="1074"/>
      <c r="PIY35" s="1074"/>
      <c r="PIZ35" s="1074"/>
      <c r="PJA35" s="1074"/>
      <c r="PJB35" s="1074"/>
      <c r="PJC35" s="1074"/>
      <c r="PJD35" s="1074"/>
      <c r="PJE35" s="1074"/>
      <c r="PJF35" s="1074"/>
      <c r="PJG35" s="1074"/>
      <c r="PJH35" s="1074"/>
      <c r="PJI35" s="1074"/>
      <c r="PJJ35" s="1074"/>
      <c r="PJK35" s="1074"/>
      <c r="PJL35" s="1074"/>
      <c r="PJM35" s="1074"/>
      <c r="PJN35" s="1074"/>
      <c r="PJO35" s="1074"/>
      <c r="PJP35" s="1074"/>
      <c r="PJQ35" s="1074"/>
      <c r="PJR35" s="1074"/>
      <c r="PJS35" s="1074"/>
      <c r="PJT35" s="1074"/>
      <c r="PJU35" s="1074"/>
      <c r="PJV35" s="1074"/>
      <c r="PJW35" s="1074"/>
      <c r="PJX35" s="1074"/>
      <c r="PJY35" s="1074"/>
      <c r="PJZ35" s="1074"/>
      <c r="PKA35" s="1074"/>
      <c r="PKB35" s="1074"/>
      <c r="PKC35" s="1074"/>
      <c r="PKD35" s="1074"/>
      <c r="PKE35" s="1074"/>
      <c r="PKF35" s="1074"/>
      <c r="PKG35" s="1074"/>
      <c r="PKH35" s="1074"/>
      <c r="PKI35" s="1074"/>
      <c r="PKJ35" s="1074"/>
      <c r="PKK35" s="1074"/>
      <c r="PKL35" s="1074"/>
      <c r="PKM35" s="1074"/>
      <c r="PKN35" s="1074"/>
      <c r="PKO35" s="1074"/>
      <c r="PKP35" s="1074"/>
      <c r="PKQ35" s="1074"/>
      <c r="PKR35" s="1074"/>
      <c r="PKS35" s="1074"/>
      <c r="PKT35" s="1074"/>
      <c r="PKU35" s="1074"/>
      <c r="PKV35" s="1074"/>
      <c r="PKW35" s="1074"/>
      <c r="PKX35" s="1074"/>
      <c r="PKY35" s="1074"/>
      <c r="PKZ35" s="1074"/>
      <c r="PLA35" s="1074"/>
      <c r="PLB35" s="1074"/>
      <c r="PLC35" s="1074"/>
      <c r="PLD35" s="1074"/>
      <c r="PLE35" s="1074"/>
      <c r="PLF35" s="1074"/>
      <c r="PLG35" s="1074"/>
      <c r="PLH35" s="1074"/>
      <c r="PLI35" s="1074"/>
      <c r="PLJ35" s="1074"/>
      <c r="PLK35" s="1074"/>
      <c r="PLL35" s="1074"/>
      <c r="PLM35" s="1074"/>
      <c r="PLN35" s="1074"/>
      <c r="PLO35" s="1074"/>
      <c r="PLP35" s="1074"/>
      <c r="PLQ35" s="1074"/>
      <c r="PLR35" s="1074"/>
      <c r="PLS35" s="1074"/>
      <c r="PLT35" s="1074"/>
      <c r="PLU35" s="1074"/>
      <c r="PLV35" s="1074"/>
      <c r="PLW35" s="1074"/>
      <c r="PLX35" s="1074"/>
      <c r="PLY35" s="1074"/>
      <c r="PLZ35" s="1074"/>
      <c r="PMA35" s="1074"/>
      <c r="PMB35" s="1074"/>
      <c r="PMC35" s="1074"/>
      <c r="PMD35" s="1074"/>
      <c r="PME35" s="1074"/>
      <c r="PMF35" s="1074"/>
      <c r="PMG35" s="1074"/>
      <c r="PMH35" s="1074"/>
      <c r="PMI35" s="1074"/>
      <c r="PMJ35" s="1074"/>
      <c r="PMK35" s="1074"/>
      <c r="PML35" s="1074"/>
      <c r="PMM35" s="1074"/>
      <c r="PMN35" s="1074"/>
      <c r="PMO35" s="1074"/>
      <c r="PMP35" s="1074"/>
      <c r="PMQ35" s="1074"/>
      <c r="PMR35" s="1074"/>
      <c r="PMS35" s="1074"/>
      <c r="PMT35" s="1074"/>
      <c r="PMU35" s="1074"/>
      <c r="PMV35" s="1074"/>
      <c r="PMW35" s="1074"/>
      <c r="PMX35" s="1074"/>
      <c r="PMY35" s="1074"/>
      <c r="PMZ35" s="1074"/>
      <c r="PNA35" s="1074"/>
      <c r="PNB35" s="1074"/>
      <c r="PNC35" s="1074"/>
      <c r="PND35" s="1074"/>
      <c r="PNE35" s="1074"/>
      <c r="PNF35" s="1074"/>
      <c r="PNG35" s="1074"/>
      <c r="PNH35" s="1074"/>
      <c r="PNI35" s="1074"/>
      <c r="PNJ35" s="1074"/>
      <c r="PNK35" s="1074"/>
      <c r="PNL35" s="1074"/>
      <c r="PNM35" s="1074"/>
      <c r="PNN35" s="1074"/>
      <c r="PNO35" s="1074"/>
      <c r="PNP35" s="1074"/>
      <c r="PNQ35" s="1074"/>
      <c r="PNR35" s="1074"/>
      <c r="PNS35" s="1074"/>
      <c r="PNT35" s="1074"/>
      <c r="PNU35" s="1074"/>
      <c r="PNV35" s="1074"/>
      <c r="PNW35" s="1074"/>
      <c r="PNX35" s="1074"/>
      <c r="PNY35" s="1074"/>
      <c r="PNZ35" s="1074"/>
      <c r="POA35" s="1074"/>
      <c r="POB35" s="1074"/>
      <c r="POC35" s="1074"/>
      <c r="POD35" s="1074"/>
      <c r="POE35" s="1074"/>
      <c r="POF35" s="1074"/>
      <c r="POG35" s="1074"/>
      <c r="POH35" s="1074"/>
      <c r="POI35" s="1074"/>
      <c r="POJ35" s="1074"/>
      <c r="POK35" s="1074"/>
      <c r="POL35" s="1074"/>
      <c r="POM35" s="1074"/>
      <c r="PON35" s="1074"/>
      <c r="POO35" s="1074"/>
      <c r="POP35" s="1074"/>
      <c r="POQ35" s="1074"/>
      <c r="POR35" s="1074"/>
      <c r="POS35" s="1074"/>
      <c r="POT35" s="1074"/>
      <c r="POU35" s="1074"/>
      <c r="POV35" s="1074"/>
      <c r="POW35" s="1074"/>
      <c r="POX35" s="1074"/>
      <c r="POY35" s="1074"/>
      <c r="POZ35" s="1074"/>
      <c r="PPA35" s="1074"/>
      <c r="PPB35" s="1074"/>
      <c r="PPC35" s="1074"/>
      <c r="PPD35" s="1074"/>
      <c r="PPE35" s="1074"/>
      <c r="PPF35" s="1074"/>
      <c r="PPG35" s="1074"/>
      <c r="PPH35" s="1074"/>
      <c r="PPI35" s="1074"/>
      <c r="PPJ35" s="1074"/>
      <c r="PPK35" s="1074"/>
      <c r="PPL35" s="1074"/>
      <c r="PPM35" s="1074"/>
      <c r="PPN35" s="1074"/>
      <c r="PPO35" s="1074"/>
      <c r="PPP35" s="1074"/>
      <c r="PPQ35" s="1074"/>
      <c r="PPR35" s="1074"/>
      <c r="PPS35" s="1074"/>
      <c r="PPT35" s="1074"/>
      <c r="PPU35" s="1074"/>
      <c r="PPV35" s="1074"/>
      <c r="PPW35" s="1074"/>
      <c r="PPX35" s="1074"/>
      <c r="PPY35" s="1074"/>
      <c r="PPZ35" s="1074"/>
      <c r="PQA35" s="1074"/>
      <c r="PQB35" s="1074"/>
      <c r="PQC35" s="1074"/>
      <c r="PQD35" s="1074"/>
      <c r="PQE35" s="1074"/>
      <c r="PQF35" s="1074"/>
      <c r="PQG35" s="1074"/>
      <c r="PQH35" s="1074"/>
      <c r="PQI35" s="1074"/>
      <c r="PQJ35" s="1074"/>
      <c r="PQK35" s="1074"/>
      <c r="PQL35" s="1074"/>
      <c r="PQM35" s="1074"/>
      <c r="PQN35" s="1074"/>
      <c r="PQO35" s="1074"/>
      <c r="PQP35" s="1074"/>
      <c r="PQQ35" s="1074"/>
      <c r="PQR35" s="1074"/>
      <c r="PQS35" s="1074"/>
      <c r="PQT35" s="1074"/>
      <c r="PQU35" s="1074"/>
      <c r="PQV35" s="1074"/>
      <c r="PQW35" s="1074"/>
      <c r="PQX35" s="1074"/>
      <c r="PQY35" s="1074"/>
      <c r="PQZ35" s="1074"/>
      <c r="PRA35" s="1074"/>
      <c r="PRB35" s="1074"/>
      <c r="PRC35" s="1074"/>
      <c r="PRD35" s="1074"/>
      <c r="PRE35" s="1074"/>
      <c r="PRF35" s="1074"/>
      <c r="PRG35" s="1074"/>
      <c r="PRH35" s="1074"/>
      <c r="PRI35" s="1074"/>
      <c r="PRJ35" s="1074"/>
      <c r="PRK35" s="1074"/>
      <c r="PRL35" s="1074"/>
      <c r="PRM35" s="1074"/>
      <c r="PRN35" s="1074"/>
      <c r="PRO35" s="1074"/>
      <c r="PRP35" s="1074"/>
      <c r="PRQ35" s="1074"/>
      <c r="PRR35" s="1074"/>
      <c r="PRS35" s="1074"/>
      <c r="PRT35" s="1074"/>
      <c r="PRU35" s="1074"/>
      <c r="PRV35" s="1074"/>
      <c r="PRW35" s="1074"/>
      <c r="PRX35" s="1074"/>
      <c r="PRY35" s="1074"/>
      <c r="PRZ35" s="1074"/>
      <c r="PSA35" s="1074"/>
      <c r="PSB35" s="1074"/>
      <c r="PSC35" s="1074"/>
      <c r="PSD35" s="1074"/>
      <c r="PSE35" s="1074"/>
      <c r="PSF35" s="1074"/>
      <c r="PSG35" s="1074"/>
      <c r="PSH35" s="1074"/>
      <c r="PSI35" s="1074"/>
      <c r="PSJ35" s="1074"/>
      <c r="PSK35" s="1074"/>
      <c r="PSL35" s="1074"/>
      <c r="PSM35" s="1074"/>
      <c r="PSN35" s="1074"/>
      <c r="PSO35" s="1074"/>
      <c r="PSP35" s="1074"/>
      <c r="PSQ35" s="1074"/>
      <c r="PSR35" s="1074"/>
      <c r="PSS35" s="1074"/>
      <c r="PST35" s="1074"/>
      <c r="PSU35" s="1074"/>
      <c r="PSV35" s="1074"/>
      <c r="PSW35" s="1074"/>
      <c r="PSX35" s="1074"/>
      <c r="PSY35" s="1074"/>
      <c r="PSZ35" s="1074"/>
      <c r="PTA35" s="1074"/>
      <c r="PTB35" s="1074"/>
      <c r="PTC35" s="1074"/>
      <c r="PTD35" s="1074"/>
      <c r="PTE35" s="1074"/>
      <c r="PTF35" s="1074"/>
      <c r="PTG35" s="1074"/>
      <c r="PTH35" s="1074"/>
      <c r="PTI35" s="1074"/>
      <c r="PTJ35" s="1074"/>
      <c r="PTK35" s="1074"/>
      <c r="PTL35" s="1074"/>
      <c r="PTM35" s="1074"/>
      <c r="PTN35" s="1074"/>
      <c r="PTO35" s="1074"/>
      <c r="PTP35" s="1074"/>
      <c r="PTQ35" s="1074"/>
      <c r="PTR35" s="1074"/>
      <c r="PTS35" s="1074"/>
      <c r="PTT35" s="1074"/>
      <c r="PTU35" s="1074"/>
      <c r="PTV35" s="1074"/>
      <c r="PTW35" s="1074"/>
      <c r="PTX35" s="1074"/>
      <c r="PTY35" s="1074"/>
      <c r="PTZ35" s="1074"/>
      <c r="PUA35" s="1074"/>
      <c r="PUB35" s="1074"/>
      <c r="PUC35" s="1074"/>
      <c r="PUD35" s="1074"/>
      <c r="PUE35" s="1074"/>
      <c r="PUF35" s="1074"/>
      <c r="PUG35" s="1074"/>
      <c r="PUH35" s="1074"/>
      <c r="PUI35" s="1074"/>
      <c r="PUJ35" s="1074"/>
      <c r="PUK35" s="1074"/>
      <c r="PUL35" s="1074"/>
      <c r="PUM35" s="1074"/>
      <c r="PUN35" s="1074"/>
      <c r="PUO35" s="1074"/>
      <c r="PUP35" s="1074"/>
      <c r="PUQ35" s="1074"/>
      <c r="PUR35" s="1074"/>
      <c r="PUS35" s="1074"/>
      <c r="PUT35" s="1074"/>
      <c r="PUU35" s="1074"/>
      <c r="PUV35" s="1074"/>
      <c r="PUW35" s="1074"/>
      <c r="PUX35" s="1074"/>
      <c r="PUY35" s="1074"/>
      <c r="PUZ35" s="1074"/>
      <c r="PVA35" s="1074"/>
      <c r="PVB35" s="1074"/>
      <c r="PVC35" s="1074"/>
      <c r="PVD35" s="1074"/>
      <c r="PVE35" s="1074"/>
      <c r="PVF35" s="1074"/>
      <c r="PVG35" s="1074"/>
      <c r="PVH35" s="1074"/>
      <c r="PVI35" s="1074"/>
      <c r="PVJ35" s="1074"/>
      <c r="PVK35" s="1074"/>
      <c r="PVL35" s="1074"/>
      <c r="PVM35" s="1074"/>
      <c r="PVN35" s="1074"/>
      <c r="PVO35" s="1074"/>
      <c r="PVP35" s="1074"/>
      <c r="PVQ35" s="1074"/>
      <c r="PVR35" s="1074"/>
      <c r="PVS35" s="1074"/>
      <c r="PVT35" s="1074"/>
      <c r="PVU35" s="1074"/>
      <c r="PVV35" s="1074"/>
      <c r="PVW35" s="1074"/>
      <c r="PVX35" s="1074"/>
      <c r="PVY35" s="1074"/>
      <c r="PVZ35" s="1074"/>
      <c r="PWA35" s="1074"/>
      <c r="PWB35" s="1074"/>
      <c r="PWC35" s="1074"/>
      <c r="PWD35" s="1074"/>
      <c r="PWE35" s="1074"/>
      <c r="PWF35" s="1074"/>
      <c r="PWG35" s="1074"/>
      <c r="PWH35" s="1074"/>
      <c r="PWI35" s="1074"/>
      <c r="PWJ35" s="1074"/>
      <c r="PWK35" s="1074"/>
      <c r="PWL35" s="1074"/>
      <c r="PWM35" s="1074"/>
      <c r="PWN35" s="1074"/>
      <c r="PWO35" s="1074"/>
      <c r="PWP35" s="1074"/>
      <c r="PWQ35" s="1074"/>
      <c r="PWR35" s="1074"/>
      <c r="PWS35" s="1074"/>
      <c r="PWT35" s="1074"/>
      <c r="PWU35" s="1074"/>
      <c r="PWV35" s="1074"/>
      <c r="PWW35" s="1074"/>
      <c r="PWX35" s="1074"/>
      <c r="PWY35" s="1074"/>
      <c r="PWZ35" s="1074"/>
      <c r="PXA35" s="1074"/>
      <c r="PXB35" s="1074"/>
      <c r="PXC35" s="1074"/>
      <c r="PXD35" s="1074"/>
      <c r="PXE35" s="1074"/>
      <c r="PXF35" s="1074"/>
      <c r="PXG35" s="1074"/>
      <c r="PXH35" s="1074"/>
      <c r="PXI35" s="1074"/>
      <c r="PXJ35" s="1074"/>
      <c r="PXK35" s="1074"/>
      <c r="PXL35" s="1074"/>
      <c r="PXM35" s="1074"/>
      <c r="PXN35" s="1074"/>
      <c r="PXO35" s="1074"/>
      <c r="PXP35" s="1074"/>
      <c r="PXQ35" s="1074"/>
      <c r="PXR35" s="1074"/>
      <c r="PXS35" s="1074"/>
      <c r="PXT35" s="1074"/>
      <c r="PXU35" s="1074"/>
      <c r="PXV35" s="1074"/>
      <c r="PXW35" s="1074"/>
      <c r="PXX35" s="1074"/>
      <c r="PXY35" s="1074"/>
      <c r="PXZ35" s="1074"/>
      <c r="PYA35" s="1074"/>
      <c r="PYB35" s="1074"/>
      <c r="PYC35" s="1074"/>
      <c r="PYD35" s="1074"/>
      <c r="PYE35" s="1074"/>
      <c r="PYF35" s="1074"/>
      <c r="PYG35" s="1074"/>
      <c r="PYH35" s="1074"/>
      <c r="PYI35" s="1074"/>
      <c r="PYJ35" s="1074"/>
      <c r="PYK35" s="1074"/>
      <c r="PYL35" s="1074"/>
      <c r="PYM35" s="1074"/>
      <c r="PYN35" s="1074"/>
      <c r="PYO35" s="1074"/>
      <c r="PYP35" s="1074"/>
      <c r="PYQ35" s="1074"/>
      <c r="PYR35" s="1074"/>
      <c r="PYS35" s="1074"/>
      <c r="PYT35" s="1074"/>
      <c r="PYU35" s="1074"/>
      <c r="PYV35" s="1074"/>
      <c r="PYW35" s="1074"/>
      <c r="PYX35" s="1074"/>
      <c r="PYY35" s="1074"/>
      <c r="PYZ35" s="1074"/>
      <c r="PZA35" s="1074"/>
      <c r="PZB35" s="1074"/>
      <c r="PZC35" s="1074"/>
      <c r="PZD35" s="1074"/>
      <c r="PZE35" s="1074"/>
      <c r="PZF35" s="1074"/>
      <c r="PZG35" s="1074"/>
      <c r="PZH35" s="1074"/>
      <c r="PZI35" s="1074"/>
      <c r="PZJ35" s="1074"/>
      <c r="PZK35" s="1074"/>
      <c r="PZL35" s="1074"/>
      <c r="PZM35" s="1074"/>
      <c r="PZN35" s="1074"/>
      <c r="PZO35" s="1074"/>
      <c r="PZP35" s="1074"/>
      <c r="PZQ35" s="1074"/>
      <c r="PZR35" s="1074"/>
      <c r="PZS35" s="1074"/>
      <c r="PZT35" s="1074"/>
      <c r="PZU35" s="1074"/>
      <c r="PZV35" s="1074"/>
      <c r="PZW35" s="1074"/>
      <c r="PZX35" s="1074"/>
      <c r="PZY35" s="1074"/>
      <c r="PZZ35" s="1074"/>
      <c r="QAA35" s="1074"/>
      <c r="QAB35" s="1074"/>
      <c r="QAC35" s="1074"/>
      <c r="QAD35" s="1074"/>
      <c r="QAE35" s="1074"/>
      <c r="QAF35" s="1074"/>
      <c r="QAG35" s="1074"/>
      <c r="QAH35" s="1074"/>
      <c r="QAI35" s="1074"/>
      <c r="QAJ35" s="1074"/>
      <c r="QAK35" s="1074"/>
      <c r="QAL35" s="1074"/>
      <c r="QAM35" s="1074"/>
      <c r="QAN35" s="1074"/>
      <c r="QAO35" s="1074"/>
      <c r="QAP35" s="1074"/>
      <c r="QAQ35" s="1074"/>
      <c r="QAR35" s="1074"/>
      <c r="QAS35" s="1074"/>
      <c r="QAT35" s="1074"/>
      <c r="QAU35" s="1074"/>
      <c r="QAV35" s="1074"/>
      <c r="QAW35" s="1074"/>
      <c r="QAX35" s="1074"/>
      <c r="QAY35" s="1074"/>
      <c r="QAZ35" s="1074"/>
      <c r="QBA35" s="1074"/>
      <c r="QBB35" s="1074"/>
      <c r="QBC35" s="1074"/>
      <c r="QBD35" s="1074"/>
      <c r="QBE35" s="1074"/>
      <c r="QBF35" s="1074"/>
      <c r="QBG35" s="1074"/>
      <c r="QBH35" s="1074"/>
      <c r="QBI35" s="1074"/>
      <c r="QBJ35" s="1074"/>
      <c r="QBK35" s="1074"/>
      <c r="QBL35" s="1074"/>
      <c r="QBM35" s="1074"/>
      <c r="QBN35" s="1074"/>
      <c r="QBO35" s="1074"/>
      <c r="QBP35" s="1074"/>
      <c r="QBQ35" s="1074"/>
      <c r="QBR35" s="1074"/>
      <c r="QBS35" s="1074"/>
      <c r="QBT35" s="1074"/>
      <c r="QBU35" s="1074"/>
      <c r="QBV35" s="1074"/>
      <c r="QBW35" s="1074"/>
      <c r="QBX35" s="1074"/>
      <c r="QBY35" s="1074"/>
      <c r="QBZ35" s="1074"/>
      <c r="QCA35" s="1074"/>
      <c r="QCB35" s="1074"/>
      <c r="QCC35" s="1074"/>
      <c r="QCD35" s="1074"/>
      <c r="QCE35" s="1074"/>
      <c r="QCF35" s="1074"/>
      <c r="QCG35" s="1074"/>
      <c r="QCH35" s="1074"/>
      <c r="QCI35" s="1074"/>
      <c r="QCJ35" s="1074"/>
      <c r="QCK35" s="1074"/>
      <c r="QCL35" s="1074"/>
      <c r="QCM35" s="1074"/>
      <c r="QCN35" s="1074"/>
      <c r="QCO35" s="1074"/>
      <c r="QCP35" s="1074"/>
      <c r="QCQ35" s="1074"/>
      <c r="QCR35" s="1074"/>
      <c r="QCS35" s="1074"/>
      <c r="QCT35" s="1074"/>
      <c r="QCU35" s="1074"/>
      <c r="QCV35" s="1074"/>
      <c r="QCW35" s="1074"/>
      <c r="QCX35" s="1074"/>
      <c r="QCY35" s="1074"/>
      <c r="QCZ35" s="1074"/>
      <c r="QDA35" s="1074"/>
      <c r="QDB35" s="1074"/>
      <c r="QDC35" s="1074"/>
      <c r="QDD35" s="1074"/>
      <c r="QDE35" s="1074"/>
      <c r="QDF35" s="1074"/>
      <c r="QDG35" s="1074"/>
      <c r="QDH35" s="1074"/>
      <c r="QDI35" s="1074"/>
      <c r="QDJ35" s="1074"/>
      <c r="QDK35" s="1074"/>
      <c r="QDL35" s="1074"/>
      <c r="QDM35" s="1074"/>
      <c r="QDN35" s="1074"/>
      <c r="QDO35" s="1074"/>
      <c r="QDP35" s="1074"/>
      <c r="QDQ35" s="1074"/>
      <c r="QDR35" s="1074"/>
      <c r="QDS35" s="1074"/>
      <c r="QDT35" s="1074"/>
      <c r="QDU35" s="1074"/>
      <c r="QDV35" s="1074"/>
      <c r="QDW35" s="1074"/>
      <c r="QDX35" s="1074"/>
      <c r="QDY35" s="1074"/>
      <c r="QDZ35" s="1074"/>
      <c r="QEA35" s="1074"/>
      <c r="QEB35" s="1074"/>
      <c r="QEC35" s="1074"/>
      <c r="QED35" s="1074"/>
      <c r="QEE35" s="1074"/>
      <c r="QEF35" s="1074"/>
      <c r="QEG35" s="1074"/>
      <c r="QEH35" s="1074"/>
      <c r="QEI35" s="1074"/>
      <c r="QEJ35" s="1074"/>
      <c r="QEK35" s="1074"/>
      <c r="QEL35" s="1074"/>
      <c r="QEM35" s="1074"/>
      <c r="QEN35" s="1074"/>
      <c r="QEO35" s="1074"/>
      <c r="QEP35" s="1074"/>
      <c r="QEQ35" s="1074"/>
      <c r="QER35" s="1074"/>
      <c r="QES35" s="1074"/>
      <c r="QET35" s="1074"/>
      <c r="QEU35" s="1074"/>
      <c r="QEV35" s="1074"/>
      <c r="QEW35" s="1074"/>
      <c r="QEX35" s="1074"/>
      <c r="QEY35" s="1074"/>
      <c r="QEZ35" s="1074"/>
      <c r="QFA35" s="1074"/>
      <c r="QFB35" s="1074"/>
      <c r="QFC35" s="1074"/>
      <c r="QFD35" s="1074"/>
      <c r="QFE35" s="1074"/>
      <c r="QFF35" s="1074"/>
      <c r="QFG35" s="1074"/>
      <c r="QFH35" s="1074"/>
      <c r="QFI35" s="1074"/>
      <c r="QFJ35" s="1074"/>
      <c r="QFK35" s="1074"/>
      <c r="QFL35" s="1074"/>
      <c r="QFM35" s="1074"/>
      <c r="QFN35" s="1074"/>
      <c r="QFO35" s="1074"/>
      <c r="QFP35" s="1074"/>
      <c r="QFQ35" s="1074"/>
      <c r="QFR35" s="1074"/>
      <c r="QFS35" s="1074"/>
      <c r="QFT35" s="1074"/>
      <c r="QFU35" s="1074"/>
      <c r="QFV35" s="1074"/>
      <c r="QFW35" s="1074"/>
      <c r="QFX35" s="1074"/>
      <c r="QFY35" s="1074"/>
      <c r="QFZ35" s="1074"/>
      <c r="QGA35" s="1074"/>
      <c r="QGB35" s="1074"/>
      <c r="QGC35" s="1074"/>
      <c r="QGD35" s="1074"/>
      <c r="QGE35" s="1074"/>
      <c r="QGF35" s="1074"/>
      <c r="QGG35" s="1074"/>
      <c r="QGH35" s="1074"/>
      <c r="QGI35" s="1074"/>
      <c r="QGJ35" s="1074"/>
      <c r="QGK35" s="1074"/>
      <c r="QGL35" s="1074"/>
      <c r="QGM35" s="1074"/>
      <c r="QGN35" s="1074"/>
      <c r="QGO35" s="1074"/>
      <c r="QGP35" s="1074"/>
      <c r="QGQ35" s="1074"/>
      <c r="QGR35" s="1074"/>
      <c r="QGS35" s="1074"/>
      <c r="QGT35" s="1074"/>
      <c r="QGU35" s="1074"/>
      <c r="QGV35" s="1074"/>
      <c r="QGW35" s="1074"/>
      <c r="QGX35" s="1074"/>
      <c r="QGY35" s="1074"/>
      <c r="QGZ35" s="1074"/>
      <c r="QHA35" s="1074"/>
      <c r="QHB35" s="1074"/>
      <c r="QHC35" s="1074"/>
      <c r="QHD35" s="1074"/>
      <c r="QHE35" s="1074"/>
      <c r="QHF35" s="1074"/>
      <c r="QHG35" s="1074"/>
      <c r="QHH35" s="1074"/>
      <c r="QHI35" s="1074"/>
      <c r="QHJ35" s="1074"/>
      <c r="QHK35" s="1074"/>
      <c r="QHL35" s="1074"/>
      <c r="QHM35" s="1074"/>
      <c r="QHN35" s="1074"/>
      <c r="QHO35" s="1074"/>
      <c r="QHP35" s="1074"/>
      <c r="QHQ35" s="1074"/>
      <c r="QHR35" s="1074"/>
      <c r="QHS35" s="1074"/>
      <c r="QHT35" s="1074"/>
      <c r="QHU35" s="1074"/>
      <c r="QHV35" s="1074"/>
      <c r="QHW35" s="1074"/>
      <c r="QHX35" s="1074"/>
      <c r="QHY35" s="1074"/>
      <c r="QHZ35" s="1074"/>
      <c r="QIA35" s="1074"/>
      <c r="QIB35" s="1074"/>
      <c r="QIC35" s="1074"/>
      <c r="QID35" s="1074"/>
      <c r="QIE35" s="1074"/>
      <c r="QIF35" s="1074"/>
      <c r="QIG35" s="1074"/>
      <c r="QIH35" s="1074"/>
      <c r="QII35" s="1074"/>
      <c r="QIJ35" s="1074"/>
      <c r="QIK35" s="1074"/>
      <c r="QIL35" s="1074"/>
      <c r="QIM35" s="1074"/>
      <c r="QIN35" s="1074"/>
      <c r="QIO35" s="1074"/>
      <c r="QIP35" s="1074"/>
      <c r="QIQ35" s="1074"/>
      <c r="QIR35" s="1074"/>
      <c r="QIS35" s="1074"/>
      <c r="QIT35" s="1074"/>
      <c r="QIU35" s="1074"/>
      <c r="QIV35" s="1074"/>
      <c r="QIW35" s="1074"/>
      <c r="QIX35" s="1074"/>
      <c r="QIY35" s="1074"/>
      <c r="QIZ35" s="1074"/>
      <c r="QJA35" s="1074"/>
      <c r="QJB35" s="1074"/>
      <c r="QJC35" s="1074"/>
      <c r="QJD35" s="1074"/>
      <c r="QJE35" s="1074"/>
      <c r="QJF35" s="1074"/>
      <c r="QJG35" s="1074"/>
      <c r="QJH35" s="1074"/>
      <c r="QJI35" s="1074"/>
      <c r="QJJ35" s="1074"/>
      <c r="QJK35" s="1074"/>
      <c r="QJL35" s="1074"/>
      <c r="QJM35" s="1074"/>
      <c r="QJN35" s="1074"/>
      <c r="QJO35" s="1074"/>
      <c r="QJP35" s="1074"/>
      <c r="QJQ35" s="1074"/>
      <c r="QJR35" s="1074"/>
      <c r="QJS35" s="1074"/>
      <c r="QJT35" s="1074"/>
      <c r="QJU35" s="1074"/>
      <c r="QJV35" s="1074"/>
      <c r="QJW35" s="1074"/>
      <c r="QJX35" s="1074"/>
      <c r="QJY35" s="1074"/>
      <c r="QJZ35" s="1074"/>
      <c r="QKA35" s="1074"/>
      <c r="QKB35" s="1074"/>
      <c r="QKC35" s="1074"/>
      <c r="QKD35" s="1074"/>
      <c r="QKE35" s="1074"/>
      <c r="QKF35" s="1074"/>
      <c r="QKG35" s="1074"/>
      <c r="QKH35" s="1074"/>
      <c r="QKI35" s="1074"/>
      <c r="QKJ35" s="1074"/>
      <c r="QKK35" s="1074"/>
      <c r="QKL35" s="1074"/>
      <c r="QKM35" s="1074"/>
      <c r="QKN35" s="1074"/>
      <c r="QKO35" s="1074"/>
      <c r="QKP35" s="1074"/>
      <c r="QKQ35" s="1074"/>
      <c r="QKR35" s="1074"/>
      <c r="QKS35" s="1074"/>
      <c r="QKT35" s="1074"/>
      <c r="QKU35" s="1074"/>
      <c r="QKV35" s="1074"/>
      <c r="QKW35" s="1074"/>
      <c r="QKX35" s="1074"/>
      <c r="QKY35" s="1074"/>
      <c r="QKZ35" s="1074"/>
      <c r="QLA35" s="1074"/>
      <c r="QLB35" s="1074"/>
      <c r="QLC35" s="1074"/>
      <c r="QLD35" s="1074"/>
      <c r="QLE35" s="1074"/>
      <c r="QLF35" s="1074"/>
      <c r="QLG35" s="1074"/>
      <c r="QLH35" s="1074"/>
      <c r="QLI35" s="1074"/>
      <c r="QLJ35" s="1074"/>
      <c r="QLK35" s="1074"/>
      <c r="QLL35" s="1074"/>
      <c r="QLM35" s="1074"/>
      <c r="QLN35" s="1074"/>
      <c r="QLO35" s="1074"/>
      <c r="QLP35" s="1074"/>
      <c r="QLQ35" s="1074"/>
      <c r="QLR35" s="1074"/>
      <c r="QLS35" s="1074"/>
      <c r="QLT35" s="1074"/>
      <c r="QLU35" s="1074"/>
      <c r="QLV35" s="1074"/>
      <c r="QLW35" s="1074"/>
      <c r="QLX35" s="1074"/>
      <c r="QLY35" s="1074"/>
      <c r="QLZ35" s="1074"/>
      <c r="QMA35" s="1074"/>
      <c r="QMB35" s="1074"/>
      <c r="QMC35" s="1074"/>
      <c r="QMD35" s="1074"/>
      <c r="QME35" s="1074"/>
      <c r="QMF35" s="1074"/>
      <c r="QMG35" s="1074"/>
      <c r="QMH35" s="1074"/>
      <c r="QMI35" s="1074"/>
      <c r="QMJ35" s="1074"/>
      <c r="QMK35" s="1074"/>
      <c r="QML35" s="1074"/>
      <c r="QMM35" s="1074"/>
      <c r="QMN35" s="1074"/>
      <c r="QMO35" s="1074"/>
      <c r="QMP35" s="1074"/>
      <c r="QMQ35" s="1074"/>
      <c r="QMR35" s="1074"/>
      <c r="QMS35" s="1074"/>
      <c r="QMT35" s="1074"/>
      <c r="QMU35" s="1074"/>
      <c r="QMV35" s="1074"/>
      <c r="QMW35" s="1074"/>
      <c r="QMX35" s="1074"/>
      <c r="QMY35" s="1074"/>
      <c r="QMZ35" s="1074"/>
      <c r="QNA35" s="1074"/>
      <c r="QNB35" s="1074"/>
      <c r="QNC35" s="1074"/>
      <c r="QND35" s="1074"/>
      <c r="QNE35" s="1074"/>
      <c r="QNF35" s="1074"/>
      <c r="QNG35" s="1074"/>
      <c r="QNH35" s="1074"/>
      <c r="QNI35" s="1074"/>
      <c r="QNJ35" s="1074"/>
      <c r="QNK35" s="1074"/>
      <c r="QNL35" s="1074"/>
      <c r="QNM35" s="1074"/>
      <c r="QNN35" s="1074"/>
      <c r="QNO35" s="1074"/>
      <c r="QNP35" s="1074"/>
      <c r="QNQ35" s="1074"/>
      <c r="QNR35" s="1074"/>
      <c r="QNS35" s="1074"/>
      <c r="QNT35" s="1074"/>
      <c r="QNU35" s="1074"/>
      <c r="QNV35" s="1074"/>
      <c r="QNW35" s="1074"/>
      <c r="QNX35" s="1074"/>
      <c r="QNY35" s="1074"/>
      <c r="QNZ35" s="1074"/>
      <c r="QOA35" s="1074"/>
      <c r="QOB35" s="1074"/>
      <c r="QOC35" s="1074"/>
      <c r="QOD35" s="1074"/>
      <c r="QOE35" s="1074"/>
      <c r="QOF35" s="1074"/>
      <c r="QOG35" s="1074"/>
      <c r="QOH35" s="1074"/>
      <c r="QOI35" s="1074"/>
      <c r="QOJ35" s="1074"/>
      <c r="QOK35" s="1074"/>
      <c r="QOL35" s="1074"/>
      <c r="QOM35" s="1074"/>
      <c r="QON35" s="1074"/>
      <c r="QOO35" s="1074"/>
      <c r="QOP35" s="1074"/>
      <c r="QOQ35" s="1074"/>
      <c r="QOR35" s="1074"/>
      <c r="QOS35" s="1074"/>
      <c r="QOT35" s="1074"/>
      <c r="QOU35" s="1074"/>
      <c r="QOV35" s="1074"/>
      <c r="QOW35" s="1074"/>
      <c r="QOX35" s="1074"/>
      <c r="QOY35" s="1074"/>
      <c r="QOZ35" s="1074"/>
      <c r="QPA35" s="1074"/>
      <c r="QPB35" s="1074"/>
      <c r="QPC35" s="1074"/>
      <c r="QPD35" s="1074"/>
      <c r="QPE35" s="1074"/>
      <c r="QPF35" s="1074"/>
      <c r="QPG35" s="1074"/>
      <c r="QPH35" s="1074"/>
      <c r="QPI35" s="1074"/>
      <c r="QPJ35" s="1074"/>
      <c r="QPK35" s="1074"/>
      <c r="QPL35" s="1074"/>
      <c r="QPM35" s="1074"/>
      <c r="QPN35" s="1074"/>
      <c r="QPO35" s="1074"/>
      <c r="QPP35" s="1074"/>
      <c r="QPQ35" s="1074"/>
      <c r="QPR35" s="1074"/>
      <c r="QPS35" s="1074"/>
      <c r="QPT35" s="1074"/>
      <c r="QPU35" s="1074"/>
      <c r="QPV35" s="1074"/>
      <c r="QPW35" s="1074"/>
      <c r="QPX35" s="1074"/>
      <c r="QPY35" s="1074"/>
      <c r="QPZ35" s="1074"/>
      <c r="QQA35" s="1074"/>
      <c r="QQB35" s="1074"/>
      <c r="QQC35" s="1074"/>
      <c r="QQD35" s="1074"/>
      <c r="QQE35" s="1074"/>
      <c r="QQF35" s="1074"/>
      <c r="QQG35" s="1074"/>
      <c r="QQH35" s="1074"/>
      <c r="QQI35" s="1074"/>
      <c r="QQJ35" s="1074"/>
      <c r="QQK35" s="1074"/>
      <c r="QQL35" s="1074"/>
      <c r="QQM35" s="1074"/>
      <c r="QQN35" s="1074"/>
      <c r="QQO35" s="1074"/>
      <c r="QQP35" s="1074"/>
      <c r="QQQ35" s="1074"/>
      <c r="QQR35" s="1074"/>
      <c r="QQS35" s="1074"/>
      <c r="QQT35" s="1074"/>
      <c r="QQU35" s="1074"/>
      <c r="QQV35" s="1074"/>
      <c r="QQW35" s="1074"/>
      <c r="QQX35" s="1074"/>
      <c r="QQY35" s="1074"/>
      <c r="QQZ35" s="1074"/>
      <c r="QRA35" s="1074"/>
      <c r="QRB35" s="1074"/>
      <c r="QRC35" s="1074"/>
      <c r="QRD35" s="1074"/>
      <c r="QRE35" s="1074"/>
      <c r="QRF35" s="1074"/>
      <c r="QRG35" s="1074"/>
      <c r="QRH35" s="1074"/>
      <c r="QRI35" s="1074"/>
      <c r="QRJ35" s="1074"/>
      <c r="QRK35" s="1074"/>
      <c r="QRL35" s="1074"/>
      <c r="QRM35" s="1074"/>
      <c r="QRN35" s="1074"/>
      <c r="QRO35" s="1074"/>
      <c r="QRP35" s="1074"/>
      <c r="QRQ35" s="1074"/>
      <c r="QRR35" s="1074"/>
      <c r="QRS35" s="1074"/>
      <c r="QRT35" s="1074"/>
      <c r="QRU35" s="1074"/>
      <c r="QRV35" s="1074"/>
      <c r="QRW35" s="1074"/>
      <c r="QRX35" s="1074"/>
      <c r="QRY35" s="1074"/>
      <c r="QRZ35" s="1074"/>
      <c r="QSA35" s="1074"/>
      <c r="QSB35" s="1074"/>
      <c r="QSC35" s="1074"/>
      <c r="QSD35" s="1074"/>
      <c r="QSE35" s="1074"/>
      <c r="QSF35" s="1074"/>
      <c r="QSG35" s="1074"/>
      <c r="QSH35" s="1074"/>
      <c r="QSI35" s="1074"/>
      <c r="QSJ35" s="1074"/>
      <c r="QSK35" s="1074"/>
      <c r="QSL35" s="1074"/>
      <c r="QSM35" s="1074"/>
      <c r="QSN35" s="1074"/>
      <c r="QSO35" s="1074"/>
      <c r="QSP35" s="1074"/>
      <c r="QSQ35" s="1074"/>
      <c r="QSR35" s="1074"/>
      <c r="QSS35" s="1074"/>
      <c r="QST35" s="1074"/>
      <c r="QSU35" s="1074"/>
      <c r="QSV35" s="1074"/>
      <c r="QSW35" s="1074"/>
      <c r="QSX35" s="1074"/>
      <c r="QSY35" s="1074"/>
      <c r="QSZ35" s="1074"/>
      <c r="QTA35" s="1074"/>
      <c r="QTB35" s="1074"/>
      <c r="QTC35" s="1074"/>
      <c r="QTD35" s="1074"/>
      <c r="QTE35" s="1074"/>
      <c r="QTF35" s="1074"/>
      <c r="QTG35" s="1074"/>
      <c r="QTH35" s="1074"/>
      <c r="QTI35" s="1074"/>
      <c r="QTJ35" s="1074"/>
      <c r="QTK35" s="1074"/>
      <c r="QTL35" s="1074"/>
      <c r="QTM35" s="1074"/>
      <c r="QTN35" s="1074"/>
      <c r="QTO35" s="1074"/>
      <c r="QTP35" s="1074"/>
      <c r="QTQ35" s="1074"/>
      <c r="QTR35" s="1074"/>
      <c r="QTS35" s="1074"/>
      <c r="QTT35" s="1074"/>
      <c r="QTU35" s="1074"/>
      <c r="QTV35" s="1074"/>
      <c r="QTW35" s="1074"/>
      <c r="QTX35" s="1074"/>
      <c r="QTY35" s="1074"/>
      <c r="QTZ35" s="1074"/>
      <c r="QUA35" s="1074"/>
      <c r="QUB35" s="1074"/>
      <c r="QUC35" s="1074"/>
      <c r="QUD35" s="1074"/>
      <c r="QUE35" s="1074"/>
      <c r="QUF35" s="1074"/>
      <c r="QUG35" s="1074"/>
      <c r="QUH35" s="1074"/>
      <c r="QUI35" s="1074"/>
      <c r="QUJ35" s="1074"/>
      <c r="QUK35" s="1074"/>
      <c r="QUL35" s="1074"/>
      <c r="QUM35" s="1074"/>
      <c r="QUN35" s="1074"/>
      <c r="QUO35" s="1074"/>
      <c r="QUP35" s="1074"/>
      <c r="QUQ35" s="1074"/>
      <c r="QUR35" s="1074"/>
      <c r="QUS35" s="1074"/>
      <c r="QUT35" s="1074"/>
      <c r="QUU35" s="1074"/>
      <c r="QUV35" s="1074"/>
      <c r="QUW35" s="1074"/>
      <c r="QUX35" s="1074"/>
      <c r="QUY35" s="1074"/>
      <c r="QUZ35" s="1074"/>
      <c r="QVA35" s="1074"/>
      <c r="QVB35" s="1074"/>
      <c r="QVC35" s="1074"/>
      <c r="QVD35" s="1074"/>
      <c r="QVE35" s="1074"/>
      <c r="QVF35" s="1074"/>
      <c r="QVG35" s="1074"/>
      <c r="QVH35" s="1074"/>
      <c r="QVI35" s="1074"/>
      <c r="QVJ35" s="1074"/>
      <c r="QVK35" s="1074"/>
      <c r="QVL35" s="1074"/>
      <c r="QVM35" s="1074"/>
      <c r="QVN35" s="1074"/>
      <c r="QVO35" s="1074"/>
      <c r="QVP35" s="1074"/>
      <c r="QVQ35" s="1074"/>
      <c r="QVR35" s="1074"/>
      <c r="QVS35" s="1074"/>
      <c r="QVT35" s="1074"/>
      <c r="QVU35" s="1074"/>
      <c r="QVV35" s="1074"/>
      <c r="QVW35" s="1074"/>
      <c r="QVX35" s="1074"/>
      <c r="QVY35" s="1074"/>
      <c r="QVZ35" s="1074"/>
      <c r="QWA35" s="1074"/>
      <c r="QWB35" s="1074"/>
      <c r="QWC35" s="1074"/>
      <c r="QWD35" s="1074"/>
      <c r="QWE35" s="1074"/>
      <c r="QWF35" s="1074"/>
      <c r="QWG35" s="1074"/>
      <c r="QWH35" s="1074"/>
      <c r="QWI35" s="1074"/>
      <c r="QWJ35" s="1074"/>
      <c r="QWK35" s="1074"/>
      <c r="QWL35" s="1074"/>
      <c r="QWM35" s="1074"/>
      <c r="QWN35" s="1074"/>
      <c r="QWO35" s="1074"/>
      <c r="QWP35" s="1074"/>
      <c r="QWQ35" s="1074"/>
      <c r="QWR35" s="1074"/>
      <c r="QWS35" s="1074"/>
      <c r="QWT35" s="1074"/>
      <c r="QWU35" s="1074"/>
      <c r="QWV35" s="1074"/>
      <c r="QWW35" s="1074"/>
      <c r="QWX35" s="1074"/>
      <c r="QWY35" s="1074"/>
      <c r="QWZ35" s="1074"/>
      <c r="QXA35" s="1074"/>
      <c r="QXB35" s="1074"/>
      <c r="QXC35" s="1074"/>
      <c r="QXD35" s="1074"/>
      <c r="QXE35" s="1074"/>
      <c r="QXF35" s="1074"/>
      <c r="QXG35" s="1074"/>
      <c r="QXH35" s="1074"/>
      <c r="QXI35" s="1074"/>
      <c r="QXJ35" s="1074"/>
      <c r="QXK35" s="1074"/>
      <c r="QXL35" s="1074"/>
      <c r="QXM35" s="1074"/>
      <c r="QXN35" s="1074"/>
      <c r="QXO35" s="1074"/>
      <c r="QXP35" s="1074"/>
      <c r="QXQ35" s="1074"/>
      <c r="QXR35" s="1074"/>
      <c r="QXS35" s="1074"/>
      <c r="QXT35" s="1074"/>
      <c r="QXU35" s="1074"/>
      <c r="QXV35" s="1074"/>
      <c r="QXW35" s="1074"/>
      <c r="QXX35" s="1074"/>
      <c r="QXY35" s="1074"/>
      <c r="QXZ35" s="1074"/>
      <c r="QYA35" s="1074"/>
      <c r="QYB35" s="1074"/>
      <c r="QYC35" s="1074"/>
      <c r="QYD35" s="1074"/>
      <c r="QYE35" s="1074"/>
      <c r="QYF35" s="1074"/>
      <c r="QYG35" s="1074"/>
      <c r="QYH35" s="1074"/>
      <c r="QYI35" s="1074"/>
      <c r="QYJ35" s="1074"/>
      <c r="QYK35" s="1074"/>
      <c r="QYL35" s="1074"/>
      <c r="QYM35" s="1074"/>
      <c r="QYN35" s="1074"/>
      <c r="QYO35" s="1074"/>
      <c r="QYP35" s="1074"/>
      <c r="QYQ35" s="1074"/>
      <c r="QYR35" s="1074"/>
      <c r="QYS35" s="1074"/>
      <c r="QYT35" s="1074"/>
      <c r="QYU35" s="1074"/>
      <c r="QYV35" s="1074"/>
      <c r="QYW35" s="1074"/>
      <c r="QYX35" s="1074"/>
      <c r="QYY35" s="1074"/>
      <c r="QYZ35" s="1074"/>
      <c r="QZA35" s="1074"/>
      <c r="QZB35" s="1074"/>
      <c r="QZC35" s="1074"/>
      <c r="QZD35" s="1074"/>
      <c r="QZE35" s="1074"/>
      <c r="QZF35" s="1074"/>
      <c r="QZG35" s="1074"/>
      <c r="QZH35" s="1074"/>
      <c r="QZI35" s="1074"/>
      <c r="QZJ35" s="1074"/>
      <c r="QZK35" s="1074"/>
      <c r="QZL35" s="1074"/>
      <c r="QZM35" s="1074"/>
      <c r="QZN35" s="1074"/>
      <c r="QZO35" s="1074"/>
      <c r="QZP35" s="1074"/>
      <c r="QZQ35" s="1074"/>
      <c r="QZR35" s="1074"/>
      <c r="QZS35" s="1074"/>
      <c r="QZT35" s="1074"/>
      <c r="QZU35" s="1074"/>
      <c r="QZV35" s="1074"/>
      <c r="QZW35" s="1074"/>
      <c r="QZX35" s="1074"/>
      <c r="QZY35" s="1074"/>
      <c r="QZZ35" s="1074"/>
      <c r="RAA35" s="1074"/>
      <c r="RAB35" s="1074"/>
      <c r="RAC35" s="1074"/>
      <c r="RAD35" s="1074"/>
      <c r="RAE35" s="1074"/>
      <c r="RAF35" s="1074"/>
      <c r="RAG35" s="1074"/>
      <c r="RAH35" s="1074"/>
      <c r="RAI35" s="1074"/>
      <c r="RAJ35" s="1074"/>
      <c r="RAK35" s="1074"/>
      <c r="RAL35" s="1074"/>
      <c r="RAM35" s="1074"/>
      <c r="RAN35" s="1074"/>
      <c r="RAO35" s="1074"/>
      <c r="RAP35" s="1074"/>
      <c r="RAQ35" s="1074"/>
      <c r="RAR35" s="1074"/>
      <c r="RAS35" s="1074"/>
      <c r="RAT35" s="1074"/>
      <c r="RAU35" s="1074"/>
      <c r="RAV35" s="1074"/>
      <c r="RAW35" s="1074"/>
      <c r="RAX35" s="1074"/>
      <c r="RAY35" s="1074"/>
      <c r="RAZ35" s="1074"/>
      <c r="RBA35" s="1074"/>
      <c r="RBB35" s="1074"/>
      <c r="RBC35" s="1074"/>
      <c r="RBD35" s="1074"/>
      <c r="RBE35" s="1074"/>
      <c r="RBF35" s="1074"/>
      <c r="RBG35" s="1074"/>
      <c r="RBH35" s="1074"/>
      <c r="RBI35" s="1074"/>
      <c r="RBJ35" s="1074"/>
      <c r="RBK35" s="1074"/>
      <c r="RBL35" s="1074"/>
      <c r="RBM35" s="1074"/>
      <c r="RBN35" s="1074"/>
      <c r="RBO35" s="1074"/>
      <c r="RBP35" s="1074"/>
      <c r="RBQ35" s="1074"/>
      <c r="RBR35" s="1074"/>
      <c r="RBS35" s="1074"/>
      <c r="RBT35" s="1074"/>
      <c r="RBU35" s="1074"/>
      <c r="RBV35" s="1074"/>
      <c r="RBW35" s="1074"/>
      <c r="RBX35" s="1074"/>
      <c r="RBY35" s="1074"/>
      <c r="RBZ35" s="1074"/>
      <c r="RCA35" s="1074"/>
      <c r="RCB35" s="1074"/>
      <c r="RCC35" s="1074"/>
      <c r="RCD35" s="1074"/>
      <c r="RCE35" s="1074"/>
      <c r="RCF35" s="1074"/>
      <c r="RCG35" s="1074"/>
      <c r="RCH35" s="1074"/>
      <c r="RCI35" s="1074"/>
      <c r="RCJ35" s="1074"/>
      <c r="RCK35" s="1074"/>
      <c r="RCL35" s="1074"/>
      <c r="RCM35" s="1074"/>
      <c r="RCN35" s="1074"/>
      <c r="RCO35" s="1074"/>
      <c r="RCP35" s="1074"/>
      <c r="RCQ35" s="1074"/>
      <c r="RCR35" s="1074"/>
      <c r="RCS35" s="1074"/>
      <c r="RCT35" s="1074"/>
      <c r="RCU35" s="1074"/>
      <c r="RCV35" s="1074"/>
      <c r="RCW35" s="1074"/>
      <c r="RCX35" s="1074"/>
      <c r="RCY35" s="1074"/>
      <c r="RCZ35" s="1074"/>
      <c r="RDA35" s="1074"/>
      <c r="RDB35" s="1074"/>
      <c r="RDC35" s="1074"/>
      <c r="RDD35" s="1074"/>
      <c r="RDE35" s="1074"/>
      <c r="RDF35" s="1074"/>
      <c r="RDG35" s="1074"/>
      <c r="RDH35" s="1074"/>
      <c r="RDI35" s="1074"/>
      <c r="RDJ35" s="1074"/>
      <c r="RDK35" s="1074"/>
      <c r="RDL35" s="1074"/>
      <c r="RDM35" s="1074"/>
      <c r="RDN35" s="1074"/>
      <c r="RDO35" s="1074"/>
      <c r="RDP35" s="1074"/>
      <c r="RDQ35" s="1074"/>
      <c r="RDR35" s="1074"/>
      <c r="RDS35" s="1074"/>
      <c r="RDT35" s="1074"/>
      <c r="RDU35" s="1074"/>
      <c r="RDV35" s="1074"/>
      <c r="RDW35" s="1074"/>
      <c r="RDX35" s="1074"/>
      <c r="RDY35" s="1074"/>
      <c r="RDZ35" s="1074"/>
      <c r="REA35" s="1074"/>
      <c r="REB35" s="1074"/>
      <c r="REC35" s="1074"/>
      <c r="RED35" s="1074"/>
      <c r="REE35" s="1074"/>
      <c r="REF35" s="1074"/>
      <c r="REG35" s="1074"/>
      <c r="REH35" s="1074"/>
      <c r="REI35" s="1074"/>
      <c r="REJ35" s="1074"/>
      <c r="REK35" s="1074"/>
      <c r="REL35" s="1074"/>
      <c r="REM35" s="1074"/>
      <c r="REN35" s="1074"/>
      <c r="REO35" s="1074"/>
      <c r="REP35" s="1074"/>
      <c r="REQ35" s="1074"/>
      <c r="RER35" s="1074"/>
      <c r="RES35" s="1074"/>
      <c r="RET35" s="1074"/>
      <c r="REU35" s="1074"/>
      <c r="REV35" s="1074"/>
      <c r="REW35" s="1074"/>
      <c r="REX35" s="1074"/>
      <c r="REY35" s="1074"/>
      <c r="REZ35" s="1074"/>
      <c r="RFA35" s="1074"/>
      <c r="RFB35" s="1074"/>
      <c r="RFC35" s="1074"/>
      <c r="RFD35" s="1074"/>
      <c r="RFE35" s="1074"/>
      <c r="RFF35" s="1074"/>
      <c r="RFG35" s="1074"/>
      <c r="RFH35" s="1074"/>
      <c r="RFI35" s="1074"/>
      <c r="RFJ35" s="1074"/>
      <c r="RFK35" s="1074"/>
      <c r="RFL35" s="1074"/>
      <c r="RFM35" s="1074"/>
      <c r="RFN35" s="1074"/>
      <c r="RFO35" s="1074"/>
      <c r="RFP35" s="1074"/>
      <c r="RFQ35" s="1074"/>
      <c r="RFR35" s="1074"/>
      <c r="RFS35" s="1074"/>
      <c r="RFT35" s="1074"/>
      <c r="RFU35" s="1074"/>
      <c r="RFV35" s="1074"/>
      <c r="RFW35" s="1074"/>
      <c r="RFX35" s="1074"/>
      <c r="RFY35" s="1074"/>
      <c r="RFZ35" s="1074"/>
      <c r="RGA35" s="1074"/>
      <c r="RGB35" s="1074"/>
      <c r="RGC35" s="1074"/>
      <c r="RGD35" s="1074"/>
      <c r="RGE35" s="1074"/>
      <c r="RGF35" s="1074"/>
      <c r="RGG35" s="1074"/>
      <c r="RGH35" s="1074"/>
      <c r="RGI35" s="1074"/>
      <c r="RGJ35" s="1074"/>
      <c r="RGK35" s="1074"/>
      <c r="RGL35" s="1074"/>
      <c r="RGM35" s="1074"/>
      <c r="RGN35" s="1074"/>
      <c r="RGO35" s="1074"/>
      <c r="RGP35" s="1074"/>
      <c r="RGQ35" s="1074"/>
      <c r="RGR35" s="1074"/>
      <c r="RGS35" s="1074"/>
      <c r="RGT35" s="1074"/>
      <c r="RGU35" s="1074"/>
      <c r="RGV35" s="1074"/>
      <c r="RGW35" s="1074"/>
      <c r="RGX35" s="1074"/>
      <c r="RGY35" s="1074"/>
      <c r="RGZ35" s="1074"/>
      <c r="RHA35" s="1074"/>
      <c r="RHB35" s="1074"/>
      <c r="RHC35" s="1074"/>
      <c r="RHD35" s="1074"/>
      <c r="RHE35" s="1074"/>
      <c r="RHF35" s="1074"/>
      <c r="RHG35" s="1074"/>
      <c r="RHH35" s="1074"/>
      <c r="RHI35" s="1074"/>
      <c r="RHJ35" s="1074"/>
      <c r="RHK35" s="1074"/>
      <c r="RHL35" s="1074"/>
      <c r="RHM35" s="1074"/>
      <c r="RHN35" s="1074"/>
      <c r="RHO35" s="1074"/>
      <c r="RHP35" s="1074"/>
      <c r="RHQ35" s="1074"/>
      <c r="RHR35" s="1074"/>
      <c r="RHS35" s="1074"/>
      <c r="RHT35" s="1074"/>
      <c r="RHU35" s="1074"/>
      <c r="RHV35" s="1074"/>
      <c r="RHW35" s="1074"/>
      <c r="RHX35" s="1074"/>
      <c r="RHY35" s="1074"/>
      <c r="RHZ35" s="1074"/>
      <c r="RIA35" s="1074"/>
      <c r="RIB35" s="1074"/>
      <c r="RIC35" s="1074"/>
      <c r="RID35" s="1074"/>
      <c r="RIE35" s="1074"/>
      <c r="RIF35" s="1074"/>
      <c r="RIG35" s="1074"/>
      <c r="RIH35" s="1074"/>
      <c r="RII35" s="1074"/>
      <c r="RIJ35" s="1074"/>
      <c r="RIK35" s="1074"/>
      <c r="RIL35" s="1074"/>
      <c r="RIM35" s="1074"/>
      <c r="RIN35" s="1074"/>
      <c r="RIO35" s="1074"/>
      <c r="RIP35" s="1074"/>
      <c r="RIQ35" s="1074"/>
      <c r="RIR35" s="1074"/>
      <c r="RIS35" s="1074"/>
      <c r="RIT35" s="1074"/>
      <c r="RIU35" s="1074"/>
      <c r="RIV35" s="1074"/>
      <c r="RIW35" s="1074"/>
      <c r="RIX35" s="1074"/>
      <c r="RIY35" s="1074"/>
      <c r="RIZ35" s="1074"/>
      <c r="RJA35" s="1074"/>
      <c r="RJB35" s="1074"/>
      <c r="RJC35" s="1074"/>
      <c r="RJD35" s="1074"/>
      <c r="RJE35" s="1074"/>
      <c r="RJF35" s="1074"/>
      <c r="RJG35" s="1074"/>
      <c r="RJH35" s="1074"/>
      <c r="RJI35" s="1074"/>
      <c r="RJJ35" s="1074"/>
      <c r="RJK35" s="1074"/>
      <c r="RJL35" s="1074"/>
      <c r="RJM35" s="1074"/>
      <c r="RJN35" s="1074"/>
      <c r="RJO35" s="1074"/>
      <c r="RJP35" s="1074"/>
      <c r="RJQ35" s="1074"/>
      <c r="RJR35" s="1074"/>
      <c r="RJS35" s="1074"/>
      <c r="RJT35" s="1074"/>
      <c r="RJU35" s="1074"/>
      <c r="RJV35" s="1074"/>
      <c r="RJW35" s="1074"/>
      <c r="RJX35" s="1074"/>
      <c r="RJY35" s="1074"/>
      <c r="RJZ35" s="1074"/>
      <c r="RKA35" s="1074"/>
      <c r="RKB35" s="1074"/>
      <c r="RKC35" s="1074"/>
      <c r="RKD35" s="1074"/>
      <c r="RKE35" s="1074"/>
      <c r="RKF35" s="1074"/>
      <c r="RKG35" s="1074"/>
      <c r="RKH35" s="1074"/>
      <c r="RKI35" s="1074"/>
      <c r="RKJ35" s="1074"/>
      <c r="RKK35" s="1074"/>
      <c r="RKL35" s="1074"/>
      <c r="RKM35" s="1074"/>
      <c r="RKN35" s="1074"/>
      <c r="RKO35" s="1074"/>
      <c r="RKP35" s="1074"/>
      <c r="RKQ35" s="1074"/>
      <c r="RKR35" s="1074"/>
      <c r="RKS35" s="1074"/>
      <c r="RKT35" s="1074"/>
      <c r="RKU35" s="1074"/>
      <c r="RKV35" s="1074"/>
      <c r="RKW35" s="1074"/>
      <c r="RKX35" s="1074"/>
      <c r="RKY35" s="1074"/>
      <c r="RKZ35" s="1074"/>
      <c r="RLA35" s="1074"/>
      <c r="RLB35" s="1074"/>
      <c r="RLC35" s="1074"/>
      <c r="RLD35" s="1074"/>
      <c r="RLE35" s="1074"/>
      <c r="RLF35" s="1074"/>
      <c r="RLG35" s="1074"/>
      <c r="RLH35" s="1074"/>
      <c r="RLI35" s="1074"/>
      <c r="RLJ35" s="1074"/>
      <c r="RLK35" s="1074"/>
      <c r="RLL35" s="1074"/>
      <c r="RLM35" s="1074"/>
      <c r="RLN35" s="1074"/>
      <c r="RLO35" s="1074"/>
      <c r="RLP35" s="1074"/>
      <c r="RLQ35" s="1074"/>
      <c r="RLR35" s="1074"/>
      <c r="RLS35" s="1074"/>
      <c r="RLT35" s="1074"/>
      <c r="RLU35" s="1074"/>
      <c r="RLV35" s="1074"/>
      <c r="RLW35" s="1074"/>
      <c r="RLX35" s="1074"/>
      <c r="RLY35" s="1074"/>
      <c r="RLZ35" s="1074"/>
      <c r="RMA35" s="1074"/>
      <c r="RMB35" s="1074"/>
      <c r="RMC35" s="1074"/>
      <c r="RMD35" s="1074"/>
      <c r="RME35" s="1074"/>
      <c r="RMF35" s="1074"/>
      <c r="RMG35" s="1074"/>
      <c r="RMH35" s="1074"/>
      <c r="RMI35" s="1074"/>
      <c r="RMJ35" s="1074"/>
      <c r="RMK35" s="1074"/>
      <c r="RML35" s="1074"/>
      <c r="RMM35" s="1074"/>
      <c r="RMN35" s="1074"/>
      <c r="RMO35" s="1074"/>
      <c r="RMP35" s="1074"/>
      <c r="RMQ35" s="1074"/>
      <c r="RMR35" s="1074"/>
      <c r="RMS35" s="1074"/>
      <c r="RMT35" s="1074"/>
      <c r="RMU35" s="1074"/>
      <c r="RMV35" s="1074"/>
      <c r="RMW35" s="1074"/>
      <c r="RMX35" s="1074"/>
      <c r="RMY35" s="1074"/>
      <c r="RMZ35" s="1074"/>
      <c r="RNA35" s="1074"/>
      <c r="RNB35" s="1074"/>
      <c r="RNC35" s="1074"/>
      <c r="RND35" s="1074"/>
      <c r="RNE35" s="1074"/>
      <c r="RNF35" s="1074"/>
      <c r="RNG35" s="1074"/>
      <c r="RNH35" s="1074"/>
      <c r="RNI35" s="1074"/>
      <c r="RNJ35" s="1074"/>
      <c r="RNK35" s="1074"/>
      <c r="RNL35" s="1074"/>
      <c r="RNM35" s="1074"/>
      <c r="RNN35" s="1074"/>
      <c r="RNO35" s="1074"/>
      <c r="RNP35" s="1074"/>
      <c r="RNQ35" s="1074"/>
      <c r="RNR35" s="1074"/>
      <c r="RNS35" s="1074"/>
      <c r="RNT35" s="1074"/>
      <c r="RNU35" s="1074"/>
      <c r="RNV35" s="1074"/>
      <c r="RNW35" s="1074"/>
      <c r="RNX35" s="1074"/>
      <c r="RNY35" s="1074"/>
      <c r="RNZ35" s="1074"/>
      <c r="ROA35" s="1074"/>
      <c r="ROB35" s="1074"/>
      <c r="ROC35" s="1074"/>
      <c r="ROD35" s="1074"/>
      <c r="ROE35" s="1074"/>
      <c r="ROF35" s="1074"/>
      <c r="ROG35" s="1074"/>
      <c r="ROH35" s="1074"/>
      <c r="ROI35" s="1074"/>
      <c r="ROJ35" s="1074"/>
      <c r="ROK35" s="1074"/>
      <c r="ROL35" s="1074"/>
      <c r="ROM35" s="1074"/>
      <c r="RON35" s="1074"/>
      <c r="ROO35" s="1074"/>
      <c r="ROP35" s="1074"/>
      <c r="ROQ35" s="1074"/>
      <c r="ROR35" s="1074"/>
      <c r="ROS35" s="1074"/>
      <c r="ROT35" s="1074"/>
      <c r="ROU35" s="1074"/>
      <c r="ROV35" s="1074"/>
      <c r="ROW35" s="1074"/>
      <c r="ROX35" s="1074"/>
      <c r="ROY35" s="1074"/>
      <c r="ROZ35" s="1074"/>
      <c r="RPA35" s="1074"/>
      <c r="RPB35" s="1074"/>
      <c r="RPC35" s="1074"/>
      <c r="RPD35" s="1074"/>
      <c r="RPE35" s="1074"/>
      <c r="RPF35" s="1074"/>
      <c r="RPG35" s="1074"/>
      <c r="RPH35" s="1074"/>
      <c r="RPI35" s="1074"/>
      <c r="RPJ35" s="1074"/>
      <c r="RPK35" s="1074"/>
      <c r="RPL35" s="1074"/>
      <c r="RPM35" s="1074"/>
      <c r="RPN35" s="1074"/>
      <c r="RPO35" s="1074"/>
      <c r="RPP35" s="1074"/>
      <c r="RPQ35" s="1074"/>
      <c r="RPR35" s="1074"/>
      <c r="RPS35" s="1074"/>
      <c r="RPT35" s="1074"/>
      <c r="RPU35" s="1074"/>
      <c r="RPV35" s="1074"/>
      <c r="RPW35" s="1074"/>
      <c r="RPX35" s="1074"/>
      <c r="RPY35" s="1074"/>
      <c r="RPZ35" s="1074"/>
      <c r="RQA35" s="1074"/>
      <c r="RQB35" s="1074"/>
      <c r="RQC35" s="1074"/>
      <c r="RQD35" s="1074"/>
      <c r="RQE35" s="1074"/>
      <c r="RQF35" s="1074"/>
      <c r="RQG35" s="1074"/>
      <c r="RQH35" s="1074"/>
      <c r="RQI35" s="1074"/>
      <c r="RQJ35" s="1074"/>
      <c r="RQK35" s="1074"/>
      <c r="RQL35" s="1074"/>
      <c r="RQM35" s="1074"/>
      <c r="RQN35" s="1074"/>
      <c r="RQO35" s="1074"/>
      <c r="RQP35" s="1074"/>
      <c r="RQQ35" s="1074"/>
      <c r="RQR35" s="1074"/>
      <c r="RQS35" s="1074"/>
      <c r="RQT35" s="1074"/>
      <c r="RQU35" s="1074"/>
      <c r="RQV35" s="1074"/>
      <c r="RQW35" s="1074"/>
      <c r="RQX35" s="1074"/>
      <c r="RQY35" s="1074"/>
      <c r="RQZ35" s="1074"/>
      <c r="RRA35" s="1074"/>
      <c r="RRB35" s="1074"/>
      <c r="RRC35" s="1074"/>
      <c r="RRD35" s="1074"/>
      <c r="RRE35" s="1074"/>
      <c r="RRF35" s="1074"/>
      <c r="RRG35" s="1074"/>
      <c r="RRH35" s="1074"/>
      <c r="RRI35" s="1074"/>
      <c r="RRJ35" s="1074"/>
      <c r="RRK35" s="1074"/>
      <c r="RRL35" s="1074"/>
      <c r="RRM35" s="1074"/>
      <c r="RRN35" s="1074"/>
      <c r="RRO35" s="1074"/>
      <c r="RRP35" s="1074"/>
      <c r="RRQ35" s="1074"/>
      <c r="RRR35" s="1074"/>
      <c r="RRS35" s="1074"/>
      <c r="RRT35" s="1074"/>
      <c r="RRU35" s="1074"/>
      <c r="RRV35" s="1074"/>
      <c r="RRW35" s="1074"/>
      <c r="RRX35" s="1074"/>
      <c r="RRY35" s="1074"/>
      <c r="RRZ35" s="1074"/>
      <c r="RSA35" s="1074"/>
      <c r="RSB35" s="1074"/>
      <c r="RSC35" s="1074"/>
      <c r="RSD35" s="1074"/>
      <c r="RSE35" s="1074"/>
      <c r="RSF35" s="1074"/>
      <c r="RSG35" s="1074"/>
      <c r="RSH35" s="1074"/>
      <c r="RSI35" s="1074"/>
      <c r="RSJ35" s="1074"/>
      <c r="RSK35" s="1074"/>
      <c r="RSL35" s="1074"/>
      <c r="RSM35" s="1074"/>
      <c r="RSN35" s="1074"/>
      <c r="RSO35" s="1074"/>
      <c r="RSP35" s="1074"/>
      <c r="RSQ35" s="1074"/>
      <c r="RSR35" s="1074"/>
      <c r="RSS35" s="1074"/>
      <c r="RST35" s="1074"/>
      <c r="RSU35" s="1074"/>
      <c r="RSV35" s="1074"/>
      <c r="RSW35" s="1074"/>
      <c r="RSX35" s="1074"/>
      <c r="RSY35" s="1074"/>
      <c r="RSZ35" s="1074"/>
      <c r="RTA35" s="1074"/>
      <c r="RTB35" s="1074"/>
      <c r="RTC35" s="1074"/>
      <c r="RTD35" s="1074"/>
      <c r="RTE35" s="1074"/>
      <c r="RTF35" s="1074"/>
      <c r="RTG35" s="1074"/>
      <c r="RTH35" s="1074"/>
      <c r="RTI35" s="1074"/>
      <c r="RTJ35" s="1074"/>
      <c r="RTK35" s="1074"/>
      <c r="RTL35" s="1074"/>
      <c r="RTM35" s="1074"/>
      <c r="RTN35" s="1074"/>
      <c r="RTO35" s="1074"/>
      <c r="RTP35" s="1074"/>
      <c r="RTQ35" s="1074"/>
      <c r="RTR35" s="1074"/>
      <c r="RTS35" s="1074"/>
      <c r="RTT35" s="1074"/>
      <c r="RTU35" s="1074"/>
      <c r="RTV35" s="1074"/>
      <c r="RTW35" s="1074"/>
      <c r="RTX35" s="1074"/>
      <c r="RTY35" s="1074"/>
      <c r="RTZ35" s="1074"/>
      <c r="RUA35" s="1074"/>
      <c r="RUB35" s="1074"/>
      <c r="RUC35" s="1074"/>
      <c r="RUD35" s="1074"/>
      <c r="RUE35" s="1074"/>
      <c r="RUF35" s="1074"/>
      <c r="RUG35" s="1074"/>
      <c r="RUH35" s="1074"/>
      <c r="RUI35" s="1074"/>
      <c r="RUJ35" s="1074"/>
      <c r="RUK35" s="1074"/>
      <c r="RUL35" s="1074"/>
      <c r="RUM35" s="1074"/>
      <c r="RUN35" s="1074"/>
      <c r="RUO35" s="1074"/>
      <c r="RUP35" s="1074"/>
      <c r="RUQ35" s="1074"/>
      <c r="RUR35" s="1074"/>
      <c r="RUS35" s="1074"/>
      <c r="RUT35" s="1074"/>
      <c r="RUU35" s="1074"/>
      <c r="RUV35" s="1074"/>
      <c r="RUW35" s="1074"/>
      <c r="RUX35" s="1074"/>
      <c r="RUY35" s="1074"/>
      <c r="RUZ35" s="1074"/>
      <c r="RVA35" s="1074"/>
      <c r="RVB35" s="1074"/>
      <c r="RVC35" s="1074"/>
      <c r="RVD35" s="1074"/>
      <c r="RVE35" s="1074"/>
      <c r="RVF35" s="1074"/>
      <c r="RVG35" s="1074"/>
      <c r="RVH35" s="1074"/>
      <c r="RVI35" s="1074"/>
      <c r="RVJ35" s="1074"/>
      <c r="RVK35" s="1074"/>
      <c r="RVL35" s="1074"/>
      <c r="RVM35" s="1074"/>
      <c r="RVN35" s="1074"/>
      <c r="RVO35" s="1074"/>
      <c r="RVP35" s="1074"/>
      <c r="RVQ35" s="1074"/>
      <c r="RVR35" s="1074"/>
      <c r="RVS35" s="1074"/>
      <c r="RVT35" s="1074"/>
      <c r="RVU35" s="1074"/>
      <c r="RVV35" s="1074"/>
      <c r="RVW35" s="1074"/>
      <c r="RVX35" s="1074"/>
      <c r="RVY35" s="1074"/>
      <c r="RVZ35" s="1074"/>
      <c r="RWA35" s="1074"/>
      <c r="RWB35" s="1074"/>
      <c r="RWC35" s="1074"/>
      <c r="RWD35" s="1074"/>
      <c r="RWE35" s="1074"/>
      <c r="RWF35" s="1074"/>
      <c r="RWG35" s="1074"/>
      <c r="RWH35" s="1074"/>
      <c r="RWI35" s="1074"/>
      <c r="RWJ35" s="1074"/>
      <c r="RWK35" s="1074"/>
      <c r="RWL35" s="1074"/>
      <c r="RWM35" s="1074"/>
      <c r="RWN35" s="1074"/>
      <c r="RWO35" s="1074"/>
      <c r="RWP35" s="1074"/>
      <c r="RWQ35" s="1074"/>
      <c r="RWR35" s="1074"/>
      <c r="RWS35" s="1074"/>
      <c r="RWT35" s="1074"/>
      <c r="RWU35" s="1074"/>
      <c r="RWV35" s="1074"/>
      <c r="RWW35" s="1074"/>
      <c r="RWX35" s="1074"/>
      <c r="RWY35" s="1074"/>
      <c r="RWZ35" s="1074"/>
      <c r="RXA35" s="1074"/>
      <c r="RXB35" s="1074"/>
      <c r="RXC35" s="1074"/>
      <c r="RXD35" s="1074"/>
      <c r="RXE35" s="1074"/>
      <c r="RXF35" s="1074"/>
      <c r="RXG35" s="1074"/>
      <c r="RXH35" s="1074"/>
      <c r="RXI35" s="1074"/>
      <c r="RXJ35" s="1074"/>
      <c r="RXK35" s="1074"/>
      <c r="RXL35" s="1074"/>
      <c r="RXM35" s="1074"/>
      <c r="RXN35" s="1074"/>
      <c r="RXO35" s="1074"/>
      <c r="RXP35" s="1074"/>
      <c r="RXQ35" s="1074"/>
      <c r="RXR35" s="1074"/>
      <c r="RXS35" s="1074"/>
      <c r="RXT35" s="1074"/>
      <c r="RXU35" s="1074"/>
      <c r="RXV35" s="1074"/>
      <c r="RXW35" s="1074"/>
      <c r="RXX35" s="1074"/>
      <c r="RXY35" s="1074"/>
      <c r="RXZ35" s="1074"/>
      <c r="RYA35" s="1074"/>
      <c r="RYB35" s="1074"/>
      <c r="RYC35" s="1074"/>
      <c r="RYD35" s="1074"/>
      <c r="RYE35" s="1074"/>
      <c r="RYF35" s="1074"/>
      <c r="RYG35" s="1074"/>
      <c r="RYH35" s="1074"/>
      <c r="RYI35" s="1074"/>
      <c r="RYJ35" s="1074"/>
      <c r="RYK35" s="1074"/>
      <c r="RYL35" s="1074"/>
      <c r="RYM35" s="1074"/>
      <c r="RYN35" s="1074"/>
      <c r="RYO35" s="1074"/>
      <c r="RYP35" s="1074"/>
      <c r="RYQ35" s="1074"/>
      <c r="RYR35" s="1074"/>
      <c r="RYS35" s="1074"/>
      <c r="RYT35" s="1074"/>
      <c r="RYU35" s="1074"/>
      <c r="RYV35" s="1074"/>
      <c r="RYW35" s="1074"/>
      <c r="RYX35" s="1074"/>
      <c r="RYY35" s="1074"/>
      <c r="RYZ35" s="1074"/>
      <c r="RZA35" s="1074"/>
      <c r="RZB35" s="1074"/>
      <c r="RZC35" s="1074"/>
      <c r="RZD35" s="1074"/>
      <c r="RZE35" s="1074"/>
      <c r="RZF35" s="1074"/>
      <c r="RZG35" s="1074"/>
      <c r="RZH35" s="1074"/>
      <c r="RZI35" s="1074"/>
      <c r="RZJ35" s="1074"/>
      <c r="RZK35" s="1074"/>
      <c r="RZL35" s="1074"/>
      <c r="RZM35" s="1074"/>
      <c r="RZN35" s="1074"/>
      <c r="RZO35" s="1074"/>
      <c r="RZP35" s="1074"/>
      <c r="RZQ35" s="1074"/>
      <c r="RZR35" s="1074"/>
      <c r="RZS35" s="1074"/>
      <c r="RZT35" s="1074"/>
      <c r="RZU35" s="1074"/>
      <c r="RZV35" s="1074"/>
      <c r="RZW35" s="1074"/>
      <c r="RZX35" s="1074"/>
      <c r="RZY35" s="1074"/>
      <c r="RZZ35" s="1074"/>
      <c r="SAA35" s="1074"/>
      <c r="SAB35" s="1074"/>
      <c r="SAC35" s="1074"/>
      <c r="SAD35" s="1074"/>
      <c r="SAE35" s="1074"/>
      <c r="SAF35" s="1074"/>
      <c r="SAG35" s="1074"/>
      <c r="SAH35" s="1074"/>
      <c r="SAI35" s="1074"/>
      <c r="SAJ35" s="1074"/>
      <c r="SAK35" s="1074"/>
      <c r="SAL35" s="1074"/>
      <c r="SAM35" s="1074"/>
      <c r="SAN35" s="1074"/>
      <c r="SAO35" s="1074"/>
      <c r="SAP35" s="1074"/>
      <c r="SAQ35" s="1074"/>
      <c r="SAR35" s="1074"/>
      <c r="SAS35" s="1074"/>
      <c r="SAT35" s="1074"/>
      <c r="SAU35" s="1074"/>
      <c r="SAV35" s="1074"/>
      <c r="SAW35" s="1074"/>
      <c r="SAX35" s="1074"/>
      <c r="SAY35" s="1074"/>
      <c r="SAZ35" s="1074"/>
      <c r="SBA35" s="1074"/>
      <c r="SBB35" s="1074"/>
      <c r="SBC35" s="1074"/>
      <c r="SBD35" s="1074"/>
      <c r="SBE35" s="1074"/>
      <c r="SBF35" s="1074"/>
      <c r="SBG35" s="1074"/>
      <c r="SBH35" s="1074"/>
      <c r="SBI35" s="1074"/>
      <c r="SBJ35" s="1074"/>
      <c r="SBK35" s="1074"/>
      <c r="SBL35" s="1074"/>
      <c r="SBM35" s="1074"/>
      <c r="SBN35" s="1074"/>
      <c r="SBO35" s="1074"/>
      <c r="SBP35" s="1074"/>
      <c r="SBQ35" s="1074"/>
      <c r="SBR35" s="1074"/>
      <c r="SBS35" s="1074"/>
      <c r="SBT35" s="1074"/>
      <c r="SBU35" s="1074"/>
      <c r="SBV35" s="1074"/>
      <c r="SBW35" s="1074"/>
      <c r="SBX35" s="1074"/>
      <c r="SBY35" s="1074"/>
      <c r="SBZ35" s="1074"/>
      <c r="SCA35" s="1074"/>
      <c r="SCB35" s="1074"/>
      <c r="SCC35" s="1074"/>
      <c r="SCD35" s="1074"/>
      <c r="SCE35" s="1074"/>
      <c r="SCF35" s="1074"/>
      <c r="SCG35" s="1074"/>
      <c r="SCH35" s="1074"/>
      <c r="SCI35" s="1074"/>
      <c r="SCJ35" s="1074"/>
      <c r="SCK35" s="1074"/>
      <c r="SCL35" s="1074"/>
      <c r="SCM35" s="1074"/>
      <c r="SCN35" s="1074"/>
      <c r="SCO35" s="1074"/>
      <c r="SCP35" s="1074"/>
      <c r="SCQ35" s="1074"/>
      <c r="SCR35" s="1074"/>
      <c r="SCS35" s="1074"/>
      <c r="SCT35" s="1074"/>
      <c r="SCU35" s="1074"/>
      <c r="SCV35" s="1074"/>
      <c r="SCW35" s="1074"/>
      <c r="SCX35" s="1074"/>
      <c r="SCY35" s="1074"/>
      <c r="SCZ35" s="1074"/>
      <c r="SDA35" s="1074"/>
      <c r="SDB35" s="1074"/>
      <c r="SDC35" s="1074"/>
      <c r="SDD35" s="1074"/>
      <c r="SDE35" s="1074"/>
      <c r="SDF35" s="1074"/>
      <c r="SDG35" s="1074"/>
      <c r="SDH35" s="1074"/>
      <c r="SDI35" s="1074"/>
      <c r="SDJ35" s="1074"/>
      <c r="SDK35" s="1074"/>
      <c r="SDL35" s="1074"/>
      <c r="SDM35" s="1074"/>
      <c r="SDN35" s="1074"/>
      <c r="SDO35" s="1074"/>
      <c r="SDP35" s="1074"/>
      <c r="SDQ35" s="1074"/>
      <c r="SDR35" s="1074"/>
      <c r="SDS35" s="1074"/>
      <c r="SDT35" s="1074"/>
      <c r="SDU35" s="1074"/>
      <c r="SDV35" s="1074"/>
      <c r="SDW35" s="1074"/>
      <c r="SDX35" s="1074"/>
      <c r="SDY35" s="1074"/>
      <c r="SDZ35" s="1074"/>
      <c r="SEA35" s="1074"/>
      <c r="SEB35" s="1074"/>
      <c r="SEC35" s="1074"/>
      <c r="SED35" s="1074"/>
      <c r="SEE35" s="1074"/>
      <c r="SEF35" s="1074"/>
      <c r="SEG35" s="1074"/>
      <c r="SEH35" s="1074"/>
      <c r="SEI35" s="1074"/>
      <c r="SEJ35" s="1074"/>
      <c r="SEK35" s="1074"/>
      <c r="SEL35" s="1074"/>
      <c r="SEM35" s="1074"/>
      <c r="SEN35" s="1074"/>
      <c r="SEO35" s="1074"/>
      <c r="SEP35" s="1074"/>
      <c r="SEQ35" s="1074"/>
      <c r="SER35" s="1074"/>
      <c r="SES35" s="1074"/>
      <c r="SET35" s="1074"/>
      <c r="SEU35" s="1074"/>
      <c r="SEV35" s="1074"/>
      <c r="SEW35" s="1074"/>
      <c r="SEX35" s="1074"/>
      <c r="SEY35" s="1074"/>
      <c r="SEZ35" s="1074"/>
      <c r="SFA35" s="1074"/>
      <c r="SFB35" s="1074"/>
      <c r="SFC35" s="1074"/>
      <c r="SFD35" s="1074"/>
      <c r="SFE35" s="1074"/>
      <c r="SFF35" s="1074"/>
      <c r="SFG35" s="1074"/>
      <c r="SFH35" s="1074"/>
      <c r="SFI35" s="1074"/>
      <c r="SFJ35" s="1074"/>
      <c r="SFK35" s="1074"/>
      <c r="SFL35" s="1074"/>
      <c r="SFM35" s="1074"/>
      <c r="SFN35" s="1074"/>
      <c r="SFO35" s="1074"/>
      <c r="SFP35" s="1074"/>
      <c r="SFQ35" s="1074"/>
      <c r="SFR35" s="1074"/>
      <c r="SFS35" s="1074"/>
      <c r="SFT35" s="1074"/>
      <c r="SFU35" s="1074"/>
      <c r="SFV35" s="1074"/>
      <c r="SFW35" s="1074"/>
      <c r="SFX35" s="1074"/>
      <c r="SFY35" s="1074"/>
      <c r="SFZ35" s="1074"/>
      <c r="SGA35" s="1074"/>
      <c r="SGB35" s="1074"/>
      <c r="SGC35" s="1074"/>
      <c r="SGD35" s="1074"/>
      <c r="SGE35" s="1074"/>
      <c r="SGF35" s="1074"/>
      <c r="SGG35" s="1074"/>
      <c r="SGH35" s="1074"/>
      <c r="SGI35" s="1074"/>
      <c r="SGJ35" s="1074"/>
      <c r="SGK35" s="1074"/>
      <c r="SGL35" s="1074"/>
      <c r="SGM35" s="1074"/>
      <c r="SGN35" s="1074"/>
      <c r="SGO35" s="1074"/>
      <c r="SGP35" s="1074"/>
      <c r="SGQ35" s="1074"/>
      <c r="SGR35" s="1074"/>
      <c r="SGS35" s="1074"/>
      <c r="SGT35" s="1074"/>
      <c r="SGU35" s="1074"/>
      <c r="SGV35" s="1074"/>
      <c r="SGW35" s="1074"/>
      <c r="SGX35" s="1074"/>
      <c r="SGY35" s="1074"/>
      <c r="SGZ35" s="1074"/>
      <c r="SHA35" s="1074"/>
      <c r="SHB35" s="1074"/>
      <c r="SHC35" s="1074"/>
      <c r="SHD35" s="1074"/>
      <c r="SHE35" s="1074"/>
      <c r="SHF35" s="1074"/>
      <c r="SHG35" s="1074"/>
      <c r="SHH35" s="1074"/>
      <c r="SHI35" s="1074"/>
      <c r="SHJ35" s="1074"/>
      <c r="SHK35" s="1074"/>
      <c r="SHL35" s="1074"/>
      <c r="SHM35" s="1074"/>
      <c r="SHN35" s="1074"/>
      <c r="SHO35" s="1074"/>
      <c r="SHP35" s="1074"/>
      <c r="SHQ35" s="1074"/>
      <c r="SHR35" s="1074"/>
      <c r="SHS35" s="1074"/>
      <c r="SHT35" s="1074"/>
      <c r="SHU35" s="1074"/>
      <c r="SHV35" s="1074"/>
      <c r="SHW35" s="1074"/>
      <c r="SHX35" s="1074"/>
      <c r="SHY35" s="1074"/>
      <c r="SHZ35" s="1074"/>
      <c r="SIA35" s="1074"/>
      <c r="SIB35" s="1074"/>
      <c r="SIC35" s="1074"/>
      <c r="SID35" s="1074"/>
      <c r="SIE35" s="1074"/>
      <c r="SIF35" s="1074"/>
      <c r="SIG35" s="1074"/>
      <c r="SIH35" s="1074"/>
      <c r="SII35" s="1074"/>
      <c r="SIJ35" s="1074"/>
      <c r="SIK35" s="1074"/>
      <c r="SIL35" s="1074"/>
      <c r="SIM35" s="1074"/>
      <c r="SIN35" s="1074"/>
      <c r="SIO35" s="1074"/>
      <c r="SIP35" s="1074"/>
      <c r="SIQ35" s="1074"/>
      <c r="SIR35" s="1074"/>
      <c r="SIS35" s="1074"/>
      <c r="SIT35" s="1074"/>
      <c r="SIU35" s="1074"/>
      <c r="SIV35" s="1074"/>
      <c r="SIW35" s="1074"/>
      <c r="SIX35" s="1074"/>
      <c r="SIY35" s="1074"/>
      <c r="SIZ35" s="1074"/>
      <c r="SJA35" s="1074"/>
      <c r="SJB35" s="1074"/>
      <c r="SJC35" s="1074"/>
      <c r="SJD35" s="1074"/>
      <c r="SJE35" s="1074"/>
      <c r="SJF35" s="1074"/>
      <c r="SJG35" s="1074"/>
      <c r="SJH35" s="1074"/>
      <c r="SJI35" s="1074"/>
      <c r="SJJ35" s="1074"/>
      <c r="SJK35" s="1074"/>
      <c r="SJL35" s="1074"/>
      <c r="SJM35" s="1074"/>
      <c r="SJN35" s="1074"/>
      <c r="SJO35" s="1074"/>
      <c r="SJP35" s="1074"/>
      <c r="SJQ35" s="1074"/>
      <c r="SJR35" s="1074"/>
      <c r="SJS35" s="1074"/>
      <c r="SJT35" s="1074"/>
      <c r="SJU35" s="1074"/>
      <c r="SJV35" s="1074"/>
      <c r="SJW35" s="1074"/>
      <c r="SJX35" s="1074"/>
      <c r="SJY35" s="1074"/>
      <c r="SJZ35" s="1074"/>
      <c r="SKA35" s="1074"/>
      <c r="SKB35" s="1074"/>
      <c r="SKC35" s="1074"/>
      <c r="SKD35" s="1074"/>
      <c r="SKE35" s="1074"/>
      <c r="SKF35" s="1074"/>
      <c r="SKG35" s="1074"/>
      <c r="SKH35" s="1074"/>
      <c r="SKI35" s="1074"/>
      <c r="SKJ35" s="1074"/>
      <c r="SKK35" s="1074"/>
      <c r="SKL35" s="1074"/>
      <c r="SKM35" s="1074"/>
      <c r="SKN35" s="1074"/>
      <c r="SKO35" s="1074"/>
      <c r="SKP35" s="1074"/>
      <c r="SKQ35" s="1074"/>
      <c r="SKR35" s="1074"/>
      <c r="SKS35" s="1074"/>
      <c r="SKT35" s="1074"/>
      <c r="SKU35" s="1074"/>
      <c r="SKV35" s="1074"/>
      <c r="SKW35" s="1074"/>
      <c r="SKX35" s="1074"/>
      <c r="SKY35" s="1074"/>
      <c r="SKZ35" s="1074"/>
      <c r="SLA35" s="1074"/>
      <c r="SLB35" s="1074"/>
      <c r="SLC35" s="1074"/>
      <c r="SLD35" s="1074"/>
      <c r="SLE35" s="1074"/>
      <c r="SLF35" s="1074"/>
      <c r="SLG35" s="1074"/>
      <c r="SLH35" s="1074"/>
      <c r="SLI35" s="1074"/>
      <c r="SLJ35" s="1074"/>
      <c r="SLK35" s="1074"/>
      <c r="SLL35" s="1074"/>
      <c r="SLM35" s="1074"/>
      <c r="SLN35" s="1074"/>
      <c r="SLO35" s="1074"/>
      <c r="SLP35" s="1074"/>
      <c r="SLQ35" s="1074"/>
      <c r="SLR35" s="1074"/>
      <c r="SLS35" s="1074"/>
      <c r="SLT35" s="1074"/>
      <c r="SLU35" s="1074"/>
      <c r="SLV35" s="1074"/>
      <c r="SLW35" s="1074"/>
      <c r="SLX35" s="1074"/>
      <c r="SLY35" s="1074"/>
      <c r="SLZ35" s="1074"/>
      <c r="SMA35" s="1074"/>
      <c r="SMB35" s="1074"/>
      <c r="SMC35" s="1074"/>
      <c r="SMD35" s="1074"/>
      <c r="SME35" s="1074"/>
      <c r="SMF35" s="1074"/>
      <c r="SMG35" s="1074"/>
      <c r="SMH35" s="1074"/>
      <c r="SMI35" s="1074"/>
      <c r="SMJ35" s="1074"/>
      <c r="SMK35" s="1074"/>
      <c r="SML35" s="1074"/>
      <c r="SMM35" s="1074"/>
      <c r="SMN35" s="1074"/>
      <c r="SMO35" s="1074"/>
      <c r="SMP35" s="1074"/>
      <c r="SMQ35" s="1074"/>
      <c r="SMR35" s="1074"/>
      <c r="SMS35" s="1074"/>
      <c r="SMT35" s="1074"/>
      <c r="SMU35" s="1074"/>
      <c r="SMV35" s="1074"/>
      <c r="SMW35" s="1074"/>
      <c r="SMX35" s="1074"/>
      <c r="SMY35" s="1074"/>
      <c r="SMZ35" s="1074"/>
      <c r="SNA35" s="1074"/>
      <c r="SNB35" s="1074"/>
      <c r="SNC35" s="1074"/>
      <c r="SND35" s="1074"/>
      <c r="SNE35" s="1074"/>
      <c r="SNF35" s="1074"/>
      <c r="SNG35" s="1074"/>
      <c r="SNH35" s="1074"/>
      <c r="SNI35" s="1074"/>
      <c r="SNJ35" s="1074"/>
      <c r="SNK35" s="1074"/>
      <c r="SNL35" s="1074"/>
      <c r="SNM35" s="1074"/>
      <c r="SNN35" s="1074"/>
      <c r="SNO35" s="1074"/>
      <c r="SNP35" s="1074"/>
      <c r="SNQ35" s="1074"/>
      <c r="SNR35" s="1074"/>
      <c r="SNS35" s="1074"/>
      <c r="SNT35" s="1074"/>
      <c r="SNU35" s="1074"/>
      <c r="SNV35" s="1074"/>
      <c r="SNW35" s="1074"/>
      <c r="SNX35" s="1074"/>
      <c r="SNY35" s="1074"/>
      <c r="SNZ35" s="1074"/>
      <c r="SOA35" s="1074"/>
      <c r="SOB35" s="1074"/>
      <c r="SOC35" s="1074"/>
      <c r="SOD35" s="1074"/>
      <c r="SOE35" s="1074"/>
      <c r="SOF35" s="1074"/>
      <c r="SOG35" s="1074"/>
      <c r="SOH35" s="1074"/>
      <c r="SOI35" s="1074"/>
      <c r="SOJ35" s="1074"/>
      <c r="SOK35" s="1074"/>
      <c r="SOL35" s="1074"/>
      <c r="SOM35" s="1074"/>
      <c r="SON35" s="1074"/>
      <c r="SOO35" s="1074"/>
      <c r="SOP35" s="1074"/>
      <c r="SOQ35" s="1074"/>
      <c r="SOR35" s="1074"/>
      <c r="SOS35" s="1074"/>
      <c r="SOT35" s="1074"/>
      <c r="SOU35" s="1074"/>
      <c r="SOV35" s="1074"/>
      <c r="SOW35" s="1074"/>
      <c r="SOX35" s="1074"/>
      <c r="SOY35" s="1074"/>
      <c r="SOZ35" s="1074"/>
      <c r="SPA35" s="1074"/>
      <c r="SPB35" s="1074"/>
      <c r="SPC35" s="1074"/>
      <c r="SPD35" s="1074"/>
      <c r="SPE35" s="1074"/>
      <c r="SPF35" s="1074"/>
      <c r="SPG35" s="1074"/>
      <c r="SPH35" s="1074"/>
      <c r="SPI35" s="1074"/>
      <c r="SPJ35" s="1074"/>
      <c r="SPK35" s="1074"/>
      <c r="SPL35" s="1074"/>
      <c r="SPM35" s="1074"/>
      <c r="SPN35" s="1074"/>
      <c r="SPO35" s="1074"/>
      <c r="SPP35" s="1074"/>
      <c r="SPQ35" s="1074"/>
      <c r="SPR35" s="1074"/>
      <c r="SPS35" s="1074"/>
      <c r="SPT35" s="1074"/>
      <c r="SPU35" s="1074"/>
      <c r="SPV35" s="1074"/>
      <c r="SPW35" s="1074"/>
      <c r="SPX35" s="1074"/>
      <c r="SPY35" s="1074"/>
      <c r="SPZ35" s="1074"/>
      <c r="SQA35" s="1074"/>
      <c r="SQB35" s="1074"/>
      <c r="SQC35" s="1074"/>
      <c r="SQD35" s="1074"/>
      <c r="SQE35" s="1074"/>
      <c r="SQF35" s="1074"/>
      <c r="SQG35" s="1074"/>
      <c r="SQH35" s="1074"/>
      <c r="SQI35" s="1074"/>
      <c r="SQJ35" s="1074"/>
      <c r="SQK35" s="1074"/>
      <c r="SQL35" s="1074"/>
      <c r="SQM35" s="1074"/>
      <c r="SQN35" s="1074"/>
      <c r="SQO35" s="1074"/>
      <c r="SQP35" s="1074"/>
      <c r="SQQ35" s="1074"/>
      <c r="SQR35" s="1074"/>
      <c r="SQS35" s="1074"/>
      <c r="SQT35" s="1074"/>
      <c r="SQU35" s="1074"/>
      <c r="SQV35" s="1074"/>
      <c r="SQW35" s="1074"/>
      <c r="SQX35" s="1074"/>
      <c r="SQY35" s="1074"/>
      <c r="SQZ35" s="1074"/>
      <c r="SRA35" s="1074"/>
      <c r="SRB35" s="1074"/>
      <c r="SRC35" s="1074"/>
      <c r="SRD35" s="1074"/>
      <c r="SRE35" s="1074"/>
      <c r="SRF35" s="1074"/>
      <c r="SRG35" s="1074"/>
      <c r="SRH35" s="1074"/>
      <c r="SRI35" s="1074"/>
      <c r="SRJ35" s="1074"/>
      <c r="SRK35" s="1074"/>
      <c r="SRL35" s="1074"/>
      <c r="SRM35" s="1074"/>
      <c r="SRN35" s="1074"/>
      <c r="SRO35" s="1074"/>
      <c r="SRP35" s="1074"/>
      <c r="SRQ35" s="1074"/>
      <c r="SRR35" s="1074"/>
      <c r="SRS35" s="1074"/>
      <c r="SRT35" s="1074"/>
      <c r="SRU35" s="1074"/>
      <c r="SRV35" s="1074"/>
      <c r="SRW35" s="1074"/>
      <c r="SRX35" s="1074"/>
      <c r="SRY35" s="1074"/>
      <c r="SRZ35" s="1074"/>
      <c r="SSA35" s="1074"/>
      <c r="SSB35" s="1074"/>
      <c r="SSC35" s="1074"/>
      <c r="SSD35" s="1074"/>
      <c r="SSE35" s="1074"/>
      <c r="SSF35" s="1074"/>
      <c r="SSG35" s="1074"/>
      <c r="SSH35" s="1074"/>
      <c r="SSI35" s="1074"/>
      <c r="SSJ35" s="1074"/>
      <c r="SSK35" s="1074"/>
      <c r="SSL35" s="1074"/>
      <c r="SSM35" s="1074"/>
      <c r="SSN35" s="1074"/>
      <c r="SSO35" s="1074"/>
      <c r="SSP35" s="1074"/>
      <c r="SSQ35" s="1074"/>
      <c r="SSR35" s="1074"/>
      <c r="SSS35" s="1074"/>
      <c r="SST35" s="1074"/>
      <c r="SSU35" s="1074"/>
      <c r="SSV35" s="1074"/>
      <c r="SSW35" s="1074"/>
      <c r="SSX35" s="1074"/>
      <c r="SSY35" s="1074"/>
      <c r="SSZ35" s="1074"/>
      <c r="STA35" s="1074"/>
      <c r="STB35" s="1074"/>
      <c r="STC35" s="1074"/>
      <c r="STD35" s="1074"/>
      <c r="STE35" s="1074"/>
      <c r="STF35" s="1074"/>
      <c r="STG35" s="1074"/>
      <c r="STH35" s="1074"/>
      <c r="STI35" s="1074"/>
      <c r="STJ35" s="1074"/>
      <c r="STK35" s="1074"/>
      <c r="STL35" s="1074"/>
      <c r="STM35" s="1074"/>
      <c r="STN35" s="1074"/>
      <c r="STO35" s="1074"/>
      <c r="STP35" s="1074"/>
      <c r="STQ35" s="1074"/>
      <c r="STR35" s="1074"/>
      <c r="STS35" s="1074"/>
      <c r="STT35" s="1074"/>
      <c r="STU35" s="1074"/>
      <c r="STV35" s="1074"/>
      <c r="STW35" s="1074"/>
      <c r="STX35" s="1074"/>
      <c r="STY35" s="1074"/>
      <c r="STZ35" s="1074"/>
      <c r="SUA35" s="1074"/>
      <c r="SUB35" s="1074"/>
      <c r="SUC35" s="1074"/>
      <c r="SUD35" s="1074"/>
      <c r="SUE35" s="1074"/>
      <c r="SUF35" s="1074"/>
      <c r="SUG35" s="1074"/>
      <c r="SUH35" s="1074"/>
      <c r="SUI35" s="1074"/>
      <c r="SUJ35" s="1074"/>
      <c r="SUK35" s="1074"/>
      <c r="SUL35" s="1074"/>
      <c r="SUM35" s="1074"/>
      <c r="SUN35" s="1074"/>
      <c r="SUO35" s="1074"/>
      <c r="SUP35" s="1074"/>
      <c r="SUQ35" s="1074"/>
      <c r="SUR35" s="1074"/>
      <c r="SUS35" s="1074"/>
      <c r="SUT35" s="1074"/>
      <c r="SUU35" s="1074"/>
      <c r="SUV35" s="1074"/>
      <c r="SUW35" s="1074"/>
      <c r="SUX35" s="1074"/>
      <c r="SUY35" s="1074"/>
      <c r="SUZ35" s="1074"/>
      <c r="SVA35" s="1074"/>
      <c r="SVB35" s="1074"/>
      <c r="SVC35" s="1074"/>
      <c r="SVD35" s="1074"/>
      <c r="SVE35" s="1074"/>
      <c r="SVF35" s="1074"/>
      <c r="SVG35" s="1074"/>
      <c r="SVH35" s="1074"/>
      <c r="SVI35" s="1074"/>
      <c r="SVJ35" s="1074"/>
      <c r="SVK35" s="1074"/>
      <c r="SVL35" s="1074"/>
      <c r="SVM35" s="1074"/>
      <c r="SVN35" s="1074"/>
      <c r="SVO35" s="1074"/>
      <c r="SVP35" s="1074"/>
      <c r="SVQ35" s="1074"/>
      <c r="SVR35" s="1074"/>
      <c r="SVS35" s="1074"/>
      <c r="SVT35" s="1074"/>
      <c r="SVU35" s="1074"/>
      <c r="SVV35" s="1074"/>
      <c r="SVW35" s="1074"/>
      <c r="SVX35" s="1074"/>
      <c r="SVY35" s="1074"/>
      <c r="SVZ35" s="1074"/>
      <c r="SWA35" s="1074"/>
      <c r="SWB35" s="1074"/>
      <c r="SWC35" s="1074"/>
      <c r="SWD35" s="1074"/>
      <c r="SWE35" s="1074"/>
      <c r="SWF35" s="1074"/>
      <c r="SWG35" s="1074"/>
      <c r="SWH35" s="1074"/>
      <c r="SWI35" s="1074"/>
      <c r="SWJ35" s="1074"/>
      <c r="SWK35" s="1074"/>
      <c r="SWL35" s="1074"/>
      <c r="SWM35" s="1074"/>
      <c r="SWN35" s="1074"/>
      <c r="SWO35" s="1074"/>
      <c r="SWP35" s="1074"/>
      <c r="SWQ35" s="1074"/>
      <c r="SWR35" s="1074"/>
      <c r="SWS35" s="1074"/>
      <c r="SWT35" s="1074"/>
      <c r="SWU35" s="1074"/>
      <c r="SWV35" s="1074"/>
      <c r="SWW35" s="1074"/>
      <c r="SWX35" s="1074"/>
      <c r="SWY35" s="1074"/>
      <c r="SWZ35" s="1074"/>
      <c r="SXA35" s="1074"/>
      <c r="SXB35" s="1074"/>
      <c r="SXC35" s="1074"/>
      <c r="SXD35" s="1074"/>
      <c r="SXE35" s="1074"/>
      <c r="SXF35" s="1074"/>
      <c r="SXG35" s="1074"/>
      <c r="SXH35" s="1074"/>
      <c r="SXI35" s="1074"/>
      <c r="SXJ35" s="1074"/>
      <c r="SXK35" s="1074"/>
      <c r="SXL35" s="1074"/>
      <c r="SXM35" s="1074"/>
      <c r="SXN35" s="1074"/>
      <c r="SXO35" s="1074"/>
      <c r="SXP35" s="1074"/>
      <c r="SXQ35" s="1074"/>
      <c r="SXR35" s="1074"/>
      <c r="SXS35" s="1074"/>
      <c r="SXT35" s="1074"/>
      <c r="SXU35" s="1074"/>
      <c r="SXV35" s="1074"/>
      <c r="SXW35" s="1074"/>
      <c r="SXX35" s="1074"/>
      <c r="SXY35" s="1074"/>
      <c r="SXZ35" s="1074"/>
      <c r="SYA35" s="1074"/>
      <c r="SYB35" s="1074"/>
      <c r="SYC35" s="1074"/>
      <c r="SYD35" s="1074"/>
      <c r="SYE35" s="1074"/>
      <c r="SYF35" s="1074"/>
      <c r="SYG35" s="1074"/>
      <c r="SYH35" s="1074"/>
      <c r="SYI35" s="1074"/>
      <c r="SYJ35" s="1074"/>
      <c r="SYK35" s="1074"/>
      <c r="SYL35" s="1074"/>
      <c r="SYM35" s="1074"/>
      <c r="SYN35" s="1074"/>
      <c r="SYO35" s="1074"/>
      <c r="SYP35" s="1074"/>
      <c r="SYQ35" s="1074"/>
      <c r="SYR35" s="1074"/>
      <c r="SYS35" s="1074"/>
      <c r="SYT35" s="1074"/>
      <c r="SYU35" s="1074"/>
      <c r="SYV35" s="1074"/>
      <c r="SYW35" s="1074"/>
      <c r="SYX35" s="1074"/>
      <c r="SYY35" s="1074"/>
      <c r="SYZ35" s="1074"/>
      <c r="SZA35" s="1074"/>
      <c r="SZB35" s="1074"/>
      <c r="SZC35" s="1074"/>
      <c r="SZD35" s="1074"/>
      <c r="SZE35" s="1074"/>
      <c r="SZF35" s="1074"/>
      <c r="SZG35" s="1074"/>
      <c r="SZH35" s="1074"/>
      <c r="SZI35" s="1074"/>
      <c r="SZJ35" s="1074"/>
      <c r="SZK35" s="1074"/>
      <c r="SZL35" s="1074"/>
      <c r="SZM35" s="1074"/>
      <c r="SZN35" s="1074"/>
      <c r="SZO35" s="1074"/>
      <c r="SZP35" s="1074"/>
      <c r="SZQ35" s="1074"/>
      <c r="SZR35" s="1074"/>
      <c r="SZS35" s="1074"/>
      <c r="SZT35" s="1074"/>
      <c r="SZU35" s="1074"/>
      <c r="SZV35" s="1074"/>
      <c r="SZW35" s="1074"/>
      <c r="SZX35" s="1074"/>
      <c r="SZY35" s="1074"/>
      <c r="SZZ35" s="1074"/>
      <c r="TAA35" s="1074"/>
      <c r="TAB35" s="1074"/>
      <c r="TAC35" s="1074"/>
      <c r="TAD35" s="1074"/>
      <c r="TAE35" s="1074"/>
      <c r="TAF35" s="1074"/>
      <c r="TAG35" s="1074"/>
      <c r="TAH35" s="1074"/>
      <c r="TAI35" s="1074"/>
      <c r="TAJ35" s="1074"/>
      <c r="TAK35" s="1074"/>
      <c r="TAL35" s="1074"/>
      <c r="TAM35" s="1074"/>
      <c r="TAN35" s="1074"/>
      <c r="TAO35" s="1074"/>
      <c r="TAP35" s="1074"/>
      <c r="TAQ35" s="1074"/>
      <c r="TAR35" s="1074"/>
      <c r="TAS35" s="1074"/>
      <c r="TAT35" s="1074"/>
      <c r="TAU35" s="1074"/>
      <c r="TAV35" s="1074"/>
      <c r="TAW35" s="1074"/>
      <c r="TAX35" s="1074"/>
      <c r="TAY35" s="1074"/>
      <c r="TAZ35" s="1074"/>
      <c r="TBA35" s="1074"/>
      <c r="TBB35" s="1074"/>
      <c r="TBC35" s="1074"/>
      <c r="TBD35" s="1074"/>
      <c r="TBE35" s="1074"/>
      <c r="TBF35" s="1074"/>
      <c r="TBG35" s="1074"/>
      <c r="TBH35" s="1074"/>
      <c r="TBI35" s="1074"/>
      <c r="TBJ35" s="1074"/>
      <c r="TBK35" s="1074"/>
      <c r="TBL35" s="1074"/>
      <c r="TBM35" s="1074"/>
      <c r="TBN35" s="1074"/>
      <c r="TBO35" s="1074"/>
      <c r="TBP35" s="1074"/>
      <c r="TBQ35" s="1074"/>
      <c r="TBR35" s="1074"/>
      <c r="TBS35" s="1074"/>
      <c r="TBT35" s="1074"/>
      <c r="TBU35" s="1074"/>
      <c r="TBV35" s="1074"/>
      <c r="TBW35" s="1074"/>
      <c r="TBX35" s="1074"/>
      <c r="TBY35" s="1074"/>
      <c r="TBZ35" s="1074"/>
      <c r="TCA35" s="1074"/>
      <c r="TCB35" s="1074"/>
      <c r="TCC35" s="1074"/>
      <c r="TCD35" s="1074"/>
      <c r="TCE35" s="1074"/>
      <c r="TCF35" s="1074"/>
      <c r="TCG35" s="1074"/>
      <c r="TCH35" s="1074"/>
      <c r="TCI35" s="1074"/>
      <c r="TCJ35" s="1074"/>
      <c r="TCK35" s="1074"/>
      <c r="TCL35" s="1074"/>
      <c r="TCM35" s="1074"/>
      <c r="TCN35" s="1074"/>
      <c r="TCO35" s="1074"/>
      <c r="TCP35" s="1074"/>
      <c r="TCQ35" s="1074"/>
      <c r="TCR35" s="1074"/>
      <c r="TCS35" s="1074"/>
      <c r="TCT35" s="1074"/>
      <c r="TCU35" s="1074"/>
      <c r="TCV35" s="1074"/>
      <c r="TCW35" s="1074"/>
      <c r="TCX35" s="1074"/>
      <c r="TCY35" s="1074"/>
      <c r="TCZ35" s="1074"/>
      <c r="TDA35" s="1074"/>
      <c r="TDB35" s="1074"/>
      <c r="TDC35" s="1074"/>
      <c r="TDD35" s="1074"/>
      <c r="TDE35" s="1074"/>
      <c r="TDF35" s="1074"/>
      <c r="TDG35" s="1074"/>
      <c r="TDH35" s="1074"/>
      <c r="TDI35" s="1074"/>
      <c r="TDJ35" s="1074"/>
      <c r="TDK35" s="1074"/>
      <c r="TDL35" s="1074"/>
      <c r="TDM35" s="1074"/>
      <c r="TDN35" s="1074"/>
      <c r="TDO35" s="1074"/>
      <c r="TDP35" s="1074"/>
      <c r="TDQ35" s="1074"/>
      <c r="TDR35" s="1074"/>
      <c r="TDS35" s="1074"/>
      <c r="TDT35" s="1074"/>
      <c r="TDU35" s="1074"/>
      <c r="TDV35" s="1074"/>
      <c r="TDW35" s="1074"/>
      <c r="TDX35" s="1074"/>
      <c r="TDY35" s="1074"/>
      <c r="TDZ35" s="1074"/>
      <c r="TEA35" s="1074"/>
      <c r="TEB35" s="1074"/>
      <c r="TEC35" s="1074"/>
      <c r="TED35" s="1074"/>
      <c r="TEE35" s="1074"/>
      <c r="TEF35" s="1074"/>
      <c r="TEG35" s="1074"/>
      <c r="TEH35" s="1074"/>
      <c r="TEI35" s="1074"/>
      <c r="TEJ35" s="1074"/>
      <c r="TEK35" s="1074"/>
      <c r="TEL35" s="1074"/>
      <c r="TEM35" s="1074"/>
      <c r="TEN35" s="1074"/>
      <c r="TEO35" s="1074"/>
      <c r="TEP35" s="1074"/>
      <c r="TEQ35" s="1074"/>
      <c r="TER35" s="1074"/>
      <c r="TES35" s="1074"/>
      <c r="TET35" s="1074"/>
      <c r="TEU35" s="1074"/>
      <c r="TEV35" s="1074"/>
      <c r="TEW35" s="1074"/>
      <c r="TEX35" s="1074"/>
      <c r="TEY35" s="1074"/>
      <c r="TEZ35" s="1074"/>
      <c r="TFA35" s="1074"/>
      <c r="TFB35" s="1074"/>
      <c r="TFC35" s="1074"/>
      <c r="TFD35" s="1074"/>
      <c r="TFE35" s="1074"/>
      <c r="TFF35" s="1074"/>
      <c r="TFG35" s="1074"/>
      <c r="TFH35" s="1074"/>
      <c r="TFI35" s="1074"/>
      <c r="TFJ35" s="1074"/>
      <c r="TFK35" s="1074"/>
      <c r="TFL35" s="1074"/>
      <c r="TFM35" s="1074"/>
      <c r="TFN35" s="1074"/>
      <c r="TFO35" s="1074"/>
      <c r="TFP35" s="1074"/>
      <c r="TFQ35" s="1074"/>
      <c r="TFR35" s="1074"/>
      <c r="TFS35" s="1074"/>
      <c r="TFT35" s="1074"/>
      <c r="TFU35" s="1074"/>
      <c r="TFV35" s="1074"/>
      <c r="TFW35" s="1074"/>
      <c r="TFX35" s="1074"/>
      <c r="TFY35" s="1074"/>
      <c r="TFZ35" s="1074"/>
      <c r="TGA35" s="1074"/>
      <c r="TGB35" s="1074"/>
      <c r="TGC35" s="1074"/>
      <c r="TGD35" s="1074"/>
      <c r="TGE35" s="1074"/>
      <c r="TGF35" s="1074"/>
      <c r="TGG35" s="1074"/>
      <c r="TGH35" s="1074"/>
      <c r="TGI35" s="1074"/>
      <c r="TGJ35" s="1074"/>
      <c r="TGK35" s="1074"/>
      <c r="TGL35" s="1074"/>
      <c r="TGM35" s="1074"/>
      <c r="TGN35" s="1074"/>
      <c r="TGO35" s="1074"/>
      <c r="TGP35" s="1074"/>
      <c r="TGQ35" s="1074"/>
      <c r="TGR35" s="1074"/>
      <c r="TGS35" s="1074"/>
      <c r="TGT35" s="1074"/>
      <c r="TGU35" s="1074"/>
      <c r="TGV35" s="1074"/>
      <c r="TGW35" s="1074"/>
      <c r="TGX35" s="1074"/>
      <c r="TGY35" s="1074"/>
      <c r="TGZ35" s="1074"/>
      <c r="THA35" s="1074"/>
      <c r="THB35" s="1074"/>
      <c r="THC35" s="1074"/>
      <c r="THD35" s="1074"/>
      <c r="THE35" s="1074"/>
      <c r="THF35" s="1074"/>
      <c r="THG35" s="1074"/>
      <c r="THH35" s="1074"/>
      <c r="THI35" s="1074"/>
      <c r="THJ35" s="1074"/>
      <c r="THK35" s="1074"/>
      <c r="THL35" s="1074"/>
      <c r="THM35" s="1074"/>
      <c r="THN35" s="1074"/>
      <c r="THO35" s="1074"/>
      <c r="THP35" s="1074"/>
      <c r="THQ35" s="1074"/>
      <c r="THR35" s="1074"/>
      <c r="THS35" s="1074"/>
      <c r="THT35" s="1074"/>
      <c r="THU35" s="1074"/>
      <c r="THV35" s="1074"/>
      <c r="THW35" s="1074"/>
      <c r="THX35" s="1074"/>
      <c r="THY35" s="1074"/>
      <c r="THZ35" s="1074"/>
      <c r="TIA35" s="1074"/>
      <c r="TIB35" s="1074"/>
      <c r="TIC35" s="1074"/>
      <c r="TID35" s="1074"/>
      <c r="TIE35" s="1074"/>
      <c r="TIF35" s="1074"/>
      <c r="TIG35" s="1074"/>
      <c r="TIH35" s="1074"/>
      <c r="TII35" s="1074"/>
      <c r="TIJ35" s="1074"/>
      <c r="TIK35" s="1074"/>
      <c r="TIL35" s="1074"/>
      <c r="TIM35" s="1074"/>
      <c r="TIN35" s="1074"/>
      <c r="TIO35" s="1074"/>
      <c r="TIP35" s="1074"/>
      <c r="TIQ35" s="1074"/>
      <c r="TIR35" s="1074"/>
      <c r="TIS35" s="1074"/>
      <c r="TIT35" s="1074"/>
      <c r="TIU35" s="1074"/>
      <c r="TIV35" s="1074"/>
      <c r="TIW35" s="1074"/>
      <c r="TIX35" s="1074"/>
      <c r="TIY35" s="1074"/>
      <c r="TIZ35" s="1074"/>
      <c r="TJA35" s="1074"/>
      <c r="TJB35" s="1074"/>
      <c r="TJC35" s="1074"/>
      <c r="TJD35" s="1074"/>
      <c r="TJE35" s="1074"/>
      <c r="TJF35" s="1074"/>
      <c r="TJG35" s="1074"/>
      <c r="TJH35" s="1074"/>
      <c r="TJI35" s="1074"/>
      <c r="TJJ35" s="1074"/>
      <c r="TJK35" s="1074"/>
      <c r="TJL35" s="1074"/>
      <c r="TJM35" s="1074"/>
      <c r="TJN35" s="1074"/>
      <c r="TJO35" s="1074"/>
      <c r="TJP35" s="1074"/>
      <c r="TJQ35" s="1074"/>
      <c r="TJR35" s="1074"/>
      <c r="TJS35" s="1074"/>
      <c r="TJT35" s="1074"/>
      <c r="TJU35" s="1074"/>
      <c r="TJV35" s="1074"/>
      <c r="TJW35" s="1074"/>
      <c r="TJX35" s="1074"/>
      <c r="TJY35" s="1074"/>
      <c r="TJZ35" s="1074"/>
      <c r="TKA35" s="1074"/>
      <c r="TKB35" s="1074"/>
      <c r="TKC35" s="1074"/>
      <c r="TKD35" s="1074"/>
      <c r="TKE35" s="1074"/>
      <c r="TKF35" s="1074"/>
      <c r="TKG35" s="1074"/>
      <c r="TKH35" s="1074"/>
      <c r="TKI35" s="1074"/>
      <c r="TKJ35" s="1074"/>
      <c r="TKK35" s="1074"/>
      <c r="TKL35" s="1074"/>
      <c r="TKM35" s="1074"/>
      <c r="TKN35" s="1074"/>
      <c r="TKO35" s="1074"/>
      <c r="TKP35" s="1074"/>
      <c r="TKQ35" s="1074"/>
      <c r="TKR35" s="1074"/>
      <c r="TKS35" s="1074"/>
      <c r="TKT35" s="1074"/>
      <c r="TKU35" s="1074"/>
      <c r="TKV35" s="1074"/>
      <c r="TKW35" s="1074"/>
      <c r="TKX35" s="1074"/>
      <c r="TKY35" s="1074"/>
      <c r="TKZ35" s="1074"/>
      <c r="TLA35" s="1074"/>
      <c r="TLB35" s="1074"/>
      <c r="TLC35" s="1074"/>
      <c r="TLD35" s="1074"/>
      <c r="TLE35" s="1074"/>
      <c r="TLF35" s="1074"/>
      <c r="TLG35" s="1074"/>
      <c r="TLH35" s="1074"/>
      <c r="TLI35" s="1074"/>
      <c r="TLJ35" s="1074"/>
      <c r="TLK35" s="1074"/>
      <c r="TLL35" s="1074"/>
      <c r="TLM35" s="1074"/>
      <c r="TLN35" s="1074"/>
      <c r="TLO35" s="1074"/>
      <c r="TLP35" s="1074"/>
      <c r="TLQ35" s="1074"/>
      <c r="TLR35" s="1074"/>
      <c r="TLS35" s="1074"/>
      <c r="TLT35" s="1074"/>
      <c r="TLU35" s="1074"/>
      <c r="TLV35" s="1074"/>
      <c r="TLW35" s="1074"/>
      <c r="TLX35" s="1074"/>
      <c r="TLY35" s="1074"/>
      <c r="TLZ35" s="1074"/>
      <c r="TMA35" s="1074"/>
      <c r="TMB35" s="1074"/>
      <c r="TMC35" s="1074"/>
      <c r="TMD35" s="1074"/>
      <c r="TME35" s="1074"/>
      <c r="TMF35" s="1074"/>
      <c r="TMG35" s="1074"/>
      <c r="TMH35" s="1074"/>
      <c r="TMI35" s="1074"/>
      <c r="TMJ35" s="1074"/>
      <c r="TMK35" s="1074"/>
      <c r="TML35" s="1074"/>
      <c r="TMM35" s="1074"/>
      <c r="TMN35" s="1074"/>
      <c r="TMO35" s="1074"/>
      <c r="TMP35" s="1074"/>
      <c r="TMQ35" s="1074"/>
      <c r="TMR35" s="1074"/>
      <c r="TMS35" s="1074"/>
      <c r="TMT35" s="1074"/>
      <c r="TMU35" s="1074"/>
      <c r="TMV35" s="1074"/>
      <c r="TMW35" s="1074"/>
      <c r="TMX35" s="1074"/>
      <c r="TMY35" s="1074"/>
      <c r="TMZ35" s="1074"/>
      <c r="TNA35" s="1074"/>
      <c r="TNB35" s="1074"/>
      <c r="TNC35" s="1074"/>
      <c r="TND35" s="1074"/>
      <c r="TNE35" s="1074"/>
      <c r="TNF35" s="1074"/>
      <c r="TNG35" s="1074"/>
      <c r="TNH35" s="1074"/>
      <c r="TNI35" s="1074"/>
      <c r="TNJ35" s="1074"/>
      <c r="TNK35" s="1074"/>
      <c r="TNL35" s="1074"/>
      <c r="TNM35" s="1074"/>
      <c r="TNN35" s="1074"/>
      <c r="TNO35" s="1074"/>
      <c r="TNP35" s="1074"/>
      <c r="TNQ35" s="1074"/>
      <c r="TNR35" s="1074"/>
      <c r="TNS35" s="1074"/>
      <c r="TNT35" s="1074"/>
      <c r="TNU35" s="1074"/>
      <c r="TNV35" s="1074"/>
      <c r="TNW35" s="1074"/>
      <c r="TNX35" s="1074"/>
      <c r="TNY35" s="1074"/>
      <c r="TNZ35" s="1074"/>
      <c r="TOA35" s="1074"/>
      <c r="TOB35" s="1074"/>
      <c r="TOC35" s="1074"/>
      <c r="TOD35" s="1074"/>
      <c r="TOE35" s="1074"/>
      <c r="TOF35" s="1074"/>
      <c r="TOG35" s="1074"/>
      <c r="TOH35" s="1074"/>
      <c r="TOI35" s="1074"/>
      <c r="TOJ35" s="1074"/>
      <c r="TOK35" s="1074"/>
      <c r="TOL35" s="1074"/>
      <c r="TOM35" s="1074"/>
      <c r="TON35" s="1074"/>
      <c r="TOO35" s="1074"/>
      <c r="TOP35" s="1074"/>
      <c r="TOQ35" s="1074"/>
      <c r="TOR35" s="1074"/>
      <c r="TOS35" s="1074"/>
      <c r="TOT35" s="1074"/>
      <c r="TOU35" s="1074"/>
      <c r="TOV35" s="1074"/>
      <c r="TOW35" s="1074"/>
      <c r="TOX35" s="1074"/>
      <c r="TOY35" s="1074"/>
      <c r="TOZ35" s="1074"/>
      <c r="TPA35" s="1074"/>
      <c r="TPB35" s="1074"/>
      <c r="TPC35" s="1074"/>
      <c r="TPD35" s="1074"/>
      <c r="TPE35" s="1074"/>
      <c r="TPF35" s="1074"/>
      <c r="TPG35" s="1074"/>
      <c r="TPH35" s="1074"/>
      <c r="TPI35" s="1074"/>
      <c r="TPJ35" s="1074"/>
      <c r="TPK35" s="1074"/>
      <c r="TPL35" s="1074"/>
      <c r="TPM35" s="1074"/>
      <c r="TPN35" s="1074"/>
      <c r="TPO35" s="1074"/>
      <c r="TPP35" s="1074"/>
      <c r="TPQ35" s="1074"/>
      <c r="TPR35" s="1074"/>
      <c r="TPS35" s="1074"/>
      <c r="TPT35" s="1074"/>
      <c r="TPU35" s="1074"/>
      <c r="TPV35" s="1074"/>
      <c r="TPW35" s="1074"/>
      <c r="TPX35" s="1074"/>
      <c r="TPY35" s="1074"/>
      <c r="TPZ35" s="1074"/>
      <c r="TQA35" s="1074"/>
      <c r="TQB35" s="1074"/>
      <c r="TQC35" s="1074"/>
      <c r="TQD35" s="1074"/>
      <c r="TQE35" s="1074"/>
      <c r="TQF35" s="1074"/>
      <c r="TQG35" s="1074"/>
      <c r="TQH35" s="1074"/>
      <c r="TQI35" s="1074"/>
      <c r="TQJ35" s="1074"/>
      <c r="TQK35" s="1074"/>
      <c r="TQL35" s="1074"/>
      <c r="TQM35" s="1074"/>
      <c r="TQN35" s="1074"/>
      <c r="TQO35" s="1074"/>
      <c r="TQP35" s="1074"/>
      <c r="TQQ35" s="1074"/>
      <c r="TQR35" s="1074"/>
      <c r="TQS35" s="1074"/>
      <c r="TQT35" s="1074"/>
      <c r="TQU35" s="1074"/>
      <c r="TQV35" s="1074"/>
      <c r="TQW35" s="1074"/>
      <c r="TQX35" s="1074"/>
      <c r="TQY35" s="1074"/>
      <c r="TQZ35" s="1074"/>
      <c r="TRA35" s="1074"/>
      <c r="TRB35" s="1074"/>
      <c r="TRC35" s="1074"/>
      <c r="TRD35" s="1074"/>
      <c r="TRE35" s="1074"/>
      <c r="TRF35" s="1074"/>
      <c r="TRG35" s="1074"/>
      <c r="TRH35" s="1074"/>
      <c r="TRI35" s="1074"/>
      <c r="TRJ35" s="1074"/>
      <c r="TRK35" s="1074"/>
      <c r="TRL35" s="1074"/>
      <c r="TRM35" s="1074"/>
      <c r="TRN35" s="1074"/>
      <c r="TRO35" s="1074"/>
      <c r="TRP35" s="1074"/>
      <c r="TRQ35" s="1074"/>
      <c r="TRR35" s="1074"/>
      <c r="TRS35" s="1074"/>
      <c r="TRT35" s="1074"/>
      <c r="TRU35" s="1074"/>
      <c r="TRV35" s="1074"/>
      <c r="TRW35" s="1074"/>
      <c r="TRX35" s="1074"/>
      <c r="TRY35" s="1074"/>
      <c r="TRZ35" s="1074"/>
      <c r="TSA35" s="1074"/>
      <c r="TSB35" s="1074"/>
      <c r="TSC35" s="1074"/>
      <c r="TSD35" s="1074"/>
      <c r="TSE35" s="1074"/>
      <c r="TSF35" s="1074"/>
      <c r="TSG35" s="1074"/>
      <c r="TSH35" s="1074"/>
      <c r="TSI35" s="1074"/>
      <c r="TSJ35" s="1074"/>
      <c r="TSK35" s="1074"/>
      <c r="TSL35" s="1074"/>
      <c r="TSM35" s="1074"/>
      <c r="TSN35" s="1074"/>
      <c r="TSO35" s="1074"/>
      <c r="TSP35" s="1074"/>
      <c r="TSQ35" s="1074"/>
      <c r="TSR35" s="1074"/>
      <c r="TSS35" s="1074"/>
      <c r="TST35" s="1074"/>
      <c r="TSU35" s="1074"/>
      <c r="TSV35" s="1074"/>
      <c r="TSW35" s="1074"/>
      <c r="TSX35" s="1074"/>
      <c r="TSY35" s="1074"/>
      <c r="TSZ35" s="1074"/>
      <c r="TTA35" s="1074"/>
      <c r="TTB35" s="1074"/>
      <c r="TTC35" s="1074"/>
      <c r="TTD35" s="1074"/>
      <c r="TTE35" s="1074"/>
      <c r="TTF35" s="1074"/>
      <c r="TTG35" s="1074"/>
      <c r="TTH35" s="1074"/>
      <c r="TTI35" s="1074"/>
      <c r="TTJ35" s="1074"/>
      <c r="TTK35" s="1074"/>
      <c r="TTL35" s="1074"/>
      <c r="TTM35" s="1074"/>
      <c r="TTN35" s="1074"/>
      <c r="TTO35" s="1074"/>
      <c r="TTP35" s="1074"/>
      <c r="TTQ35" s="1074"/>
      <c r="TTR35" s="1074"/>
      <c r="TTS35" s="1074"/>
      <c r="TTT35" s="1074"/>
      <c r="TTU35" s="1074"/>
      <c r="TTV35" s="1074"/>
      <c r="TTW35" s="1074"/>
      <c r="TTX35" s="1074"/>
      <c r="TTY35" s="1074"/>
      <c r="TTZ35" s="1074"/>
      <c r="TUA35" s="1074"/>
      <c r="TUB35" s="1074"/>
      <c r="TUC35" s="1074"/>
      <c r="TUD35" s="1074"/>
      <c r="TUE35" s="1074"/>
      <c r="TUF35" s="1074"/>
      <c r="TUG35" s="1074"/>
      <c r="TUH35" s="1074"/>
      <c r="TUI35" s="1074"/>
      <c r="TUJ35" s="1074"/>
      <c r="TUK35" s="1074"/>
      <c r="TUL35" s="1074"/>
      <c r="TUM35" s="1074"/>
      <c r="TUN35" s="1074"/>
      <c r="TUO35" s="1074"/>
      <c r="TUP35" s="1074"/>
      <c r="TUQ35" s="1074"/>
      <c r="TUR35" s="1074"/>
      <c r="TUS35" s="1074"/>
      <c r="TUT35" s="1074"/>
      <c r="TUU35" s="1074"/>
      <c r="TUV35" s="1074"/>
      <c r="TUW35" s="1074"/>
      <c r="TUX35" s="1074"/>
      <c r="TUY35" s="1074"/>
      <c r="TUZ35" s="1074"/>
      <c r="TVA35" s="1074"/>
      <c r="TVB35" s="1074"/>
      <c r="TVC35" s="1074"/>
      <c r="TVD35" s="1074"/>
      <c r="TVE35" s="1074"/>
      <c r="TVF35" s="1074"/>
      <c r="TVG35" s="1074"/>
      <c r="TVH35" s="1074"/>
      <c r="TVI35" s="1074"/>
      <c r="TVJ35" s="1074"/>
      <c r="TVK35" s="1074"/>
      <c r="TVL35" s="1074"/>
      <c r="TVM35" s="1074"/>
      <c r="TVN35" s="1074"/>
      <c r="TVO35" s="1074"/>
      <c r="TVP35" s="1074"/>
      <c r="TVQ35" s="1074"/>
      <c r="TVR35" s="1074"/>
      <c r="TVS35" s="1074"/>
      <c r="TVT35" s="1074"/>
      <c r="TVU35" s="1074"/>
      <c r="TVV35" s="1074"/>
      <c r="TVW35" s="1074"/>
      <c r="TVX35" s="1074"/>
      <c r="TVY35" s="1074"/>
      <c r="TVZ35" s="1074"/>
      <c r="TWA35" s="1074"/>
      <c r="TWB35" s="1074"/>
      <c r="TWC35" s="1074"/>
      <c r="TWD35" s="1074"/>
      <c r="TWE35" s="1074"/>
      <c r="TWF35" s="1074"/>
      <c r="TWG35" s="1074"/>
      <c r="TWH35" s="1074"/>
      <c r="TWI35" s="1074"/>
      <c r="TWJ35" s="1074"/>
      <c r="TWK35" s="1074"/>
      <c r="TWL35" s="1074"/>
      <c r="TWM35" s="1074"/>
      <c r="TWN35" s="1074"/>
      <c r="TWO35" s="1074"/>
      <c r="TWP35" s="1074"/>
      <c r="TWQ35" s="1074"/>
      <c r="TWR35" s="1074"/>
      <c r="TWS35" s="1074"/>
      <c r="TWT35" s="1074"/>
      <c r="TWU35" s="1074"/>
      <c r="TWV35" s="1074"/>
      <c r="TWW35" s="1074"/>
      <c r="TWX35" s="1074"/>
      <c r="TWY35" s="1074"/>
      <c r="TWZ35" s="1074"/>
      <c r="TXA35" s="1074"/>
      <c r="TXB35" s="1074"/>
      <c r="TXC35" s="1074"/>
      <c r="TXD35" s="1074"/>
      <c r="TXE35" s="1074"/>
      <c r="TXF35" s="1074"/>
      <c r="TXG35" s="1074"/>
      <c r="TXH35" s="1074"/>
      <c r="TXI35" s="1074"/>
      <c r="TXJ35" s="1074"/>
      <c r="TXK35" s="1074"/>
      <c r="TXL35" s="1074"/>
      <c r="TXM35" s="1074"/>
      <c r="TXN35" s="1074"/>
      <c r="TXO35" s="1074"/>
      <c r="TXP35" s="1074"/>
      <c r="TXQ35" s="1074"/>
      <c r="TXR35" s="1074"/>
      <c r="TXS35" s="1074"/>
      <c r="TXT35" s="1074"/>
      <c r="TXU35" s="1074"/>
      <c r="TXV35" s="1074"/>
      <c r="TXW35" s="1074"/>
      <c r="TXX35" s="1074"/>
      <c r="TXY35" s="1074"/>
      <c r="TXZ35" s="1074"/>
      <c r="TYA35" s="1074"/>
      <c r="TYB35" s="1074"/>
      <c r="TYC35" s="1074"/>
      <c r="TYD35" s="1074"/>
      <c r="TYE35" s="1074"/>
      <c r="TYF35" s="1074"/>
      <c r="TYG35" s="1074"/>
      <c r="TYH35" s="1074"/>
      <c r="TYI35" s="1074"/>
      <c r="TYJ35" s="1074"/>
      <c r="TYK35" s="1074"/>
      <c r="TYL35" s="1074"/>
      <c r="TYM35" s="1074"/>
      <c r="TYN35" s="1074"/>
      <c r="TYO35" s="1074"/>
      <c r="TYP35" s="1074"/>
      <c r="TYQ35" s="1074"/>
      <c r="TYR35" s="1074"/>
      <c r="TYS35" s="1074"/>
      <c r="TYT35" s="1074"/>
      <c r="TYU35" s="1074"/>
      <c r="TYV35" s="1074"/>
      <c r="TYW35" s="1074"/>
      <c r="TYX35" s="1074"/>
      <c r="TYY35" s="1074"/>
      <c r="TYZ35" s="1074"/>
      <c r="TZA35" s="1074"/>
      <c r="TZB35" s="1074"/>
      <c r="TZC35" s="1074"/>
      <c r="TZD35" s="1074"/>
      <c r="TZE35" s="1074"/>
      <c r="TZF35" s="1074"/>
      <c r="TZG35" s="1074"/>
      <c r="TZH35" s="1074"/>
      <c r="TZI35" s="1074"/>
      <c r="TZJ35" s="1074"/>
      <c r="TZK35" s="1074"/>
      <c r="TZL35" s="1074"/>
      <c r="TZM35" s="1074"/>
      <c r="TZN35" s="1074"/>
      <c r="TZO35" s="1074"/>
      <c r="TZP35" s="1074"/>
      <c r="TZQ35" s="1074"/>
      <c r="TZR35" s="1074"/>
      <c r="TZS35" s="1074"/>
      <c r="TZT35" s="1074"/>
      <c r="TZU35" s="1074"/>
      <c r="TZV35" s="1074"/>
      <c r="TZW35" s="1074"/>
      <c r="TZX35" s="1074"/>
      <c r="TZY35" s="1074"/>
      <c r="TZZ35" s="1074"/>
      <c r="UAA35" s="1074"/>
      <c r="UAB35" s="1074"/>
      <c r="UAC35" s="1074"/>
      <c r="UAD35" s="1074"/>
      <c r="UAE35" s="1074"/>
      <c r="UAF35" s="1074"/>
      <c r="UAG35" s="1074"/>
      <c r="UAH35" s="1074"/>
      <c r="UAI35" s="1074"/>
      <c r="UAJ35" s="1074"/>
      <c r="UAK35" s="1074"/>
      <c r="UAL35" s="1074"/>
      <c r="UAM35" s="1074"/>
      <c r="UAN35" s="1074"/>
      <c r="UAO35" s="1074"/>
      <c r="UAP35" s="1074"/>
      <c r="UAQ35" s="1074"/>
      <c r="UAR35" s="1074"/>
      <c r="UAS35" s="1074"/>
      <c r="UAT35" s="1074"/>
      <c r="UAU35" s="1074"/>
      <c r="UAV35" s="1074"/>
      <c r="UAW35" s="1074"/>
      <c r="UAX35" s="1074"/>
      <c r="UAY35" s="1074"/>
      <c r="UAZ35" s="1074"/>
      <c r="UBA35" s="1074"/>
      <c r="UBB35" s="1074"/>
      <c r="UBC35" s="1074"/>
      <c r="UBD35" s="1074"/>
      <c r="UBE35" s="1074"/>
      <c r="UBF35" s="1074"/>
      <c r="UBG35" s="1074"/>
      <c r="UBH35" s="1074"/>
      <c r="UBI35" s="1074"/>
      <c r="UBJ35" s="1074"/>
      <c r="UBK35" s="1074"/>
      <c r="UBL35" s="1074"/>
      <c r="UBM35" s="1074"/>
      <c r="UBN35" s="1074"/>
      <c r="UBO35" s="1074"/>
      <c r="UBP35" s="1074"/>
      <c r="UBQ35" s="1074"/>
      <c r="UBR35" s="1074"/>
      <c r="UBS35" s="1074"/>
      <c r="UBT35" s="1074"/>
      <c r="UBU35" s="1074"/>
      <c r="UBV35" s="1074"/>
      <c r="UBW35" s="1074"/>
      <c r="UBX35" s="1074"/>
      <c r="UBY35" s="1074"/>
      <c r="UBZ35" s="1074"/>
      <c r="UCA35" s="1074"/>
      <c r="UCB35" s="1074"/>
      <c r="UCC35" s="1074"/>
      <c r="UCD35" s="1074"/>
      <c r="UCE35" s="1074"/>
      <c r="UCF35" s="1074"/>
      <c r="UCG35" s="1074"/>
      <c r="UCH35" s="1074"/>
      <c r="UCI35" s="1074"/>
      <c r="UCJ35" s="1074"/>
      <c r="UCK35" s="1074"/>
      <c r="UCL35" s="1074"/>
      <c r="UCM35" s="1074"/>
      <c r="UCN35" s="1074"/>
      <c r="UCO35" s="1074"/>
      <c r="UCP35" s="1074"/>
      <c r="UCQ35" s="1074"/>
      <c r="UCR35" s="1074"/>
      <c r="UCS35" s="1074"/>
      <c r="UCT35" s="1074"/>
      <c r="UCU35" s="1074"/>
      <c r="UCV35" s="1074"/>
      <c r="UCW35" s="1074"/>
      <c r="UCX35" s="1074"/>
      <c r="UCY35" s="1074"/>
      <c r="UCZ35" s="1074"/>
      <c r="UDA35" s="1074"/>
      <c r="UDB35" s="1074"/>
      <c r="UDC35" s="1074"/>
      <c r="UDD35" s="1074"/>
      <c r="UDE35" s="1074"/>
      <c r="UDF35" s="1074"/>
      <c r="UDG35" s="1074"/>
      <c r="UDH35" s="1074"/>
      <c r="UDI35" s="1074"/>
      <c r="UDJ35" s="1074"/>
      <c r="UDK35" s="1074"/>
      <c r="UDL35" s="1074"/>
      <c r="UDM35" s="1074"/>
      <c r="UDN35" s="1074"/>
      <c r="UDO35" s="1074"/>
      <c r="UDP35" s="1074"/>
      <c r="UDQ35" s="1074"/>
      <c r="UDR35" s="1074"/>
      <c r="UDS35" s="1074"/>
      <c r="UDT35" s="1074"/>
      <c r="UDU35" s="1074"/>
      <c r="UDV35" s="1074"/>
      <c r="UDW35" s="1074"/>
      <c r="UDX35" s="1074"/>
      <c r="UDY35" s="1074"/>
      <c r="UDZ35" s="1074"/>
      <c r="UEA35" s="1074"/>
      <c r="UEB35" s="1074"/>
      <c r="UEC35" s="1074"/>
      <c r="UED35" s="1074"/>
      <c r="UEE35" s="1074"/>
      <c r="UEF35" s="1074"/>
      <c r="UEG35" s="1074"/>
      <c r="UEH35" s="1074"/>
      <c r="UEI35" s="1074"/>
      <c r="UEJ35" s="1074"/>
      <c r="UEK35" s="1074"/>
      <c r="UEL35" s="1074"/>
      <c r="UEM35" s="1074"/>
      <c r="UEN35" s="1074"/>
      <c r="UEO35" s="1074"/>
      <c r="UEP35" s="1074"/>
      <c r="UEQ35" s="1074"/>
      <c r="UER35" s="1074"/>
      <c r="UES35" s="1074"/>
      <c r="UET35" s="1074"/>
      <c r="UEU35" s="1074"/>
      <c r="UEV35" s="1074"/>
      <c r="UEW35" s="1074"/>
      <c r="UEX35" s="1074"/>
      <c r="UEY35" s="1074"/>
      <c r="UEZ35" s="1074"/>
      <c r="UFA35" s="1074"/>
      <c r="UFB35" s="1074"/>
      <c r="UFC35" s="1074"/>
      <c r="UFD35" s="1074"/>
      <c r="UFE35" s="1074"/>
      <c r="UFF35" s="1074"/>
      <c r="UFG35" s="1074"/>
      <c r="UFH35" s="1074"/>
      <c r="UFI35" s="1074"/>
      <c r="UFJ35" s="1074"/>
      <c r="UFK35" s="1074"/>
      <c r="UFL35" s="1074"/>
      <c r="UFM35" s="1074"/>
      <c r="UFN35" s="1074"/>
      <c r="UFO35" s="1074"/>
      <c r="UFP35" s="1074"/>
      <c r="UFQ35" s="1074"/>
      <c r="UFR35" s="1074"/>
      <c r="UFS35" s="1074"/>
      <c r="UFT35" s="1074"/>
      <c r="UFU35" s="1074"/>
      <c r="UFV35" s="1074"/>
      <c r="UFW35" s="1074"/>
      <c r="UFX35" s="1074"/>
      <c r="UFY35" s="1074"/>
      <c r="UFZ35" s="1074"/>
      <c r="UGA35" s="1074"/>
      <c r="UGB35" s="1074"/>
      <c r="UGC35" s="1074"/>
      <c r="UGD35" s="1074"/>
      <c r="UGE35" s="1074"/>
      <c r="UGF35" s="1074"/>
      <c r="UGG35" s="1074"/>
      <c r="UGH35" s="1074"/>
      <c r="UGI35" s="1074"/>
      <c r="UGJ35" s="1074"/>
      <c r="UGK35" s="1074"/>
      <c r="UGL35" s="1074"/>
      <c r="UGM35" s="1074"/>
      <c r="UGN35" s="1074"/>
      <c r="UGO35" s="1074"/>
      <c r="UGP35" s="1074"/>
      <c r="UGQ35" s="1074"/>
      <c r="UGR35" s="1074"/>
      <c r="UGS35" s="1074"/>
      <c r="UGT35" s="1074"/>
      <c r="UGU35" s="1074"/>
      <c r="UGV35" s="1074"/>
      <c r="UGW35" s="1074"/>
      <c r="UGX35" s="1074"/>
      <c r="UGY35" s="1074"/>
      <c r="UGZ35" s="1074"/>
      <c r="UHA35" s="1074"/>
      <c r="UHB35" s="1074"/>
      <c r="UHC35" s="1074"/>
      <c r="UHD35" s="1074"/>
      <c r="UHE35" s="1074"/>
      <c r="UHF35" s="1074"/>
      <c r="UHG35" s="1074"/>
      <c r="UHH35" s="1074"/>
      <c r="UHI35" s="1074"/>
      <c r="UHJ35" s="1074"/>
      <c r="UHK35" s="1074"/>
      <c r="UHL35" s="1074"/>
      <c r="UHM35" s="1074"/>
      <c r="UHN35" s="1074"/>
      <c r="UHO35" s="1074"/>
      <c r="UHP35" s="1074"/>
      <c r="UHQ35" s="1074"/>
      <c r="UHR35" s="1074"/>
      <c r="UHS35" s="1074"/>
      <c r="UHT35" s="1074"/>
      <c r="UHU35" s="1074"/>
      <c r="UHV35" s="1074"/>
      <c r="UHW35" s="1074"/>
      <c r="UHX35" s="1074"/>
      <c r="UHY35" s="1074"/>
      <c r="UHZ35" s="1074"/>
      <c r="UIA35" s="1074"/>
      <c r="UIB35" s="1074"/>
      <c r="UIC35" s="1074"/>
      <c r="UID35" s="1074"/>
      <c r="UIE35" s="1074"/>
      <c r="UIF35" s="1074"/>
      <c r="UIG35" s="1074"/>
      <c r="UIH35" s="1074"/>
      <c r="UII35" s="1074"/>
      <c r="UIJ35" s="1074"/>
      <c r="UIK35" s="1074"/>
      <c r="UIL35" s="1074"/>
      <c r="UIM35" s="1074"/>
      <c r="UIN35" s="1074"/>
      <c r="UIO35" s="1074"/>
      <c r="UIP35" s="1074"/>
      <c r="UIQ35" s="1074"/>
      <c r="UIR35" s="1074"/>
      <c r="UIS35" s="1074"/>
      <c r="UIT35" s="1074"/>
      <c r="UIU35" s="1074"/>
      <c r="UIV35" s="1074"/>
      <c r="UIW35" s="1074"/>
      <c r="UIX35" s="1074"/>
      <c r="UIY35" s="1074"/>
      <c r="UIZ35" s="1074"/>
      <c r="UJA35" s="1074"/>
      <c r="UJB35" s="1074"/>
      <c r="UJC35" s="1074"/>
      <c r="UJD35" s="1074"/>
      <c r="UJE35" s="1074"/>
      <c r="UJF35" s="1074"/>
      <c r="UJG35" s="1074"/>
      <c r="UJH35" s="1074"/>
      <c r="UJI35" s="1074"/>
      <c r="UJJ35" s="1074"/>
      <c r="UJK35" s="1074"/>
      <c r="UJL35" s="1074"/>
      <c r="UJM35" s="1074"/>
      <c r="UJN35" s="1074"/>
      <c r="UJO35" s="1074"/>
      <c r="UJP35" s="1074"/>
      <c r="UJQ35" s="1074"/>
      <c r="UJR35" s="1074"/>
      <c r="UJS35" s="1074"/>
      <c r="UJT35" s="1074"/>
      <c r="UJU35" s="1074"/>
      <c r="UJV35" s="1074"/>
      <c r="UJW35" s="1074"/>
      <c r="UJX35" s="1074"/>
      <c r="UJY35" s="1074"/>
      <c r="UJZ35" s="1074"/>
      <c r="UKA35" s="1074"/>
      <c r="UKB35" s="1074"/>
      <c r="UKC35" s="1074"/>
      <c r="UKD35" s="1074"/>
      <c r="UKE35" s="1074"/>
      <c r="UKF35" s="1074"/>
      <c r="UKG35" s="1074"/>
      <c r="UKH35" s="1074"/>
      <c r="UKI35" s="1074"/>
      <c r="UKJ35" s="1074"/>
      <c r="UKK35" s="1074"/>
      <c r="UKL35" s="1074"/>
      <c r="UKM35" s="1074"/>
      <c r="UKN35" s="1074"/>
      <c r="UKO35" s="1074"/>
      <c r="UKP35" s="1074"/>
      <c r="UKQ35" s="1074"/>
      <c r="UKR35" s="1074"/>
      <c r="UKS35" s="1074"/>
      <c r="UKT35" s="1074"/>
      <c r="UKU35" s="1074"/>
      <c r="UKV35" s="1074"/>
      <c r="UKW35" s="1074"/>
      <c r="UKX35" s="1074"/>
      <c r="UKY35" s="1074"/>
      <c r="UKZ35" s="1074"/>
      <c r="ULA35" s="1074"/>
      <c r="ULB35" s="1074"/>
      <c r="ULC35" s="1074"/>
      <c r="ULD35" s="1074"/>
      <c r="ULE35" s="1074"/>
      <c r="ULF35" s="1074"/>
      <c r="ULG35" s="1074"/>
      <c r="ULH35" s="1074"/>
      <c r="ULI35" s="1074"/>
      <c r="ULJ35" s="1074"/>
      <c r="ULK35" s="1074"/>
      <c r="ULL35" s="1074"/>
      <c r="ULM35" s="1074"/>
      <c r="ULN35" s="1074"/>
      <c r="ULO35" s="1074"/>
      <c r="ULP35" s="1074"/>
      <c r="ULQ35" s="1074"/>
      <c r="ULR35" s="1074"/>
      <c r="ULS35" s="1074"/>
      <c r="ULT35" s="1074"/>
      <c r="ULU35" s="1074"/>
      <c r="ULV35" s="1074"/>
      <c r="ULW35" s="1074"/>
      <c r="ULX35" s="1074"/>
      <c r="ULY35" s="1074"/>
      <c r="ULZ35" s="1074"/>
      <c r="UMA35" s="1074"/>
      <c r="UMB35" s="1074"/>
      <c r="UMC35" s="1074"/>
      <c r="UMD35" s="1074"/>
      <c r="UME35" s="1074"/>
      <c r="UMF35" s="1074"/>
      <c r="UMG35" s="1074"/>
      <c r="UMH35" s="1074"/>
      <c r="UMI35" s="1074"/>
      <c r="UMJ35" s="1074"/>
      <c r="UMK35" s="1074"/>
      <c r="UML35" s="1074"/>
      <c r="UMM35" s="1074"/>
      <c r="UMN35" s="1074"/>
      <c r="UMO35" s="1074"/>
      <c r="UMP35" s="1074"/>
      <c r="UMQ35" s="1074"/>
      <c r="UMR35" s="1074"/>
      <c r="UMS35" s="1074"/>
      <c r="UMT35" s="1074"/>
      <c r="UMU35" s="1074"/>
      <c r="UMV35" s="1074"/>
      <c r="UMW35" s="1074"/>
      <c r="UMX35" s="1074"/>
      <c r="UMY35" s="1074"/>
      <c r="UMZ35" s="1074"/>
      <c r="UNA35" s="1074"/>
      <c r="UNB35" s="1074"/>
      <c r="UNC35" s="1074"/>
      <c r="UND35" s="1074"/>
      <c r="UNE35" s="1074"/>
      <c r="UNF35" s="1074"/>
      <c r="UNG35" s="1074"/>
      <c r="UNH35" s="1074"/>
      <c r="UNI35" s="1074"/>
      <c r="UNJ35" s="1074"/>
      <c r="UNK35" s="1074"/>
      <c r="UNL35" s="1074"/>
      <c r="UNM35" s="1074"/>
      <c r="UNN35" s="1074"/>
      <c r="UNO35" s="1074"/>
      <c r="UNP35" s="1074"/>
      <c r="UNQ35" s="1074"/>
      <c r="UNR35" s="1074"/>
      <c r="UNS35" s="1074"/>
      <c r="UNT35" s="1074"/>
      <c r="UNU35" s="1074"/>
      <c r="UNV35" s="1074"/>
      <c r="UNW35" s="1074"/>
      <c r="UNX35" s="1074"/>
      <c r="UNY35" s="1074"/>
      <c r="UNZ35" s="1074"/>
      <c r="UOA35" s="1074"/>
      <c r="UOB35" s="1074"/>
      <c r="UOC35" s="1074"/>
      <c r="UOD35" s="1074"/>
      <c r="UOE35" s="1074"/>
      <c r="UOF35" s="1074"/>
      <c r="UOG35" s="1074"/>
      <c r="UOH35" s="1074"/>
      <c r="UOI35" s="1074"/>
      <c r="UOJ35" s="1074"/>
      <c r="UOK35" s="1074"/>
      <c r="UOL35" s="1074"/>
      <c r="UOM35" s="1074"/>
      <c r="UON35" s="1074"/>
      <c r="UOO35" s="1074"/>
      <c r="UOP35" s="1074"/>
      <c r="UOQ35" s="1074"/>
      <c r="UOR35" s="1074"/>
      <c r="UOS35" s="1074"/>
      <c r="UOT35" s="1074"/>
      <c r="UOU35" s="1074"/>
      <c r="UOV35" s="1074"/>
      <c r="UOW35" s="1074"/>
      <c r="UOX35" s="1074"/>
      <c r="UOY35" s="1074"/>
      <c r="UOZ35" s="1074"/>
      <c r="UPA35" s="1074"/>
      <c r="UPB35" s="1074"/>
      <c r="UPC35" s="1074"/>
      <c r="UPD35" s="1074"/>
      <c r="UPE35" s="1074"/>
      <c r="UPF35" s="1074"/>
      <c r="UPG35" s="1074"/>
      <c r="UPH35" s="1074"/>
      <c r="UPI35" s="1074"/>
      <c r="UPJ35" s="1074"/>
      <c r="UPK35" s="1074"/>
      <c r="UPL35" s="1074"/>
      <c r="UPM35" s="1074"/>
      <c r="UPN35" s="1074"/>
      <c r="UPO35" s="1074"/>
      <c r="UPP35" s="1074"/>
      <c r="UPQ35" s="1074"/>
      <c r="UPR35" s="1074"/>
      <c r="UPS35" s="1074"/>
      <c r="UPT35" s="1074"/>
      <c r="UPU35" s="1074"/>
      <c r="UPV35" s="1074"/>
      <c r="UPW35" s="1074"/>
      <c r="UPX35" s="1074"/>
      <c r="UPY35" s="1074"/>
      <c r="UPZ35" s="1074"/>
      <c r="UQA35" s="1074"/>
      <c r="UQB35" s="1074"/>
      <c r="UQC35" s="1074"/>
      <c r="UQD35" s="1074"/>
      <c r="UQE35" s="1074"/>
      <c r="UQF35" s="1074"/>
      <c r="UQG35" s="1074"/>
      <c r="UQH35" s="1074"/>
      <c r="UQI35" s="1074"/>
      <c r="UQJ35" s="1074"/>
      <c r="UQK35" s="1074"/>
      <c r="UQL35" s="1074"/>
      <c r="UQM35" s="1074"/>
      <c r="UQN35" s="1074"/>
      <c r="UQO35" s="1074"/>
      <c r="UQP35" s="1074"/>
      <c r="UQQ35" s="1074"/>
      <c r="UQR35" s="1074"/>
      <c r="UQS35" s="1074"/>
      <c r="UQT35" s="1074"/>
      <c r="UQU35" s="1074"/>
      <c r="UQV35" s="1074"/>
      <c r="UQW35" s="1074"/>
      <c r="UQX35" s="1074"/>
      <c r="UQY35" s="1074"/>
      <c r="UQZ35" s="1074"/>
      <c r="URA35" s="1074"/>
      <c r="URB35" s="1074"/>
      <c r="URC35" s="1074"/>
      <c r="URD35" s="1074"/>
      <c r="URE35" s="1074"/>
      <c r="URF35" s="1074"/>
      <c r="URG35" s="1074"/>
      <c r="URH35" s="1074"/>
      <c r="URI35" s="1074"/>
      <c r="URJ35" s="1074"/>
      <c r="URK35" s="1074"/>
      <c r="URL35" s="1074"/>
      <c r="URM35" s="1074"/>
      <c r="URN35" s="1074"/>
      <c r="URO35" s="1074"/>
      <c r="URP35" s="1074"/>
      <c r="URQ35" s="1074"/>
      <c r="URR35" s="1074"/>
      <c r="URS35" s="1074"/>
      <c r="URT35" s="1074"/>
      <c r="URU35" s="1074"/>
      <c r="URV35" s="1074"/>
      <c r="URW35" s="1074"/>
      <c r="URX35" s="1074"/>
      <c r="URY35" s="1074"/>
      <c r="URZ35" s="1074"/>
      <c r="USA35" s="1074"/>
      <c r="USB35" s="1074"/>
      <c r="USC35" s="1074"/>
      <c r="USD35" s="1074"/>
      <c r="USE35" s="1074"/>
      <c r="USF35" s="1074"/>
      <c r="USG35" s="1074"/>
      <c r="USH35" s="1074"/>
      <c r="USI35" s="1074"/>
      <c r="USJ35" s="1074"/>
      <c r="USK35" s="1074"/>
      <c r="USL35" s="1074"/>
      <c r="USM35" s="1074"/>
      <c r="USN35" s="1074"/>
      <c r="USO35" s="1074"/>
      <c r="USP35" s="1074"/>
      <c r="USQ35" s="1074"/>
      <c r="USR35" s="1074"/>
      <c r="USS35" s="1074"/>
      <c r="UST35" s="1074"/>
      <c r="USU35" s="1074"/>
      <c r="USV35" s="1074"/>
      <c r="USW35" s="1074"/>
      <c r="USX35" s="1074"/>
      <c r="USY35" s="1074"/>
      <c r="USZ35" s="1074"/>
      <c r="UTA35" s="1074"/>
      <c r="UTB35" s="1074"/>
      <c r="UTC35" s="1074"/>
      <c r="UTD35" s="1074"/>
      <c r="UTE35" s="1074"/>
      <c r="UTF35" s="1074"/>
      <c r="UTG35" s="1074"/>
      <c r="UTH35" s="1074"/>
      <c r="UTI35" s="1074"/>
      <c r="UTJ35" s="1074"/>
      <c r="UTK35" s="1074"/>
      <c r="UTL35" s="1074"/>
      <c r="UTM35" s="1074"/>
      <c r="UTN35" s="1074"/>
      <c r="UTO35" s="1074"/>
      <c r="UTP35" s="1074"/>
      <c r="UTQ35" s="1074"/>
      <c r="UTR35" s="1074"/>
      <c r="UTS35" s="1074"/>
      <c r="UTT35" s="1074"/>
      <c r="UTU35" s="1074"/>
      <c r="UTV35" s="1074"/>
      <c r="UTW35" s="1074"/>
      <c r="UTX35" s="1074"/>
      <c r="UTY35" s="1074"/>
      <c r="UTZ35" s="1074"/>
      <c r="UUA35" s="1074"/>
      <c r="UUB35" s="1074"/>
      <c r="UUC35" s="1074"/>
      <c r="UUD35" s="1074"/>
      <c r="UUE35" s="1074"/>
      <c r="UUF35" s="1074"/>
      <c r="UUG35" s="1074"/>
      <c r="UUH35" s="1074"/>
      <c r="UUI35" s="1074"/>
      <c r="UUJ35" s="1074"/>
      <c r="UUK35" s="1074"/>
      <c r="UUL35" s="1074"/>
      <c r="UUM35" s="1074"/>
      <c r="UUN35" s="1074"/>
      <c r="UUO35" s="1074"/>
      <c r="UUP35" s="1074"/>
      <c r="UUQ35" s="1074"/>
      <c r="UUR35" s="1074"/>
      <c r="UUS35" s="1074"/>
      <c r="UUT35" s="1074"/>
      <c r="UUU35" s="1074"/>
      <c r="UUV35" s="1074"/>
      <c r="UUW35" s="1074"/>
      <c r="UUX35" s="1074"/>
      <c r="UUY35" s="1074"/>
      <c r="UUZ35" s="1074"/>
      <c r="UVA35" s="1074"/>
      <c r="UVB35" s="1074"/>
      <c r="UVC35" s="1074"/>
      <c r="UVD35" s="1074"/>
      <c r="UVE35" s="1074"/>
      <c r="UVF35" s="1074"/>
      <c r="UVG35" s="1074"/>
      <c r="UVH35" s="1074"/>
      <c r="UVI35" s="1074"/>
      <c r="UVJ35" s="1074"/>
      <c r="UVK35" s="1074"/>
      <c r="UVL35" s="1074"/>
      <c r="UVM35" s="1074"/>
      <c r="UVN35" s="1074"/>
      <c r="UVO35" s="1074"/>
      <c r="UVP35" s="1074"/>
      <c r="UVQ35" s="1074"/>
      <c r="UVR35" s="1074"/>
      <c r="UVS35" s="1074"/>
      <c r="UVT35" s="1074"/>
      <c r="UVU35" s="1074"/>
      <c r="UVV35" s="1074"/>
      <c r="UVW35" s="1074"/>
      <c r="UVX35" s="1074"/>
      <c r="UVY35" s="1074"/>
      <c r="UVZ35" s="1074"/>
      <c r="UWA35" s="1074"/>
      <c r="UWB35" s="1074"/>
      <c r="UWC35" s="1074"/>
      <c r="UWD35" s="1074"/>
      <c r="UWE35" s="1074"/>
      <c r="UWF35" s="1074"/>
      <c r="UWG35" s="1074"/>
      <c r="UWH35" s="1074"/>
      <c r="UWI35" s="1074"/>
      <c r="UWJ35" s="1074"/>
      <c r="UWK35" s="1074"/>
      <c r="UWL35" s="1074"/>
      <c r="UWM35" s="1074"/>
      <c r="UWN35" s="1074"/>
      <c r="UWO35" s="1074"/>
      <c r="UWP35" s="1074"/>
      <c r="UWQ35" s="1074"/>
      <c r="UWR35" s="1074"/>
      <c r="UWS35" s="1074"/>
      <c r="UWT35" s="1074"/>
      <c r="UWU35" s="1074"/>
      <c r="UWV35" s="1074"/>
      <c r="UWW35" s="1074"/>
      <c r="UWX35" s="1074"/>
      <c r="UWY35" s="1074"/>
      <c r="UWZ35" s="1074"/>
      <c r="UXA35" s="1074"/>
      <c r="UXB35" s="1074"/>
      <c r="UXC35" s="1074"/>
      <c r="UXD35" s="1074"/>
      <c r="UXE35" s="1074"/>
      <c r="UXF35" s="1074"/>
      <c r="UXG35" s="1074"/>
      <c r="UXH35" s="1074"/>
      <c r="UXI35" s="1074"/>
      <c r="UXJ35" s="1074"/>
      <c r="UXK35" s="1074"/>
      <c r="UXL35" s="1074"/>
      <c r="UXM35" s="1074"/>
      <c r="UXN35" s="1074"/>
      <c r="UXO35" s="1074"/>
      <c r="UXP35" s="1074"/>
      <c r="UXQ35" s="1074"/>
      <c r="UXR35" s="1074"/>
      <c r="UXS35" s="1074"/>
      <c r="UXT35" s="1074"/>
      <c r="UXU35" s="1074"/>
      <c r="UXV35" s="1074"/>
      <c r="UXW35" s="1074"/>
      <c r="UXX35" s="1074"/>
      <c r="UXY35" s="1074"/>
      <c r="UXZ35" s="1074"/>
      <c r="UYA35" s="1074"/>
      <c r="UYB35" s="1074"/>
      <c r="UYC35" s="1074"/>
      <c r="UYD35" s="1074"/>
      <c r="UYE35" s="1074"/>
      <c r="UYF35" s="1074"/>
      <c r="UYG35" s="1074"/>
      <c r="UYH35" s="1074"/>
      <c r="UYI35" s="1074"/>
      <c r="UYJ35" s="1074"/>
      <c r="UYK35" s="1074"/>
      <c r="UYL35" s="1074"/>
      <c r="UYM35" s="1074"/>
      <c r="UYN35" s="1074"/>
      <c r="UYO35" s="1074"/>
      <c r="UYP35" s="1074"/>
      <c r="UYQ35" s="1074"/>
      <c r="UYR35" s="1074"/>
      <c r="UYS35" s="1074"/>
      <c r="UYT35" s="1074"/>
      <c r="UYU35" s="1074"/>
      <c r="UYV35" s="1074"/>
      <c r="UYW35" s="1074"/>
      <c r="UYX35" s="1074"/>
      <c r="UYY35" s="1074"/>
      <c r="UYZ35" s="1074"/>
      <c r="UZA35" s="1074"/>
      <c r="UZB35" s="1074"/>
      <c r="UZC35" s="1074"/>
      <c r="UZD35" s="1074"/>
      <c r="UZE35" s="1074"/>
      <c r="UZF35" s="1074"/>
      <c r="UZG35" s="1074"/>
      <c r="UZH35" s="1074"/>
      <c r="UZI35" s="1074"/>
      <c r="UZJ35" s="1074"/>
      <c r="UZK35" s="1074"/>
      <c r="UZL35" s="1074"/>
      <c r="UZM35" s="1074"/>
      <c r="UZN35" s="1074"/>
      <c r="UZO35" s="1074"/>
      <c r="UZP35" s="1074"/>
      <c r="UZQ35" s="1074"/>
      <c r="UZR35" s="1074"/>
      <c r="UZS35" s="1074"/>
      <c r="UZT35" s="1074"/>
      <c r="UZU35" s="1074"/>
      <c r="UZV35" s="1074"/>
      <c r="UZW35" s="1074"/>
      <c r="UZX35" s="1074"/>
      <c r="UZY35" s="1074"/>
      <c r="UZZ35" s="1074"/>
      <c r="VAA35" s="1074"/>
      <c r="VAB35" s="1074"/>
      <c r="VAC35" s="1074"/>
      <c r="VAD35" s="1074"/>
      <c r="VAE35" s="1074"/>
      <c r="VAF35" s="1074"/>
      <c r="VAG35" s="1074"/>
      <c r="VAH35" s="1074"/>
      <c r="VAI35" s="1074"/>
      <c r="VAJ35" s="1074"/>
      <c r="VAK35" s="1074"/>
      <c r="VAL35" s="1074"/>
      <c r="VAM35" s="1074"/>
      <c r="VAN35" s="1074"/>
      <c r="VAO35" s="1074"/>
      <c r="VAP35" s="1074"/>
      <c r="VAQ35" s="1074"/>
      <c r="VAR35" s="1074"/>
      <c r="VAS35" s="1074"/>
      <c r="VAT35" s="1074"/>
      <c r="VAU35" s="1074"/>
      <c r="VAV35" s="1074"/>
      <c r="VAW35" s="1074"/>
      <c r="VAX35" s="1074"/>
      <c r="VAY35" s="1074"/>
      <c r="VAZ35" s="1074"/>
      <c r="VBA35" s="1074"/>
      <c r="VBB35" s="1074"/>
      <c r="VBC35" s="1074"/>
      <c r="VBD35" s="1074"/>
      <c r="VBE35" s="1074"/>
      <c r="VBF35" s="1074"/>
      <c r="VBG35" s="1074"/>
      <c r="VBH35" s="1074"/>
      <c r="VBI35" s="1074"/>
      <c r="VBJ35" s="1074"/>
      <c r="VBK35" s="1074"/>
      <c r="VBL35" s="1074"/>
      <c r="VBM35" s="1074"/>
      <c r="VBN35" s="1074"/>
      <c r="VBO35" s="1074"/>
      <c r="VBP35" s="1074"/>
      <c r="VBQ35" s="1074"/>
      <c r="VBR35" s="1074"/>
      <c r="VBS35" s="1074"/>
      <c r="VBT35" s="1074"/>
      <c r="VBU35" s="1074"/>
      <c r="VBV35" s="1074"/>
      <c r="VBW35" s="1074"/>
      <c r="VBX35" s="1074"/>
      <c r="VBY35" s="1074"/>
      <c r="VBZ35" s="1074"/>
      <c r="VCA35" s="1074"/>
      <c r="VCB35" s="1074"/>
      <c r="VCC35" s="1074"/>
      <c r="VCD35" s="1074"/>
      <c r="VCE35" s="1074"/>
      <c r="VCF35" s="1074"/>
      <c r="VCG35" s="1074"/>
      <c r="VCH35" s="1074"/>
      <c r="VCI35" s="1074"/>
      <c r="VCJ35" s="1074"/>
      <c r="VCK35" s="1074"/>
      <c r="VCL35" s="1074"/>
      <c r="VCM35" s="1074"/>
      <c r="VCN35" s="1074"/>
      <c r="VCO35" s="1074"/>
      <c r="VCP35" s="1074"/>
      <c r="VCQ35" s="1074"/>
      <c r="VCR35" s="1074"/>
      <c r="VCS35" s="1074"/>
      <c r="VCT35" s="1074"/>
      <c r="VCU35" s="1074"/>
      <c r="VCV35" s="1074"/>
      <c r="VCW35" s="1074"/>
      <c r="VCX35" s="1074"/>
      <c r="VCY35" s="1074"/>
      <c r="VCZ35" s="1074"/>
      <c r="VDA35" s="1074"/>
      <c r="VDB35" s="1074"/>
      <c r="VDC35" s="1074"/>
      <c r="VDD35" s="1074"/>
      <c r="VDE35" s="1074"/>
      <c r="VDF35" s="1074"/>
      <c r="VDG35" s="1074"/>
      <c r="VDH35" s="1074"/>
      <c r="VDI35" s="1074"/>
      <c r="VDJ35" s="1074"/>
      <c r="VDK35" s="1074"/>
      <c r="VDL35" s="1074"/>
      <c r="VDM35" s="1074"/>
      <c r="VDN35" s="1074"/>
      <c r="VDO35" s="1074"/>
      <c r="VDP35" s="1074"/>
      <c r="VDQ35" s="1074"/>
      <c r="VDR35" s="1074"/>
      <c r="VDS35" s="1074"/>
      <c r="VDT35" s="1074"/>
      <c r="VDU35" s="1074"/>
      <c r="VDV35" s="1074"/>
      <c r="VDW35" s="1074"/>
      <c r="VDX35" s="1074"/>
      <c r="VDY35" s="1074"/>
      <c r="VDZ35" s="1074"/>
      <c r="VEA35" s="1074"/>
      <c r="VEB35" s="1074"/>
      <c r="VEC35" s="1074"/>
      <c r="VED35" s="1074"/>
      <c r="VEE35" s="1074"/>
      <c r="VEF35" s="1074"/>
      <c r="VEG35" s="1074"/>
      <c r="VEH35" s="1074"/>
      <c r="VEI35" s="1074"/>
      <c r="VEJ35" s="1074"/>
      <c r="VEK35" s="1074"/>
      <c r="VEL35" s="1074"/>
      <c r="VEM35" s="1074"/>
      <c r="VEN35" s="1074"/>
      <c r="VEO35" s="1074"/>
      <c r="VEP35" s="1074"/>
      <c r="VEQ35" s="1074"/>
      <c r="VER35" s="1074"/>
      <c r="VES35" s="1074"/>
      <c r="VET35" s="1074"/>
      <c r="VEU35" s="1074"/>
      <c r="VEV35" s="1074"/>
      <c r="VEW35" s="1074"/>
      <c r="VEX35" s="1074"/>
      <c r="VEY35" s="1074"/>
      <c r="VEZ35" s="1074"/>
      <c r="VFA35" s="1074"/>
      <c r="VFB35" s="1074"/>
      <c r="VFC35" s="1074"/>
      <c r="VFD35" s="1074"/>
      <c r="VFE35" s="1074"/>
      <c r="VFF35" s="1074"/>
      <c r="VFG35" s="1074"/>
      <c r="VFH35" s="1074"/>
      <c r="VFI35" s="1074"/>
      <c r="VFJ35" s="1074"/>
      <c r="VFK35" s="1074"/>
      <c r="VFL35" s="1074"/>
      <c r="VFM35" s="1074"/>
      <c r="VFN35" s="1074"/>
      <c r="VFO35" s="1074"/>
      <c r="VFP35" s="1074"/>
      <c r="VFQ35" s="1074"/>
      <c r="VFR35" s="1074"/>
      <c r="VFS35" s="1074"/>
      <c r="VFT35" s="1074"/>
      <c r="VFU35" s="1074"/>
      <c r="VFV35" s="1074"/>
      <c r="VFW35" s="1074"/>
      <c r="VFX35" s="1074"/>
      <c r="VFY35" s="1074"/>
      <c r="VFZ35" s="1074"/>
      <c r="VGA35" s="1074"/>
      <c r="VGB35" s="1074"/>
      <c r="VGC35" s="1074"/>
      <c r="VGD35" s="1074"/>
      <c r="VGE35" s="1074"/>
      <c r="VGF35" s="1074"/>
      <c r="VGG35" s="1074"/>
      <c r="VGH35" s="1074"/>
      <c r="VGI35" s="1074"/>
      <c r="VGJ35" s="1074"/>
      <c r="VGK35" s="1074"/>
      <c r="VGL35" s="1074"/>
      <c r="VGM35" s="1074"/>
      <c r="VGN35" s="1074"/>
      <c r="VGO35" s="1074"/>
      <c r="VGP35" s="1074"/>
      <c r="VGQ35" s="1074"/>
      <c r="VGR35" s="1074"/>
      <c r="VGS35" s="1074"/>
      <c r="VGT35" s="1074"/>
      <c r="VGU35" s="1074"/>
      <c r="VGV35" s="1074"/>
      <c r="VGW35" s="1074"/>
      <c r="VGX35" s="1074"/>
      <c r="VGY35" s="1074"/>
      <c r="VGZ35" s="1074"/>
      <c r="VHA35" s="1074"/>
      <c r="VHB35" s="1074"/>
      <c r="VHC35" s="1074"/>
      <c r="VHD35" s="1074"/>
      <c r="VHE35" s="1074"/>
      <c r="VHF35" s="1074"/>
      <c r="VHG35" s="1074"/>
      <c r="VHH35" s="1074"/>
      <c r="VHI35" s="1074"/>
      <c r="VHJ35" s="1074"/>
      <c r="VHK35" s="1074"/>
      <c r="VHL35" s="1074"/>
      <c r="VHM35" s="1074"/>
      <c r="VHN35" s="1074"/>
      <c r="VHO35" s="1074"/>
      <c r="VHP35" s="1074"/>
      <c r="VHQ35" s="1074"/>
      <c r="VHR35" s="1074"/>
      <c r="VHS35" s="1074"/>
      <c r="VHT35" s="1074"/>
      <c r="VHU35" s="1074"/>
      <c r="VHV35" s="1074"/>
      <c r="VHW35" s="1074"/>
      <c r="VHX35" s="1074"/>
      <c r="VHY35" s="1074"/>
      <c r="VHZ35" s="1074"/>
      <c r="VIA35" s="1074"/>
      <c r="VIB35" s="1074"/>
      <c r="VIC35" s="1074"/>
      <c r="VID35" s="1074"/>
      <c r="VIE35" s="1074"/>
      <c r="VIF35" s="1074"/>
      <c r="VIG35" s="1074"/>
      <c r="VIH35" s="1074"/>
      <c r="VII35" s="1074"/>
      <c r="VIJ35" s="1074"/>
      <c r="VIK35" s="1074"/>
      <c r="VIL35" s="1074"/>
      <c r="VIM35" s="1074"/>
      <c r="VIN35" s="1074"/>
      <c r="VIO35" s="1074"/>
      <c r="VIP35" s="1074"/>
      <c r="VIQ35" s="1074"/>
      <c r="VIR35" s="1074"/>
      <c r="VIS35" s="1074"/>
      <c r="VIT35" s="1074"/>
      <c r="VIU35" s="1074"/>
      <c r="VIV35" s="1074"/>
      <c r="VIW35" s="1074"/>
      <c r="VIX35" s="1074"/>
      <c r="VIY35" s="1074"/>
      <c r="VIZ35" s="1074"/>
      <c r="VJA35" s="1074"/>
      <c r="VJB35" s="1074"/>
      <c r="VJC35" s="1074"/>
      <c r="VJD35" s="1074"/>
      <c r="VJE35" s="1074"/>
      <c r="VJF35" s="1074"/>
      <c r="VJG35" s="1074"/>
      <c r="VJH35" s="1074"/>
      <c r="VJI35" s="1074"/>
      <c r="VJJ35" s="1074"/>
      <c r="VJK35" s="1074"/>
      <c r="VJL35" s="1074"/>
      <c r="VJM35" s="1074"/>
      <c r="VJN35" s="1074"/>
      <c r="VJO35" s="1074"/>
      <c r="VJP35" s="1074"/>
      <c r="VJQ35" s="1074"/>
      <c r="VJR35" s="1074"/>
      <c r="VJS35" s="1074"/>
      <c r="VJT35" s="1074"/>
      <c r="VJU35" s="1074"/>
      <c r="VJV35" s="1074"/>
      <c r="VJW35" s="1074"/>
      <c r="VJX35" s="1074"/>
      <c r="VJY35" s="1074"/>
      <c r="VJZ35" s="1074"/>
      <c r="VKA35" s="1074"/>
      <c r="VKB35" s="1074"/>
      <c r="VKC35" s="1074"/>
      <c r="VKD35" s="1074"/>
      <c r="VKE35" s="1074"/>
      <c r="VKF35" s="1074"/>
      <c r="VKG35" s="1074"/>
      <c r="VKH35" s="1074"/>
      <c r="VKI35" s="1074"/>
      <c r="VKJ35" s="1074"/>
      <c r="VKK35" s="1074"/>
      <c r="VKL35" s="1074"/>
      <c r="VKM35" s="1074"/>
      <c r="VKN35" s="1074"/>
      <c r="VKO35" s="1074"/>
      <c r="VKP35" s="1074"/>
      <c r="VKQ35" s="1074"/>
      <c r="VKR35" s="1074"/>
      <c r="VKS35" s="1074"/>
      <c r="VKT35" s="1074"/>
      <c r="VKU35" s="1074"/>
      <c r="VKV35" s="1074"/>
      <c r="VKW35" s="1074"/>
      <c r="VKX35" s="1074"/>
      <c r="VKY35" s="1074"/>
      <c r="VKZ35" s="1074"/>
      <c r="VLA35" s="1074"/>
      <c r="VLB35" s="1074"/>
      <c r="VLC35" s="1074"/>
      <c r="VLD35" s="1074"/>
      <c r="VLE35" s="1074"/>
      <c r="VLF35" s="1074"/>
      <c r="VLG35" s="1074"/>
      <c r="VLH35" s="1074"/>
      <c r="VLI35" s="1074"/>
      <c r="VLJ35" s="1074"/>
      <c r="VLK35" s="1074"/>
      <c r="VLL35" s="1074"/>
      <c r="VLM35" s="1074"/>
      <c r="VLN35" s="1074"/>
      <c r="VLO35" s="1074"/>
      <c r="VLP35" s="1074"/>
      <c r="VLQ35" s="1074"/>
      <c r="VLR35" s="1074"/>
      <c r="VLS35" s="1074"/>
      <c r="VLT35" s="1074"/>
      <c r="VLU35" s="1074"/>
      <c r="VLV35" s="1074"/>
      <c r="VLW35" s="1074"/>
      <c r="VLX35" s="1074"/>
      <c r="VLY35" s="1074"/>
      <c r="VLZ35" s="1074"/>
      <c r="VMA35" s="1074"/>
      <c r="VMB35" s="1074"/>
      <c r="VMC35" s="1074"/>
      <c r="VMD35" s="1074"/>
      <c r="VME35" s="1074"/>
      <c r="VMF35" s="1074"/>
      <c r="VMG35" s="1074"/>
      <c r="VMH35" s="1074"/>
      <c r="VMI35" s="1074"/>
      <c r="VMJ35" s="1074"/>
      <c r="VMK35" s="1074"/>
      <c r="VML35" s="1074"/>
      <c r="VMM35" s="1074"/>
      <c r="VMN35" s="1074"/>
      <c r="VMO35" s="1074"/>
      <c r="VMP35" s="1074"/>
      <c r="VMQ35" s="1074"/>
      <c r="VMR35" s="1074"/>
      <c r="VMS35" s="1074"/>
      <c r="VMT35" s="1074"/>
      <c r="VMU35" s="1074"/>
      <c r="VMV35" s="1074"/>
      <c r="VMW35" s="1074"/>
      <c r="VMX35" s="1074"/>
      <c r="VMY35" s="1074"/>
      <c r="VMZ35" s="1074"/>
      <c r="VNA35" s="1074"/>
      <c r="VNB35" s="1074"/>
      <c r="VNC35" s="1074"/>
      <c r="VND35" s="1074"/>
      <c r="VNE35" s="1074"/>
      <c r="VNF35" s="1074"/>
      <c r="VNG35" s="1074"/>
      <c r="VNH35" s="1074"/>
      <c r="VNI35" s="1074"/>
      <c r="VNJ35" s="1074"/>
      <c r="VNK35" s="1074"/>
      <c r="VNL35" s="1074"/>
      <c r="VNM35" s="1074"/>
      <c r="VNN35" s="1074"/>
      <c r="VNO35" s="1074"/>
      <c r="VNP35" s="1074"/>
      <c r="VNQ35" s="1074"/>
      <c r="VNR35" s="1074"/>
      <c r="VNS35" s="1074"/>
      <c r="VNT35" s="1074"/>
      <c r="VNU35" s="1074"/>
      <c r="VNV35" s="1074"/>
      <c r="VNW35" s="1074"/>
      <c r="VNX35" s="1074"/>
      <c r="VNY35" s="1074"/>
      <c r="VNZ35" s="1074"/>
      <c r="VOA35" s="1074"/>
      <c r="VOB35" s="1074"/>
      <c r="VOC35" s="1074"/>
      <c r="VOD35" s="1074"/>
      <c r="VOE35" s="1074"/>
      <c r="VOF35" s="1074"/>
      <c r="VOG35" s="1074"/>
      <c r="VOH35" s="1074"/>
      <c r="VOI35" s="1074"/>
      <c r="VOJ35" s="1074"/>
      <c r="VOK35" s="1074"/>
      <c r="VOL35" s="1074"/>
      <c r="VOM35" s="1074"/>
      <c r="VON35" s="1074"/>
      <c r="VOO35" s="1074"/>
      <c r="VOP35" s="1074"/>
      <c r="VOQ35" s="1074"/>
      <c r="VOR35" s="1074"/>
      <c r="VOS35" s="1074"/>
      <c r="VOT35" s="1074"/>
      <c r="VOU35" s="1074"/>
      <c r="VOV35" s="1074"/>
      <c r="VOW35" s="1074"/>
      <c r="VOX35" s="1074"/>
      <c r="VOY35" s="1074"/>
      <c r="VOZ35" s="1074"/>
      <c r="VPA35" s="1074"/>
      <c r="VPB35" s="1074"/>
      <c r="VPC35" s="1074"/>
      <c r="VPD35" s="1074"/>
      <c r="VPE35" s="1074"/>
      <c r="VPF35" s="1074"/>
      <c r="VPG35" s="1074"/>
      <c r="VPH35" s="1074"/>
      <c r="VPI35" s="1074"/>
      <c r="VPJ35" s="1074"/>
      <c r="VPK35" s="1074"/>
      <c r="VPL35" s="1074"/>
      <c r="VPM35" s="1074"/>
      <c r="VPN35" s="1074"/>
      <c r="VPO35" s="1074"/>
      <c r="VPP35" s="1074"/>
      <c r="VPQ35" s="1074"/>
      <c r="VPR35" s="1074"/>
      <c r="VPS35" s="1074"/>
      <c r="VPT35" s="1074"/>
      <c r="VPU35" s="1074"/>
      <c r="VPV35" s="1074"/>
      <c r="VPW35" s="1074"/>
      <c r="VPX35" s="1074"/>
      <c r="VPY35" s="1074"/>
      <c r="VPZ35" s="1074"/>
      <c r="VQA35" s="1074"/>
      <c r="VQB35" s="1074"/>
      <c r="VQC35" s="1074"/>
      <c r="VQD35" s="1074"/>
      <c r="VQE35" s="1074"/>
      <c r="VQF35" s="1074"/>
      <c r="VQG35" s="1074"/>
      <c r="VQH35" s="1074"/>
      <c r="VQI35" s="1074"/>
      <c r="VQJ35" s="1074"/>
      <c r="VQK35" s="1074"/>
      <c r="VQL35" s="1074"/>
      <c r="VQM35" s="1074"/>
      <c r="VQN35" s="1074"/>
      <c r="VQO35" s="1074"/>
      <c r="VQP35" s="1074"/>
      <c r="VQQ35" s="1074"/>
      <c r="VQR35" s="1074"/>
      <c r="VQS35" s="1074"/>
      <c r="VQT35" s="1074"/>
      <c r="VQU35" s="1074"/>
      <c r="VQV35" s="1074"/>
      <c r="VQW35" s="1074"/>
      <c r="VQX35" s="1074"/>
      <c r="VQY35" s="1074"/>
      <c r="VQZ35" s="1074"/>
      <c r="VRA35" s="1074"/>
      <c r="VRB35" s="1074"/>
      <c r="VRC35" s="1074"/>
      <c r="VRD35" s="1074"/>
      <c r="VRE35" s="1074"/>
      <c r="VRF35" s="1074"/>
      <c r="VRG35" s="1074"/>
      <c r="VRH35" s="1074"/>
      <c r="VRI35" s="1074"/>
      <c r="VRJ35" s="1074"/>
      <c r="VRK35" s="1074"/>
      <c r="VRL35" s="1074"/>
      <c r="VRM35" s="1074"/>
      <c r="VRN35" s="1074"/>
      <c r="VRO35" s="1074"/>
      <c r="VRP35" s="1074"/>
      <c r="VRQ35" s="1074"/>
      <c r="VRR35" s="1074"/>
      <c r="VRS35" s="1074"/>
      <c r="VRT35" s="1074"/>
      <c r="VRU35" s="1074"/>
      <c r="VRV35" s="1074"/>
      <c r="VRW35" s="1074"/>
      <c r="VRX35" s="1074"/>
      <c r="VRY35" s="1074"/>
      <c r="VRZ35" s="1074"/>
      <c r="VSA35" s="1074"/>
      <c r="VSB35" s="1074"/>
      <c r="VSC35" s="1074"/>
      <c r="VSD35" s="1074"/>
      <c r="VSE35" s="1074"/>
      <c r="VSF35" s="1074"/>
      <c r="VSG35" s="1074"/>
      <c r="VSH35" s="1074"/>
      <c r="VSI35" s="1074"/>
      <c r="VSJ35" s="1074"/>
      <c r="VSK35" s="1074"/>
      <c r="VSL35" s="1074"/>
      <c r="VSM35" s="1074"/>
      <c r="VSN35" s="1074"/>
      <c r="VSO35" s="1074"/>
      <c r="VSP35" s="1074"/>
      <c r="VSQ35" s="1074"/>
      <c r="VSR35" s="1074"/>
      <c r="VSS35" s="1074"/>
      <c r="VST35" s="1074"/>
      <c r="VSU35" s="1074"/>
      <c r="VSV35" s="1074"/>
      <c r="VSW35" s="1074"/>
      <c r="VSX35" s="1074"/>
      <c r="VSY35" s="1074"/>
      <c r="VSZ35" s="1074"/>
      <c r="VTA35" s="1074"/>
      <c r="VTB35" s="1074"/>
      <c r="VTC35" s="1074"/>
      <c r="VTD35" s="1074"/>
      <c r="VTE35" s="1074"/>
      <c r="VTF35" s="1074"/>
      <c r="VTG35" s="1074"/>
      <c r="VTH35" s="1074"/>
      <c r="VTI35" s="1074"/>
      <c r="VTJ35" s="1074"/>
      <c r="VTK35" s="1074"/>
      <c r="VTL35" s="1074"/>
      <c r="VTM35" s="1074"/>
      <c r="VTN35" s="1074"/>
      <c r="VTO35" s="1074"/>
      <c r="VTP35" s="1074"/>
      <c r="VTQ35" s="1074"/>
      <c r="VTR35" s="1074"/>
      <c r="VTS35" s="1074"/>
      <c r="VTT35" s="1074"/>
      <c r="VTU35" s="1074"/>
      <c r="VTV35" s="1074"/>
      <c r="VTW35" s="1074"/>
      <c r="VTX35" s="1074"/>
      <c r="VTY35" s="1074"/>
      <c r="VTZ35" s="1074"/>
      <c r="VUA35" s="1074"/>
      <c r="VUB35" s="1074"/>
      <c r="VUC35" s="1074"/>
      <c r="VUD35" s="1074"/>
      <c r="VUE35" s="1074"/>
      <c r="VUF35" s="1074"/>
      <c r="VUG35" s="1074"/>
      <c r="VUH35" s="1074"/>
      <c r="VUI35" s="1074"/>
      <c r="VUJ35" s="1074"/>
      <c r="VUK35" s="1074"/>
      <c r="VUL35" s="1074"/>
      <c r="VUM35" s="1074"/>
      <c r="VUN35" s="1074"/>
      <c r="VUO35" s="1074"/>
      <c r="VUP35" s="1074"/>
      <c r="VUQ35" s="1074"/>
      <c r="VUR35" s="1074"/>
      <c r="VUS35" s="1074"/>
      <c r="VUT35" s="1074"/>
      <c r="VUU35" s="1074"/>
      <c r="VUV35" s="1074"/>
      <c r="VUW35" s="1074"/>
      <c r="VUX35" s="1074"/>
      <c r="VUY35" s="1074"/>
      <c r="VUZ35" s="1074"/>
      <c r="VVA35" s="1074"/>
      <c r="VVB35" s="1074"/>
      <c r="VVC35" s="1074"/>
      <c r="VVD35" s="1074"/>
      <c r="VVE35" s="1074"/>
      <c r="VVF35" s="1074"/>
      <c r="VVG35" s="1074"/>
      <c r="VVH35" s="1074"/>
      <c r="VVI35" s="1074"/>
      <c r="VVJ35" s="1074"/>
      <c r="VVK35" s="1074"/>
      <c r="VVL35" s="1074"/>
      <c r="VVM35" s="1074"/>
      <c r="VVN35" s="1074"/>
      <c r="VVO35" s="1074"/>
      <c r="VVP35" s="1074"/>
      <c r="VVQ35" s="1074"/>
      <c r="VVR35" s="1074"/>
      <c r="VVS35" s="1074"/>
      <c r="VVT35" s="1074"/>
      <c r="VVU35" s="1074"/>
      <c r="VVV35" s="1074"/>
      <c r="VVW35" s="1074"/>
      <c r="VVX35" s="1074"/>
      <c r="VVY35" s="1074"/>
      <c r="VVZ35" s="1074"/>
      <c r="VWA35" s="1074"/>
      <c r="VWB35" s="1074"/>
      <c r="VWC35" s="1074"/>
      <c r="VWD35" s="1074"/>
      <c r="VWE35" s="1074"/>
      <c r="VWF35" s="1074"/>
      <c r="VWG35" s="1074"/>
      <c r="VWH35" s="1074"/>
      <c r="VWI35" s="1074"/>
      <c r="VWJ35" s="1074"/>
      <c r="VWK35" s="1074"/>
      <c r="VWL35" s="1074"/>
      <c r="VWM35" s="1074"/>
      <c r="VWN35" s="1074"/>
      <c r="VWO35" s="1074"/>
      <c r="VWP35" s="1074"/>
      <c r="VWQ35" s="1074"/>
      <c r="VWR35" s="1074"/>
      <c r="VWS35" s="1074"/>
      <c r="VWT35" s="1074"/>
      <c r="VWU35" s="1074"/>
      <c r="VWV35" s="1074"/>
      <c r="VWW35" s="1074"/>
      <c r="VWX35" s="1074"/>
      <c r="VWY35" s="1074"/>
      <c r="VWZ35" s="1074"/>
      <c r="VXA35" s="1074"/>
      <c r="VXB35" s="1074"/>
      <c r="VXC35" s="1074"/>
      <c r="VXD35" s="1074"/>
      <c r="VXE35" s="1074"/>
      <c r="VXF35" s="1074"/>
      <c r="VXG35" s="1074"/>
      <c r="VXH35" s="1074"/>
      <c r="VXI35" s="1074"/>
      <c r="VXJ35" s="1074"/>
      <c r="VXK35" s="1074"/>
      <c r="VXL35" s="1074"/>
      <c r="VXM35" s="1074"/>
      <c r="VXN35" s="1074"/>
      <c r="VXO35" s="1074"/>
      <c r="VXP35" s="1074"/>
      <c r="VXQ35" s="1074"/>
      <c r="VXR35" s="1074"/>
      <c r="VXS35" s="1074"/>
      <c r="VXT35" s="1074"/>
      <c r="VXU35" s="1074"/>
      <c r="VXV35" s="1074"/>
      <c r="VXW35" s="1074"/>
      <c r="VXX35" s="1074"/>
      <c r="VXY35" s="1074"/>
      <c r="VXZ35" s="1074"/>
      <c r="VYA35" s="1074"/>
      <c r="VYB35" s="1074"/>
      <c r="VYC35" s="1074"/>
      <c r="VYD35" s="1074"/>
      <c r="VYE35" s="1074"/>
      <c r="VYF35" s="1074"/>
      <c r="VYG35" s="1074"/>
      <c r="VYH35" s="1074"/>
      <c r="VYI35" s="1074"/>
      <c r="VYJ35" s="1074"/>
      <c r="VYK35" s="1074"/>
      <c r="VYL35" s="1074"/>
      <c r="VYM35" s="1074"/>
      <c r="VYN35" s="1074"/>
      <c r="VYO35" s="1074"/>
      <c r="VYP35" s="1074"/>
      <c r="VYQ35" s="1074"/>
      <c r="VYR35" s="1074"/>
      <c r="VYS35" s="1074"/>
      <c r="VYT35" s="1074"/>
      <c r="VYU35" s="1074"/>
      <c r="VYV35" s="1074"/>
      <c r="VYW35" s="1074"/>
      <c r="VYX35" s="1074"/>
      <c r="VYY35" s="1074"/>
      <c r="VYZ35" s="1074"/>
      <c r="VZA35" s="1074"/>
      <c r="VZB35" s="1074"/>
      <c r="VZC35" s="1074"/>
      <c r="VZD35" s="1074"/>
      <c r="VZE35" s="1074"/>
      <c r="VZF35" s="1074"/>
      <c r="VZG35" s="1074"/>
      <c r="VZH35" s="1074"/>
      <c r="VZI35" s="1074"/>
      <c r="VZJ35" s="1074"/>
      <c r="VZK35" s="1074"/>
      <c r="VZL35" s="1074"/>
      <c r="VZM35" s="1074"/>
      <c r="VZN35" s="1074"/>
      <c r="VZO35" s="1074"/>
      <c r="VZP35" s="1074"/>
      <c r="VZQ35" s="1074"/>
      <c r="VZR35" s="1074"/>
      <c r="VZS35" s="1074"/>
      <c r="VZT35" s="1074"/>
      <c r="VZU35" s="1074"/>
      <c r="VZV35" s="1074"/>
      <c r="VZW35" s="1074"/>
      <c r="VZX35" s="1074"/>
      <c r="VZY35" s="1074"/>
      <c r="VZZ35" s="1074"/>
      <c r="WAA35" s="1074"/>
      <c r="WAB35" s="1074"/>
      <c r="WAC35" s="1074"/>
      <c r="WAD35" s="1074"/>
      <c r="WAE35" s="1074"/>
      <c r="WAF35" s="1074"/>
      <c r="WAG35" s="1074"/>
      <c r="WAH35" s="1074"/>
      <c r="WAI35" s="1074"/>
      <c r="WAJ35" s="1074"/>
      <c r="WAK35" s="1074"/>
      <c r="WAL35" s="1074"/>
      <c r="WAM35" s="1074"/>
      <c r="WAN35" s="1074"/>
      <c r="WAO35" s="1074"/>
      <c r="WAP35" s="1074"/>
      <c r="WAQ35" s="1074"/>
      <c r="WAR35" s="1074"/>
      <c r="WAS35" s="1074"/>
      <c r="WAT35" s="1074"/>
      <c r="WAU35" s="1074"/>
      <c r="WAV35" s="1074"/>
      <c r="WAW35" s="1074"/>
      <c r="WAX35" s="1074"/>
      <c r="WAY35" s="1074"/>
      <c r="WAZ35" s="1074"/>
      <c r="WBA35" s="1074"/>
      <c r="WBB35" s="1074"/>
      <c r="WBC35" s="1074"/>
      <c r="WBD35" s="1074"/>
      <c r="WBE35" s="1074"/>
      <c r="WBF35" s="1074"/>
      <c r="WBG35" s="1074"/>
      <c r="WBH35" s="1074"/>
      <c r="WBI35" s="1074"/>
      <c r="WBJ35" s="1074"/>
      <c r="WBK35" s="1074"/>
      <c r="WBL35" s="1074"/>
      <c r="WBM35" s="1074"/>
      <c r="WBN35" s="1074"/>
      <c r="WBO35" s="1074"/>
      <c r="WBP35" s="1074"/>
      <c r="WBQ35" s="1074"/>
      <c r="WBR35" s="1074"/>
      <c r="WBS35" s="1074"/>
      <c r="WBT35" s="1074"/>
      <c r="WBU35" s="1074"/>
      <c r="WBV35" s="1074"/>
      <c r="WBW35" s="1074"/>
      <c r="WBX35" s="1074"/>
      <c r="WBY35" s="1074"/>
      <c r="WBZ35" s="1074"/>
      <c r="WCA35" s="1074"/>
      <c r="WCB35" s="1074"/>
      <c r="WCC35" s="1074"/>
      <c r="WCD35" s="1074"/>
      <c r="WCE35" s="1074"/>
      <c r="WCF35" s="1074"/>
      <c r="WCG35" s="1074"/>
      <c r="WCH35" s="1074"/>
      <c r="WCI35" s="1074"/>
      <c r="WCJ35" s="1074"/>
      <c r="WCK35" s="1074"/>
      <c r="WCL35" s="1074"/>
      <c r="WCM35" s="1074"/>
      <c r="WCN35" s="1074"/>
      <c r="WCO35" s="1074"/>
      <c r="WCP35" s="1074"/>
      <c r="WCQ35" s="1074"/>
      <c r="WCR35" s="1074"/>
      <c r="WCS35" s="1074"/>
      <c r="WCT35" s="1074"/>
      <c r="WCU35" s="1074"/>
      <c r="WCV35" s="1074"/>
      <c r="WCW35" s="1074"/>
      <c r="WCX35" s="1074"/>
      <c r="WCY35" s="1074"/>
      <c r="WCZ35" s="1074"/>
      <c r="WDA35" s="1074"/>
      <c r="WDB35" s="1074"/>
      <c r="WDC35" s="1074"/>
      <c r="WDD35" s="1074"/>
      <c r="WDE35" s="1074"/>
      <c r="WDF35" s="1074"/>
      <c r="WDG35" s="1074"/>
      <c r="WDH35" s="1074"/>
      <c r="WDI35" s="1074"/>
      <c r="WDJ35" s="1074"/>
      <c r="WDK35" s="1074"/>
      <c r="WDL35" s="1074"/>
      <c r="WDM35" s="1074"/>
      <c r="WDN35" s="1074"/>
      <c r="WDO35" s="1074"/>
      <c r="WDP35" s="1074"/>
      <c r="WDQ35" s="1074"/>
      <c r="WDR35" s="1074"/>
      <c r="WDS35" s="1074"/>
      <c r="WDT35" s="1074"/>
      <c r="WDU35" s="1074"/>
      <c r="WDV35" s="1074"/>
      <c r="WDW35" s="1074"/>
      <c r="WDX35" s="1074"/>
      <c r="WDY35" s="1074"/>
      <c r="WDZ35" s="1074"/>
      <c r="WEA35" s="1074"/>
      <c r="WEB35" s="1074"/>
      <c r="WEC35" s="1074"/>
      <c r="WED35" s="1074"/>
      <c r="WEE35" s="1074"/>
      <c r="WEF35" s="1074"/>
      <c r="WEG35" s="1074"/>
      <c r="WEH35" s="1074"/>
      <c r="WEI35" s="1074"/>
      <c r="WEJ35" s="1074"/>
      <c r="WEK35" s="1074"/>
      <c r="WEL35" s="1074"/>
      <c r="WEM35" s="1074"/>
      <c r="WEN35" s="1074"/>
      <c r="WEO35" s="1074"/>
      <c r="WEP35" s="1074"/>
      <c r="WEQ35" s="1074"/>
      <c r="WER35" s="1074"/>
      <c r="WES35" s="1074"/>
      <c r="WET35" s="1074"/>
      <c r="WEU35" s="1074"/>
      <c r="WEV35" s="1074"/>
      <c r="WEW35" s="1074"/>
      <c r="WEX35" s="1074"/>
      <c r="WEY35" s="1074"/>
      <c r="WEZ35" s="1074"/>
      <c r="WFA35" s="1074"/>
      <c r="WFB35" s="1074"/>
      <c r="WFC35" s="1074"/>
      <c r="WFD35" s="1074"/>
      <c r="WFE35" s="1074"/>
      <c r="WFF35" s="1074"/>
      <c r="WFG35" s="1074"/>
      <c r="WFH35" s="1074"/>
      <c r="WFI35" s="1074"/>
      <c r="WFJ35" s="1074"/>
      <c r="WFK35" s="1074"/>
      <c r="WFL35" s="1074"/>
      <c r="WFM35" s="1074"/>
      <c r="WFN35" s="1074"/>
      <c r="WFO35" s="1074"/>
      <c r="WFP35" s="1074"/>
      <c r="WFQ35" s="1074"/>
      <c r="WFR35" s="1074"/>
      <c r="WFS35" s="1074"/>
      <c r="WFT35" s="1074"/>
      <c r="WFU35" s="1074"/>
      <c r="WFV35" s="1074"/>
      <c r="WFW35" s="1074"/>
      <c r="WFX35" s="1074"/>
      <c r="WFY35" s="1074"/>
      <c r="WFZ35" s="1074"/>
      <c r="WGA35" s="1074"/>
      <c r="WGB35" s="1074"/>
      <c r="WGC35" s="1074"/>
      <c r="WGD35" s="1074"/>
      <c r="WGE35" s="1074"/>
      <c r="WGF35" s="1074"/>
      <c r="WGG35" s="1074"/>
      <c r="WGH35" s="1074"/>
      <c r="WGI35" s="1074"/>
      <c r="WGJ35" s="1074"/>
      <c r="WGK35" s="1074"/>
      <c r="WGL35" s="1074"/>
      <c r="WGM35" s="1074"/>
      <c r="WGN35" s="1074"/>
      <c r="WGO35" s="1074"/>
      <c r="WGP35" s="1074"/>
      <c r="WGQ35" s="1074"/>
      <c r="WGR35" s="1074"/>
      <c r="WGS35" s="1074"/>
      <c r="WGT35" s="1074"/>
      <c r="WGU35" s="1074"/>
      <c r="WGV35" s="1074"/>
      <c r="WGW35" s="1074"/>
      <c r="WGX35" s="1074"/>
      <c r="WGY35" s="1074"/>
      <c r="WGZ35" s="1074"/>
      <c r="WHA35" s="1074"/>
      <c r="WHB35" s="1074"/>
      <c r="WHC35" s="1074"/>
      <c r="WHD35" s="1074"/>
      <c r="WHE35" s="1074"/>
      <c r="WHF35" s="1074"/>
      <c r="WHG35" s="1074"/>
      <c r="WHH35" s="1074"/>
      <c r="WHI35" s="1074"/>
      <c r="WHJ35" s="1074"/>
      <c r="WHK35" s="1074"/>
      <c r="WHL35" s="1074"/>
      <c r="WHM35" s="1074"/>
      <c r="WHN35" s="1074"/>
      <c r="WHO35" s="1074"/>
      <c r="WHP35" s="1074"/>
      <c r="WHQ35" s="1074"/>
      <c r="WHR35" s="1074"/>
      <c r="WHS35" s="1074"/>
      <c r="WHT35" s="1074"/>
      <c r="WHU35" s="1074"/>
      <c r="WHV35" s="1074"/>
      <c r="WHW35" s="1074"/>
      <c r="WHX35" s="1074"/>
      <c r="WHY35" s="1074"/>
      <c r="WHZ35" s="1074"/>
      <c r="WIA35" s="1074"/>
      <c r="WIB35" s="1074"/>
      <c r="WIC35" s="1074"/>
      <c r="WID35" s="1074"/>
      <c r="WIE35" s="1074"/>
      <c r="WIF35" s="1074"/>
      <c r="WIG35" s="1074"/>
      <c r="WIH35" s="1074"/>
      <c r="WII35" s="1074"/>
      <c r="WIJ35" s="1074"/>
      <c r="WIK35" s="1074"/>
      <c r="WIL35" s="1074"/>
      <c r="WIM35" s="1074"/>
      <c r="WIN35" s="1074"/>
      <c r="WIO35" s="1074"/>
      <c r="WIP35" s="1074"/>
      <c r="WIQ35" s="1074"/>
      <c r="WIR35" s="1074"/>
      <c r="WIS35" s="1074"/>
      <c r="WIT35" s="1074"/>
      <c r="WIU35" s="1074"/>
      <c r="WIV35" s="1074"/>
      <c r="WIW35" s="1074"/>
      <c r="WIX35" s="1074"/>
      <c r="WIY35" s="1074"/>
      <c r="WIZ35" s="1074"/>
      <c r="WJA35" s="1074"/>
      <c r="WJB35" s="1074"/>
      <c r="WJC35" s="1074"/>
      <c r="WJD35" s="1074"/>
      <c r="WJE35" s="1074"/>
      <c r="WJF35" s="1074"/>
      <c r="WJG35" s="1074"/>
      <c r="WJH35" s="1074"/>
      <c r="WJI35" s="1074"/>
      <c r="WJJ35" s="1074"/>
      <c r="WJK35" s="1074"/>
      <c r="WJL35" s="1074"/>
      <c r="WJM35" s="1074"/>
      <c r="WJN35" s="1074"/>
      <c r="WJO35" s="1074"/>
      <c r="WJP35" s="1074"/>
      <c r="WJQ35" s="1074"/>
      <c r="WJR35" s="1074"/>
      <c r="WJS35" s="1074"/>
      <c r="WJT35" s="1074"/>
      <c r="WJU35" s="1074"/>
      <c r="WJV35" s="1074"/>
      <c r="WJW35" s="1074"/>
      <c r="WJX35" s="1074"/>
      <c r="WJY35" s="1074"/>
      <c r="WJZ35" s="1074"/>
      <c r="WKA35" s="1074"/>
      <c r="WKB35" s="1074"/>
      <c r="WKC35" s="1074"/>
      <c r="WKD35" s="1074"/>
      <c r="WKE35" s="1074"/>
      <c r="WKF35" s="1074"/>
      <c r="WKG35" s="1074"/>
      <c r="WKH35" s="1074"/>
      <c r="WKI35" s="1074"/>
      <c r="WKJ35" s="1074"/>
      <c r="WKK35" s="1074"/>
      <c r="WKL35" s="1074"/>
      <c r="WKM35" s="1074"/>
      <c r="WKN35" s="1074"/>
      <c r="WKO35" s="1074"/>
      <c r="WKP35" s="1074"/>
      <c r="WKQ35" s="1074"/>
      <c r="WKR35" s="1074"/>
      <c r="WKS35" s="1074"/>
      <c r="WKT35" s="1074"/>
      <c r="WKU35" s="1074"/>
      <c r="WKV35" s="1074"/>
      <c r="WKW35" s="1074"/>
      <c r="WKX35" s="1074"/>
      <c r="WKY35" s="1074"/>
      <c r="WKZ35" s="1074"/>
      <c r="WLA35" s="1074"/>
      <c r="WLB35" s="1074"/>
      <c r="WLC35" s="1074"/>
      <c r="WLD35" s="1074"/>
      <c r="WLE35" s="1074"/>
      <c r="WLF35" s="1074"/>
      <c r="WLG35" s="1074"/>
      <c r="WLH35" s="1074"/>
      <c r="WLI35" s="1074"/>
      <c r="WLJ35" s="1074"/>
      <c r="WLK35" s="1074"/>
      <c r="WLL35" s="1074"/>
      <c r="WLM35" s="1074"/>
      <c r="WLN35" s="1074"/>
      <c r="WLO35" s="1074"/>
      <c r="WLP35" s="1074"/>
      <c r="WLQ35" s="1074"/>
      <c r="WLR35" s="1074"/>
      <c r="WLS35" s="1074"/>
      <c r="WLT35" s="1074"/>
      <c r="WLU35" s="1074"/>
      <c r="WLV35" s="1074"/>
      <c r="WLW35" s="1074"/>
      <c r="WLX35" s="1074"/>
      <c r="WLY35" s="1074"/>
      <c r="WLZ35" s="1074"/>
      <c r="WMA35" s="1074"/>
      <c r="WMB35" s="1074"/>
      <c r="WMC35" s="1074"/>
      <c r="WMD35" s="1074"/>
      <c r="WME35" s="1074"/>
      <c r="WMF35" s="1074"/>
      <c r="WMG35" s="1074"/>
      <c r="WMH35" s="1074"/>
      <c r="WMI35" s="1074"/>
      <c r="WMJ35" s="1074"/>
      <c r="WMK35" s="1074"/>
      <c r="WML35" s="1074"/>
      <c r="WMM35" s="1074"/>
      <c r="WMN35" s="1074"/>
      <c r="WMO35" s="1074"/>
      <c r="WMP35" s="1074"/>
      <c r="WMQ35" s="1074"/>
      <c r="WMR35" s="1074"/>
      <c r="WMS35" s="1074"/>
      <c r="WMT35" s="1074"/>
      <c r="WMU35" s="1074"/>
      <c r="WMV35" s="1074"/>
      <c r="WMW35" s="1074"/>
      <c r="WMX35" s="1074"/>
      <c r="WMY35" s="1074"/>
      <c r="WMZ35" s="1074"/>
      <c r="WNA35" s="1074"/>
      <c r="WNB35" s="1074"/>
      <c r="WNC35" s="1074"/>
      <c r="WND35" s="1074"/>
      <c r="WNE35" s="1074"/>
      <c r="WNF35" s="1074"/>
      <c r="WNG35" s="1074"/>
      <c r="WNH35" s="1074"/>
      <c r="WNI35" s="1074"/>
      <c r="WNJ35" s="1074"/>
      <c r="WNK35" s="1074"/>
      <c r="WNL35" s="1074"/>
      <c r="WNM35" s="1074"/>
      <c r="WNN35" s="1074"/>
      <c r="WNO35" s="1074"/>
      <c r="WNP35" s="1074"/>
      <c r="WNQ35" s="1074"/>
      <c r="WNR35" s="1074"/>
      <c r="WNS35" s="1074"/>
      <c r="WNT35" s="1074"/>
      <c r="WNU35" s="1074"/>
      <c r="WNV35" s="1074"/>
      <c r="WNW35" s="1074"/>
      <c r="WNX35" s="1074"/>
      <c r="WNY35" s="1074"/>
      <c r="WNZ35" s="1074"/>
      <c r="WOA35" s="1074"/>
      <c r="WOB35" s="1074"/>
      <c r="WOC35" s="1074"/>
      <c r="WOD35" s="1074"/>
      <c r="WOE35" s="1074"/>
      <c r="WOF35" s="1074"/>
      <c r="WOG35" s="1074"/>
      <c r="WOH35" s="1074"/>
      <c r="WOI35" s="1074"/>
      <c r="WOJ35" s="1074"/>
      <c r="WOK35" s="1074"/>
      <c r="WOL35" s="1074"/>
      <c r="WOM35" s="1074"/>
      <c r="WON35" s="1074"/>
      <c r="WOO35" s="1074"/>
      <c r="WOP35" s="1074"/>
      <c r="WOQ35" s="1074"/>
      <c r="WOR35" s="1074"/>
      <c r="WOS35" s="1074"/>
      <c r="WOT35" s="1074"/>
      <c r="WOU35" s="1074"/>
      <c r="WOV35" s="1074"/>
      <c r="WOW35" s="1074"/>
      <c r="WOX35" s="1074"/>
      <c r="WOY35" s="1074"/>
      <c r="WOZ35" s="1074"/>
      <c r="WPA35" s="1074"/>
      <c r="WPB35" s="1074"/>
      <c r="WPC35" s="1074"/>
      <c r="WPD35" s="1074"/>
      <c r="WPE35" s="1074"/>
      <c r="WPF35" s="1074"/>
      <c r="WPG35" s="1074"/>
      <c r="WPH35" s="1074"/>
      <c r="WPI35" s="1074"/>
      <c r="WPJ35" s="1074"/>
      <c r="WPK35" s="1074"/>
      <c r="WPL35" s="1074"/>
      <c r="WPM35" s="1074"/>
      <c r="WPN35" s="1074"/>
      <c r="WPO35" s="1074"/>
      <c r="WPP35" s="1074"/>
      <c r="WPQ35" s="1074"/>
      <c r="WPR35" s="1074"/>
      <c r="WPS35" s="1074"/>
      <c r="WPT35" s="1074"/>
      <c r="WPU35" s="1074"/>
      <c r="WPV35" s="1074"/>
      <c r="WPW35" s="1074"/>
      <c r="WPX35" s="1074"/>
      <c r="WPY35" s="1074"/>
      <c r="WPZ35" s="1074"/>
      <c r="WQA35" s="1074"/>
      <c r="WQB35" s="1074"/>
      <c r="WQC35" s="1074"/>
      <c r="WQD35" s="1074"/>
      <c r="WQE35" s="1074"/>
      <c r="WQF35" s="1074"/>
      <c r="WQG35" s="1074"/>
      <c r="WQH35" s="1074"/>
      <c r="WQI35" s="1074"/>
      <c r="WQJ35" s="1074"/>
      <c r="WQK35" s="1074"/>
      <c r="WQL35" s="1074"/>
      <c r="WQM35" s="1074"/>
      <c r="WQN35" s="1074"/>
      <c r="WQO35" s="1074"/>
      <c r="WQP35" s="1074"/>
      <c r="WQQ35" s="1074"/>
      <c r="WQR35" s="1074"/>
      <c r="WQS35" s="1074"/>
      <c r="WQT35" s="1074"/>
      <c r="WQU35" s="1074"/>
      <c r="WQV35" s="1074"/>
      <c r="WQW35" s="1074"/>
      <c r="WQX35" s="1074"/>
      <c r="WQY35" s="1074"/>
      <c r="WQZ35" s="1074"/>
      <c r="WRA35" s="1074"/>
      <c r="WRB35" s="1074"/>
      <c r="WRC35" s="1074"/>
      <c r="WRD35" s="1074"/>
      <c r="WRE35" s="1074"/>
      <c r="WRF35" s="1074"/>
      <c r="WRG35" s="1074"/>
      <c r="WRH35" s="1074"/>
      <c r="WRI35" s="1074"/>
      <c r="WRJ35" s="1074"/>
      <c r="WRK35" s="1074"/>
      <c r="WRL35" s="1074"/>
      <c r="WRM35" s="1074"/>
      <c r="WRN35" s="1074"/>
      <c r="WRO35" s="1074"/>
      <c r="WRP35" s="1074"/>
      <c r="WRQ35" s="1074"/>
      <c r="WRR35" s="1074"/>
      <c r="WRS35" s="1074"/>
      <c r="WRT35" s="1074"/>
      <c r="WRU35" s="1074"/>
      <c r="WRV35" s="1074"/>
      <c r="WRW35" s="1074"/>
      <c r="WRX35" s="1074"/>
      <c r="WRY35" s="1074"/>
      <c r="WRZ35" s="1074"/>
      <c r="WSA35" s="1074"/>
      <c r="WSB35" s="1074"/>
      <c r="WSC35" s="1074"/>
      <c r="WSD35" s="1074"/>
      <c r="WSE35" s="1074"/>
      <c r="WSF35" s="1074"/>
      <c r="WSG35" s="1074"/>
      <c r="WSH35" s="1074"/>
      <c r="WSI35" s="1074"/>
      <c r="WSJ35" s="1074"/>
      <c r="WSK35" s="1074"/>
      <c r="WSL35" s="1074"/>
      <c r="WSM35" s="1074"/>
      <c r="WSN35" s="1074"/>
      <c r="WSO35" s="1074"/>
      <c r="WSP35" s="1074"/>
      <c r="WSQ35" s="1074"/>
      <c r="WSR35" s="1074"/>
      <c r="WSS35" s="1074"/>
      <c r="WST35" s="1074"/>
      <c r="WSU35" s="1074"/>
      <c r="WSV35" s="1074"/>
      <c r="WSW35" s="1074"/>
      <c r="WSX35" s="1074"/>
      <c r="WSY35" s="1074"/>
      <c r="WSZ35" s="1074"/>
      <c r="WTA35" s="1074"/>
      <c r="WTB35" s="1074"/>
      <c r="WTC35" s="1074"/>
      <c r="WTD35" s="1074"/>
      <c r="WTE35" s="1074"/>
      <c r="WTF35" s="1074"/>
      <c r="WTG35" s="1074"/>
      <c r="WTH35" s="1074"/>
      <c r="WTI35" s="1074"/>
      <c r="WTJ35" s="1074"/>
      <c r="WTK35" s="1074"/>
      <c r="WTL35" s="1074"/>
      <c r="WTM35" s="1074"/>
      <c r="WTN35" s="1074"/>
      <c r="WTO35" s="1074"/>
      <c r="WTP35" s="1074"/>
      <c r="WTQ35" s="1074"/>
      <c r="WTR35" s="1074"/>
      <c r="WTS35" s="1074"/>
      <c r="WTT35" s="1074"/>
      <c r="WTU35" s="1074"/>
      <c r="WTV35" s="1074"/>
      <c r="WTW35" s="1074"/>
      <c r="WTX35" s="1074"/>
      <c r="WTY35" s="1074"/>
      <c r="WTZ35" s="1074"/>
      <c r="WUA35" s="1074"/>
      <c r="WUB35" s="1074"/>
      <c r="WUC35" s="1074"/>
      <c r="WUD35" s="1074"/>
      <c r="WUE35" s="1074"/>
      <c r="WUF35" s="1074"/>
      <c r="WUG35" s="1074"/>
      <c r="WUH35" s="1074"/>
      <c r="WUI35" s="1074"/>
      <c r="WUJ35" s="1074"/>
      <c r="WUK35" s="1074"/>
      <c r="WUL35" s="1074"/>
      <c r="WUM35" s="1074"/>
      <c r="WUN35" s="1074"/>
      <c r="WUO35" s="1074"/>
      <c r="WUP35" s="1074"/>
      <c r="WUQ35" s="1074"/>
      <c r="WUR35" s="1074"/>
      <c r="WUS35" s="1074"/>
      <c r="WUT35" s="1074"/>
      <c r="WUU35" s="1074"/>
      <c r="WUV35" s="1074"/>
      <c r="WUW35" s="1074"/>
      <c r="WUX35" s="1074"/>
      <c r="WUY35" s="1074"/>
      <c r="WUZ35" s="1074"/>
      <c r="WVA35" s="1074"/>
      <c r="WVB35" s="1074"/>
      <c r="WVC35" s="1074"/>
      <c r="WVD35" s="1074"/>
      <c r="WVE35" s="1074"/>
      <c r="WVF35" s="1074"/>
      <c r="WVG35" s="1074"/>
      <c r="WVH35" s="1074"/>
      <c r="WVI35" s="1074"/>
      <c r="WVJ35" s="1074"/>
      <c r="WVK35" s="1074"/>
      <c r="WVL35" s="1074"/>
      <c r="WVM35" s="1074"/>
    </row>
    <row r="36" spans="1:16133">
      <c r="A36" s="1067">
        <f t="shared" ref="A36" si="5">A35+1</f>
        <v>20</v>
      </c>
      <c r="B36" s="1071">
        <v>755</v>
      </c>
      <c r="C36" s="1077" t="s">
        <v>126</v>
      </c>
      <c r="D36" s="664"/>
      <c r="E36" s="665"/>
      <c r="F36" s="665"/>
      <c r="G36" s="665"/>
      <c r="H36" s="665"/>
      <c r="I36" s="665"/>
      <c r="J36" s="665"/>
      <c r="K36" s="665"/>
      <c r="L36" s="665"/>
      <c r="M36" s="1075"/>
    </row>
    <row r="37" spans="1:16133">
      <c r="A37" s="1067">
        <f t="shared" ref="A37" si="6">A36+1</f>
        <v>21</v>
      </c>
      <c r="B37" s="1071">
        <v>756</v>
      </c>
      <c r="C37" s="1077" t="s">
        <v>463</v>
      </c>
      <c r="D37" s="664"/>
      <c r="E37" s="665"/>
      <c r="F37" s="665"/>
      <c r="G37" s="665"/>
      <c r="H37" s="665"/>
      <c r="I37" s="665"/>
      <c r="J37" s="665"/>
      <c r="K37" s="665"/>
      <c r="L37" s="665"/>
      <c r="M37" s="1075"/>
    </row>
    <row r="38" spans="1:16133">
      <c r="A38" s="1067">
        <f t="shared" ref="A38" si="7">A37+1</f>
        <v>22</v>
      </c>
      <c r="B38" s="1071">
        <v>763</v>
      </c>
      <c r="C38" s="1072" t="s">
        <v>131</v>
      </c>
      <c r="D38" s="664"/>
      <c r="E38" s="665"/>
      <c r="F38" s="665"/>
      <c r="G38" s="665"/>
      <c r="H38" s="665"/>
      <c r="I38" s="665"/>
      <c r="J38" s="665"/>
      <c r="K38" s="665"/>
      <c r="L38" s="665"/>
      <c r="M38" s="1075"/>
    </row>
    <row r="39" spans="1:16133">
      <c r="A39" s="1067">
        <f t="shared" ref="A39" si="8">A38+1</f>
        <v>23</v>
      </c>
      <c r="B39" s="1071">
        <v>765</v>
      </c>
      <c r="C39" s="1072" t="s">
        <v>123</v>
      </c>
      <c r="D39" s="664"/>
      <c r="E39" s="665"/>
      <c r="F39" s="665"/>
      <c r="G39" s="665"/>
      <c r="H39" s="665"/>
      <c r="I39" s="665"/>
      <c r="J39" s="665"/>
      <c r="K39" s="665"/>
      <c r="L39" s="665"/>
      <c r="M39" s="1075"/>
    </row>
    <row r="40" spans="1:16133">
      <c r="A40" s="1067">
        <f t="shared" ref="A40" si="9">A39+1</f>
        <v>24</v>
      </c>
      <c r="B40" s="1071">
        <v>768</v>
      </c>
      <c r="C40" s="1072" t="s">
        <v>516</v>
      </c>
      <c r="D40" s="664"/>
      <c r="E40" s="665"/>
      <c r="F40" s="665"/>
      <c r="G40" s="665"/>
      <c r="H40" s="665"/>
      <c r="I40" s="665"/>
      <c r="J40" s="665"/>
      <c r="K40" s="665"/>
      <c r="L40" s="665"/>
      <c r="M40" s="1075"/>
    </row>
    <row r="41" spans="1:16133">
      <c r="A41" s="1067">
        <f t="shared" ref="A41" si="10">A40+1</f>
        <v>25</v>
      </c>
      <c r="B41" s="1071">
        <v>769</v>
      </c>
      <c r="C41" s="1078" t="s">
        <v>1375</v>
      </c>
      <c r="D41" s="664"/>
      <c r="E41" s="665"/>
      <c r="F41" s="665"/>
      <c r="G41" s="665"/>
      <c r="H41" s="665"/>
      <c r="I41" s="665"/>
      <c r="J41" s="665"/>
      <c r="K41" s="665"/>
      <c r="L41" s="665"/>
      <c r="M41" s="1075"/>
    </row>
    <row r="42" spans="1:16133">
      <c r="A42" s="1067">
        <f t="shared" ref="A42" si="11">A41+1</f>
        <v>26</v>
      </c>
      <c r="B42" s="1079">
        <v>770</v>
      </c>
      <c r="C42" s="1080" t="s">
        <v>1376</v>
      </c>
      <c r="D42" s="998"/>
      <c r="E42" s="999"/>
      <c r="F42" s="999"/>
      <c r="G42" s="999"/>
      <c r="H42" s="999"/>
      <c r="I42" s="999"/>
      <c r="J42" s="999"/>
      <c r="K42" s="999"/>
      <c r="L42" s="999"/>
      <c r="M42" s="1081"/>
    </row>
    <row r="43" spans="1:16133">
      <c r="A43" s="1067">
        <f t="shared" ref="A43" si="12">A42+1</f>
        <v>27</v>
      </c>
      <c r="B43" s="1071">
        <f>B42+1</f>
        <v>771</v>
      </c>
      <c r="C43" s="1072" t="s">
        <v>464</v>
      </c>
      <c r="D43" s="664"/>
      <c r="E43" s="665"/>
      <c r="F43" s="665"/>
      <c r="G43" s="665"/>
      <c r="H43" s="665"/>
      <c r="I43" s="665"/>
      <c r="J43" s="665"/>
      <c r="K43" s="665"/>
      <c r="L43" s="665"/>
      <c r="M43" s="1075"/>
    </row>
    <row r="44" spans="1:16133">
      <c r="A44" s="1067">
        <f t="shared" ref="A44" si="13">A43+1</f>
        <v>28</v>
      </c>
      <c r="B44" s="1071">
        <f>B43+1</f>
        <v>772</v>
      </c>
      <c r="C44" s="1072" t="s">
        <v>466</v>
      </c>
      <c r="D44" s="664"/>
      <c r="E44" s="665"/>
      <c r="F44" s="665"/>
      <c r="G44" s="665"/>
      <c r="H44" s="665"/>
      <c r="I44" s="665"/>
      <c r="J44" s="665"/>
      <c r="K44" s="665"/>
      <c r="L44" s="665"/>
      <c r="M44" s="1075"/>
    </row>
    <row r="45" spans="1:16133">
      <c r="A45" s="1067">
        <f t="shared" ref="A45" si="14">A44+1</f>
        <v>29</v>
      </c>
      <c r="B45" s="1071">
        <f>B44+1</f>
        <v>773</v>
      </c>
      <c r="C45" s="1072" t="s">
        <v>542</v>
      </c>
      <c r="D45" s="664"/>
      <c r="E45" s="665"/>
      <c r="F45" s="665"/>
      <c r="G45" s="665"/>
      <c r="H45" s="665"/>
      <c r="I45" s="665"/>
      <c r="J45" s="665"/>
      <c r="K45" s="665"/>
      <c r="L45" s="665"/>
      <c r="M45" s="1075"/>
    </row>
    <row r="46" spans="1:16133">
      <c r="A46" s="1067">
        <f t="shared" ref="A46" si="15">A45+1</f>
        <v>30</v>
      </c>
      <c r="B46" s="1071">
        <f t="shared" si="0"/>
        <v>774</v>
      </c>
      <c r="C46" s="1072" t="s">
        <v>124</v>
      </c>
      <c r="D46" s="664"/>
      <c r="E46" s="665"/>
      <c r="F46" s="665"/>
      <c r="G46" s="665"/>
      <c r="H46" s="665"/>
      <c r="I46" s="665"/>
      <c r="J46" s="665"/>
      <c r="K46" s="665"/>
      <c r="L46" s="665"/>
      <c r="M46" s="1075"/>
    </row>
    <row r="47" spans="1:16133">
      <c r="A47" s="1067">
        <f t="shared" ref="A47" si="16">A46+1</f>
        <v>31</v>
      </c>
      <c r="B47" s="1071">
        <f t="shared" si="0"/>
        <v>775</v>
      </c>
      <c r="C47" s="1072" t="s">
        <v>125</v>
      </c>
      <c r="D47" s="664"/>
      <c r="E47" s="665"/>
      <c r="F47" s="665"/>
      <c r="G47" s="665"/>
      <c r="H47" s="665"/>
      <c r="I47" s="665"/>
      <c r="J47" s="665"/>
      <c r="K47" s="665"/>
      <c r="L47" s="665"/>
      <c r="M47" s="1075"/>
    </row>
    <row r="48" spans="1:16133" s="1074" customFormat="1">
      <c r="A48" s="1067">
        <f t="shared" ref="A48" si="17">A47+1</f>
        <v>32</v>
      </c>
      <c r="B48" s="1071">
        <f t="shared" si="0"/>
        <v>776</v>
      </c>
      <c r="C48" s="1072" t="s">
        <v>517</v>
      </c>
      <c r="D48" s="664"/>
      <c r="E48" s="665"/>
      <c r="F48" s="665"/>
      <c r="G48" s="665"/>
      <c r="H48" s="665"/>
      <c r="I48" s="665"/>
      <c r="J48" s="665"/>
      <c r="K48" s="665"/>
      <c r="L48" s="665"/>
      <c r="M48" s="1075"/>
      <c r="N48" s="1064"/>
      <c r="O48" s="1064"/>
      <c r="P48" s="1064"/>
      <c r="Q48" s="1064"/>
      <c r="R48" s="1064"/>
      <c r="S48" s="1064"/>
      <c r="T48" s="1064"/>
      <c r="U48" s="1064"/>
      <c r="V48" s="1064"/>
      <c r="W48" s="1064"/>
      <c r="X48" s="1064"/>
      <c r="Y48" s="1064"/>
      <c r="Z48" s="1064"/>
      <c r="AA48" s="1064"/>
      <c r="AB48" s="1064"/>
      <c r="AC48" s="1064"/>
      <c r="AD48" s="1064"/>
      <c r="AE48" s="1064"/>
      <c r="AF48" s="1064"/>
      <c r="AG48" s="1064"/>
      <c r="AH48" s="1064"/>
      <c r="AI48" s="1064"/>
      <c r="AJ48" s="1064"/>
      <c r="AK48" s="1064"/>
      <c r="AL48" s="1064"/>
      <c r="AM48" s="1064"/>
      <c r="AN48" s="1064"/>
      <c r="AO48" s="1064"/>
      <c r="AP48" s="1064"/>
      <c r="AQ48" s="1064"/>
      <c r="AR48" s="1064"/>
      <c r="AS48" s="1064"/>
      <c r="AT48" s="1064"/>
      <c r="AU48" s="1064"/>
      <c r="AV48" s="1064"/>
      <c r="AW48" s="1064"/>
      <c r="AX48" s="1064"/>
      <c r="AY48" s="1064"/>
      <c r="AZ48" s="1064"/>
      <c r="BA48" s="1064"/>
      <c r="BB48" s="1064"/>
      <c r="BC48" s="1064"/>
      <c r="BD48" s="1064"/>
      <c r="BE48" s="1064"/>
      <c r="BF48" s="1064"/>
      <c r="BG48" s="1064"/>
      <c r="BH48" s="1064"/>
      <c r="BI48" s="1064"/>
      <c r="BJ48" s="1064"/>
      <c r="BK48" s="1064"/>
      <c r="BL48" s="1064"/>
      <c r="BM48" s="1064"/>
      <c r="BN48" s="1064"/>
      <c r="BO48" s="1064"/>
      <c r="BP48" s="1064"/>
      <c r="BQ48" s="1064"/>
      <c r="BR48" s="1064"/>
      <c r="BS48" s="1064"/>
      <c r="BT48" s="1064"/>
      <c r="BU48" s="1064"/>
      <c r="BV48" s="1064"/>
      <c r="BW48" s="1064"/>
      <c r="BX48" s="1064"/>
      <c r="BY48" s="1064"/>
      <c r="BZ48" s="1064"/>
      <c r="CA48" s="1064"/>
      <c r="CB48" s="1064"/>
      <c r="CC48" s="1064"/>
      <c r="CD48" s="1064"/>
      <c r="CE48" s="1064"/>
      <c r="CF48" s="1064"/>
      <c r="CG48" s="1064"/>
      <c r="CH48" s="1064"/>
      <c r="CI48" s="1064"/>
      <c r="CJ48" s="1064"/>
      <c r="CK48" s="1064"/>
      <c r="CL48" s="1064"/>
      <c r="CM48" s="1064"/>
      <c r="CN48" s="1064"/>
      <c r="CO48" s="1064"/>
      <c r="CP48" s="1064"/>
      <c r="CQ48" s="1064"/>
      <c r="CR48" s="1064"/>
      <c r="CS48" s="1064"/>
      <c r="CT48" s="1064"/>
      <c r="CU48" s="1064"/>
      <c r="CV48" s="1064"/>
      <c r="CW48" s="1064"/>
      <c r="CX48" s="1064"/>
      <c r="CY48" s="1064"/>
      <c r="CZ48" s="1064"/>
      <c r="DA48" s="1064"/>
      <c r="DB48" s="1064"/>
      <c r="DC48" s="1064"/>
      <c r="DD48" s="1064"/>
      <c r="DE48" s="1064"/>
      <c r="DF48" s="1064"/>
      <c r="DG48" s="1064"/>
      <c r="DH48" s="1064"/>
      <c r="DI48" s="1064"/>
      <c r="DJ48" s="1064"/>
      <c r="DK48" s="1064"/>
      <c r="DL48" s="1064"/>
      <c r="DM48" s="1064"/>
      <c r="DN48" s="1064"/>
      <c r="DO48" s="1064"/>
      <c r="DP48" s="1064"/>
      <c r="DQ48" s="1064"/>
      <c r="DR48" s="1064"/>
      <c r="DS48" s="1064"/>
      <c r="DT48" s="1064"/>
      <c r="DU48" s="1064"/>
      <c r="DV48" s="1064"/>
      <c r="DW48" s="1064"/>
      <c r="DX48" s="1064"/>
      <c r="DY48" s="1064"/>
      <c r="DZ48" s="1064"/>
      <c r="EA48" s="1064"/>
      <c r="EB48" s="1064"/>
      <c r="EC48" s="1064"/>
      <c r="ED48" s="1064"/>
      <c r="EE48" s="1064"/>
      <c r="EF48" s="1064"/>
      <c r="EG48" s="1064"/>
      <c r="EH48" s="1064"/>
      <c r="EI48" s="1064"/>
      <c r="EJ48" s="1064"/>
      <c r="EK48" s="1064"/>
      <c r="EL48" s="1064"/>
      <c r="EM48" s="1064"/>
      <c r="EN48" s="1064"/>
      <c r="EO48" s="1064"/>
      <c r="EP48" s="1064"/>
      <c r="EQ48" s="1064"/>
      <c r="ER48" s="1064"/>
      <c r="ES48" s="1064"/>
      <c r="ET48" s="1064"/>
      <c r="EU48" s="1064"/>
      <c r="EV48" s="1064"/>
      <c r="EW48" s="1064"/>
      <c r="EX48" s="1064"/>
      <c r="EY48" s="1064"/>
      <c r="EZ48" s="1064"/>
      <c r="FA48" s="1064"/>
      <c r="FB48" s="1064"/>
      <c r="FC48" s="1064"/>
      <c r="FD48" s="1064"/>
      <c r="FE48" s="1064"/>
      <c r="FF48" s="1064"/>
      <c r="FG48" s="1064"/>
      <c r="FH48" s="1064"/>
      <c r="FI48" s="1064"/>
      <c r="FJ48" s="1064"/>
      <c r="FK48" s="1064"/>
      <c r="FL48" s="1064"/>
      <c r="FM48" s="1064"/>
      <c r="FN48" s="1064"/>
      <c r="FO48" s="1064"/>
      <c r="FP48" s="1064"/>
      <c r="FQ48" s="1064"/>
      <c r="FR48" s="1064"/>
      <c r="FS48" s="1064"/>
      <c r="FT48" s="1064"/>
      <c r="FU48" s="1064"/>
      <c r="FV48" s="1064"/>
      <c r="FW48" s="1064"/>
      <c r="FX48" s="1064"/>
      <c r="FY48" s="1064"/>
      <c r="FZ48" s="1064"/>
      <c r="GA48" s="1064"/>
      <c r="GB48" s="1064"/>
      <c r="GC48" s="1064"/>
      <c r="GD48" s="1064"/>
      <c r="GE48" s="1064"/>
      <c r="GF48" s="1064"/>
      <c r="GG48" s="1064"/>
      <c r="GH48" s="1064"/>
      <c r="GI48" s="1064"/>
      <c r="GJ48" s="1064"/>
      <c r="GK48" s="1064"/>
      <c r="GL48" s="1064"/>
      <c r="GM48" s="1064"/>
      <c r="GN48" s="1064"/>
      <c r="GO48" s="1064"/>
      <c r="GP48" s="1064"/>
      <c r="GQ48" s="1064"/>
      <c r="GR48" s="1064"/>
      <c r="GS48" s="1064"/>
      <c r="GT48" s="1064"/>
      <c r="GU48" s="1064"/>
      <c r="GV48" s="1064"/>
      <c r="GW48" s="1064"/>
      <c r="GX48" s="1064"/>
      <c r="GY48" s="1064"/>
      <c r="GZ48" s="1064"/>
      <c r="HA48" s="1064"/>
      <c r="HB48" s="1064"/>
      <c r="HC48" s="1064"/>
      <c r="HD48" s="1064"/>
      <c r="HE48" s="1064"/>
      <c r="HF48" s="1064"/>
      <c r="HG48" s="1064"/>
      <c r="HH48" s="1064"/>
      <c r="HI48" s="1064"/>
      <c r="HJ48" s="1064"/>
      <c r="HK48" s="1064"/>
      <c r="HL48" s="1064"/>
      <c r="HM48" s="1064"/>
      <c r="HN48" s="1064"/>
      <c r="HO48" s="1064"/>
      <c r="HP48" s="1064"/>
      <c r="HQ48" s="1064"/>
      <c r="HR48" s="1064"/>
      <c r="HS48" s="1064"/>
      <c r="HT48" s="1064"/>
      <c r="HU48" s="1064"/>
      <c r="HV48" s="1064"/>
      <c r="HW48" s="1064"/>
      <c r="HX48" s="1064"/>
      <c r="HY48" s="1064"/>
      <c r="HZ48" s="1064"/>
      <c r="IA48" s="1064"/>
      <c r="IB48" s="1064"/>
      <c r="IC48" s="1064"/>
      <c r="ID48" s="1064"/>
      <c r="IE48" s="1064"/>
      <c r="IF48" s="1064"/>
      <c r="IG48" s="1064"/>
      <c r="IH48" s="1064"/>
      <c r="II48" s="1064"/>
      <c r="IJ48" s="1064"/>
      <c r="IK48" s="1064"/>
      <c r="IL48" s="1064"/>
      <c r="IM48" s="1064"/>
      <c r="IN48" s="1064"/>
      <c r="IO48" s="1064"/>
      <c r="IP48" s="1064"/>
      <c r="IQ48" s="1064"/>
      <c r="IR48" s="1064"/>
      <c r="IS48" s="1064"/>
      <c r="IT48" s="1064"/>
      <c r="IU48" s="1064"/>
      <c r="IV48" s="1064"/>
      <c r="IW48" s="1064"/>
      <c r="IX48" s="1064"/>
      <c r="IY48" s="1064"/>
      <c r="IZ48" s="1064"/>
      <c r="JA48" s="1064"/>
      <c r="JB48" s="1064"/>
      <c r="JC48" s="1064"/>
      <c r="JD48" s="1064"/>
      <c r="JE48" s="1064"/>
      <c r="JF48" s="1064"/>
      <c r="JG48" s="1064"/>
      <c r="JH48" s="1064"/>
      <c r="JI48" s="1064"/>
      <c r="JJ48" s="1064"/>
      <c r="JK48" s="1064"/>
      <c r="JL48" s="1064"/>
      <c r="JM48" s="1064"/>
      <c r="JN48" s="1064"/>
      <c r="JO48" s="1064"/>
      <c r="JP48" s="1064"/>
      <c r="JQ48" s="1064"/>
      <c r="JR48" s="1064"/>
      <c r="JS48" s="1064"/>
      <c r="JT48" s="1064"/>
      <c r="JU48" s="1064"/>
      <c r="JV48" s="1064"/>
      <c r="JW48" s="1064"/>
      <c r="JX48" s="1064"/>
      <c r="JY48" s="1064"/>
      <c r="JZ48" s="1064"/>
      <c r="KA48" s="1064"/>
      <c r="KB48" s="1064"/>
      <c r="KC48" s="1064"/>
      <c r="KD48" s="1064"/>
      <c r="KE48" s="1064"/>
      <c r="KF48" s="1064"/>
      <c r="KG48" s="1064"/>
      <c r="KH48" s="1064"/>
      <c r="KI48" s="1064"/>
      <c r="KJ48" s="1064"/>
      <c r="KK48" s="1064"/>
      <c r="KL48" s="1064"/>
      <c r="KM48" s="1064"/>
      <c r="KN48" s="1064"/>
      <c r="KO48" s="1064"/>
      <c r="KP48" s="1064"/>
      <c r="KQ48" s="1064"/>
      <c r="KR48" s="1064"/>
      <c r="KS48" s="1064"/>
      <c r="KT48" s="1064"/>
      <c r="KU48" s="1064"/>
      <c r="KV48" s="1064"/>
      <c r="KW48" s="1064"/>
      <c r="KX48" s="1064"/>
      <c r="KY48" s="1064"/>
      <c r="KZ48" s="1064"/>
      <c r="LA48" s="1064"/>
      <c r="LB48" s="1064"/>
      <c r="LC48" s="1064"/>
      <c r="LD48" s="1064"/>
      <c r="LE48" s="1064"/>
      <c r="LF48" s="1064"/>
      <c r="LG48" s="1064"/>
      <c r="LH48" s="1064"/>
      <c r="LI48" s="1064"/>
      <c r="LJ48" s="1064"/>
      <c r="LK48" s="1064"/>
      <c r="LL48" s="1064"/>
      <c r="LM48" s="1064"/>
      <c r="LN48" s="1064"/>
      <c r="LO48" s="1064"/>
      <c r="LP48" s="1064"/>
      <c r="LQ48" s="1064"/>
      <c r="LR48" s="1064"/>
      <c r="LS48" s="1064"/>
      <c r="LT48" s="1064"/>
      <c r="LU48" s="1064"/>
      <c r="LV48" s="1064"/>
      <c r="LW48" s="1064"/>
      <c r="LX48" s="1064"/>
      <c r="LY48" s="1064"/>
      <c r="LZ48" s="1064"/>
      <c r="MA48" s="1064"/>
      <c r="MB48" s="1064"/>
      <c r="MC48" s="1064"/>
      <c r="MD48" s="1064"/>
      <c r="ME48" s="1064"/>
      <c r="MF48" s="1064"/>
      <c r="MG48" s="1064"/>
      <c r="MH48" s="1064"/>
      <c r="MI48" s="1064"/>
      <c r="MJ48" s="1064"/>
      <c r="MK48" s="1064"/>
      <c r="ML48" s="1064"/>
      <c r="MM48" s="1064"/>
      <c r="MN48" s="1064"/>
      <c r="MO48" s="1064"/>
      <c r="MP48" s="1064"/>
      <c r="MQ48" s="1064"/>
      <c r="MR48" s="1064"/>
      <c r="MS48" s="1064"/>
      <c r="MT48" s="1064"/>
      <c r="MU48" s="1064"/>
      <c r="MV48" s="1064"/>
      <c r="MW48" s="1064"/>
      <c r="MX48" s="1064"/>
      <c r="MY48" s="1064"/>
      <c r="MZ48" s="1064"/>
      <c r="NA48" s="1064"/>
      <c r="NB48" s="1064"/>
      <c r="NC48" s="1064"/>
      <c r="ND48" s="1064"/>
      <c r="NE48" s="1064"/>
      <c r="NF48" s="1064"/>
      <c r="NG48" s="1064"/>
      <c r="NH48" s="1064"/>
      <c r="NI48" s="1064"/>
      <c r="NJ48" s="1064"/>
      <c r="NK48" s="1064"/>
      <c r="NL48" s="1064"/>
      <c r="NM48" s="1064"/>
      <c r="NN48" s="1064"/>
      <c r="NO48" s="1064"/>
      <c r="NP48" s="1064"/>
      <c r="NQ48" s="1064"/>
      <c r="NR48" s="1064"/>
      <c r="NS48" s="1064"/>
      <c r="NT48" s="1064"/>
      <c r="NU48" s="1064"/>
      <c r="NV48" s="1064"/>
      <c r="NW48" s="1064"/>
      <c r="NX48" s="1064"/>
      <c r="NY48" s="1064"/>
      <c r="NZ48" s="1064"/>
      <c r="OA48" s="1064"/>
      <c r="OB48" s="1064"/>
      <c r="OC48" s="1064"/>
      <c r="OD48" s="1064"/>
      <c r="OE48" s="1064"/>
      <c r="OF48" s="1064"/>
      <c r="OG48" s="1064"/>
      <c r="OH48" s="1064"/>
      <c r="OI48" s="1064"/>
      <c r="OJ48" s="1064"/>
      <c r="OK48" s="1064"/>
      <c r="OL48" s="1064"/>
      <c r="OM48" s="1064"/>
      <c r="ON48" s="1064"/>
      <c r="OO48" s="1064"/>
      <c r="OP48" s="1064"/>
      <c r="OQ48" s="1064"/>
      <c r="OR48" s="1064"/>
      <c r="OS48" s="1064"/>
      <c r="OT48" s="1064"/>
      <c r="OU48" s="1064"/>
      <c r="OV48" s="1064"/>
      <c r="OW48" s="1064"/>
      <c r="OX48" s="1064"/>
      <c r="OY48" s="1064"/>
      <c r="OZ48" s="1064"/>
      <c r="PA48" s="1064"/>
      <c r="PB48" s="1064"/>
      <c r="PC48" s="1064"/>
      <c r="PD48" s="1064"/>
      <c r="PE48" s="1064"/>
      <c r="PF48" s="1064"/>
      <c r="PG48" s="1064"/>
      <c r="PH48" s="1064"/>
      <c r="PI48" s="1064"/>
      <c r="PJ48" s="1064"/>
      <c r="PK48" s="1064"/>
      <c r="PL48" s="1064"/>
      <c r="PM48" s="1064"/>
      <c r="PN48" s="1064"/>
      <c r="PO48" s="1064"/>
      <c r="PP48" s="1064"/>
      <c r="PQ48" s="1064"/>
      <c r="PR48" s="1064"/>
      <c r="PS48" s="1064"/>
      <c r="PT48" s="1064"/>
      <c r="PU48" s="1064"/>
      <c r="PV48" s="1064"/>
      <c r="PW48" s="1064"/>
      <c r="PX48" s="1064"/>
      <c r="PY48" s="1064"/>
      <c r="PZ48" s="1064"/>
      <c r="QA48" s="1064"/>
      <c r="QB48" s="1064"/>
      <c r="QC48" s="1064"/>
      <c r="QD48" s="1064"/>
      <c r="QE48" s="1064"/>
      <c r="QF48" s="1064"/>
      <c r="QG48" s="1064"/>
      <c r="QH48" s="1064"/>
      <c r="QI48" s="1064"/>
      <c r="QJ48" s="1064"/>
      <c r="QK48" s="1064"/>
      <c r="QL48" s="1064"/>
      <c r="QM48" s="1064"/>
      <c r="QN48" s="1064"/>
      <c r="QO48" s="1064"/>
      <c r="QP48" s="1064"/>
      <c r="QQ48" s="1064"/>
      <c r="QR48" s="1064"/>
      <c r="QS48" s="1064"/>
      <c r="QT48" s="1064"/>
      <c r="QU48" s="1064"/>
      <c r="QV48" s="1064"/>
      <c r="QW48" s="1064"/>
      <c r="QX48" s="1064"/>
      <c r="QY48" s="1064"/>
      <c r="QZ48" s="1064"/>
      <c r="RA48" s="1064"/>
      <c r="RB48" s="1064"/>
      <c r="RC48" s="1064"/>
      <c r="RD48" s="1064"/>
      <c r="RE48" s="1064"/>
      <c r="RF48" s="1064"/>
      <c r="RG48" s="1064"/>
      <c r="RH48" s="1064"/>
      <c r="RI48" s="1064"/>
      <c r="RJ48" s="1064"/>
      <c r="RK48" s="1064"/>
      <c r="RL48" s="1064"/>
      <c r="RM48" s="1064"/>
      <c r="RN48" s="1064"/>
      <c r="RO48" s="1064"/>
      <c r="RP48" s="1064"/>
      <c r="RQ48" s="1064"/>
      <c r="RR48" s="1064"/>
      <c r="RS48" s="1064"/>
      <c r="RT48" s="1064"/>
      <c r="RU48" s="1064"/>
      <c r="RV48" s="1064"/>
      <c r="RW48" s="1064"/>
      <c r="RX48" s="1064"/>
      <c r="RY48" s="1064"/>
      <c r="RZ48" s="1064"/>
      <c r="SA48" s="1064"/>
      <c r="SB48" s="1064"/>
      <c r="SC48" s="1064"/>
      <c r="SD48" s="1064"/>
      <c r="SE48" s="1064"/>
      <c r="SF48" s="1064"/>
      <c r="SG48" s="1064"/>
      <c r="SH48" s="1064"/>
      <c r="SI48" s="1064"/>
      <c r="SJ48" s="1064"/>
      <c r="SK48" s="1064"/>
      <c r="SL48" s="1064"/>
      <c r="SM48" s="1064"/>
      <c r="SN48" s="1064"/>
      <c r="SO48" s="1064"/>
      <c r="SP48" s="1064"/>
      <c r="SQ48" s="1064"/>
      <c r="SR48" s="1064"/>
      <c r="SS48" s="1064"/>
      <c r="ST48" s="1064"/>
      <c r="SU48" s="1064"/>
      <c r="SV48" s="1064"/>
      <c r="SW48" s="1064"/>
      <c r="SX48" s="1064"/>
      <c r="SY48" s="1064"/>
      <c r="SZ48" s="1064"/>
      <c r="TA48" s="1064"/>
      <c r="TB48" s="1064"/>
      <c r="TC48" s="1064"/>
      <c r="TD48" s="1064"/>
      <c r="TE48" s="1064"/>
      <c r="TF48" s="1064"/>
      <c r="TG48" s="1064"/>
      <c r="TH48" s="1064"/>
      <c r="TI48" s="1064"/>
      <c r="TJ48" s="1064"/>
      <c r="TK48" s="1064"/>
      <c r="TL48" s="1064"/>
      <c r="TM48" s="1064"/>
      <c r="TN48" s="1064"/>
      <c r="TO48" s="1064"/>
      <c r="TP48" s="1064"/>
      <c r="TQ48" s="1064"/>
      <c r="TR48" s="1064"/>
      <c r="TS48" s="1064"/>
      <c r="TT48" s="1064"/>
      <c r="TU48" s="1064"/>
      <c r="TV48" s="1064"/>
      <c r="TW48" s="1064"/>
      <c r="TX48" s="1064"/>
      <c r="TY48" s="1064"/>
      <c r="TZ48" s="1064"/>
      <c r="UA48" s="1064"/>
      <c r="UB48" s="1064"/>
      <c r="UC48" s="1064"/>
      <c r="UD48" s="1064"/>
      <c r="UE48" s="1064"/>
      <c r="UF48" s="1064"/>
      <c r="UG48" s="1064"/>
      <c r="UH48" s="1064"/>
      <c r="UI48" s="1064"/>
      <c r="UJ48" s="1064"/>
      <c r="UK48" s="1064"/>
      <c r="UL48" s="1064"/>
      <c r="UM48" s="1064"/>
      <c r="UN48" s="1064"/>
      <c r="UO48" s="1064"/>
      <c r="UP48" s="1064"/>
      <c r="UQ48" s="1064"/>
      <c r="UR48" s="1064"/>
      <c r="US48" s="1064"/>
      <c r="UT48" s="1064"/>
      <c r="UU48" s="1064"/>
      <c r="UV48" s="1064"/>
      <c r="UW48" s="1064"/>
      <c r="UX48" s="1064"/>
      <c r="UY48" s="1064"/>
      <c r="UZ48" s="1064"/>
      <c r="VA48" s="1064"/>
      <c r="VB48" s="1064"/>
      <c r="VC48" s="1064"/>
      <c r="VD48" s="1064"/>
      <c r="VE48" s="1064"/>
      <c r="VF48" s="1064"/>
      <c r="VG48" s="1064"/>
      <c r="VH48" s="1064"/>
      <c r="VI48" s="1064"/>
      <c r="VJ48" s="1064"/>
      <c r="VK48" s="1064"/>
      <c r="VL48" s="1064"/>
      <c r="VM48" s="1064"/>
      <c r="VN48" s="1064"/>
      <c r="VO48" s="1064"/>
      <c r="VP48" s="1064"/>
      <c r="VQ48" s="1064"/>
      <c r="VR48" s="1064"/>
      <c r="VS48" s="1064"/>
      <c r="VT48" s="1064"/>
      <c r="VU48" s="1064"/>
      <c r="VV48" s="1064"/>
      <c r="VW48" s="1064"/>
      <c r="VX48" s="1064"/>
      <c r="VY48" s="1064"/>
      <c r="VZ48" s="1064"/>
      <c r="WA48" s="1064"/>
      <c r="WB48" s="1064"/>
      <c r="WC48" s="1064"/>
      <c r="WD48" s="1064"/>
      <c r="WE48" s="1064"/>
      <c r="WF48" s="1064"/>
      <c r="WG48" s="1064"/>
      <c r="WH48" s="1064"/>
      <c r="WI48" s="1064"/>
      <c r="WJ48" s="1064"/>
      <c r="WK48" s="1064"/>
      <c r="WL48" s="1064"/>
      <c r="WM48" s="1064"/>
      <c r="WN48" s="1064"/>
      <c r="WO48" s="1064"/>
      <c r="WP48" s="1064"/>
      <c r="WQ48" s="1064"/>
      <c r="WR48" s="1064"/>
      <c r="WS48" s="1064"/>
      <c r="WT48" s="1064"/>
      <c r="WU48" s="1064"/>
      <c r="WV48" s="1064"/>
      <c r="WW48" s="1064"/>
      <c r="WX48" s="1064"/>
      <c r="WY48" s="1064"/>
      <c r="WZ48" s="1064"/>
      <c r="XA48" s="1064"/>
      <c r="XB48" s="1064"/>
      <c r="XC48" s="1064"/>
      <c r="XD48" s="1064"/>
      <c r="XE48" s="1064"/>
      <c r="XF48" s="1064"/>
      <c r="XG48" s="1064"/>
      <c r="XH48" s="1064"/>
      <c r="XI48" s="1064"/>
      <c r="XJ48" s="1064"/>
      <c r="XK48" s="1064"/>
      <c r="XL48" s="1064"/>
      <c r="XM48" s="1064"/>
      <c r="XN48" s="1064"/>
      <c r="XO48" s="1064"/>
      <c r="XP48" s="1064"/>
      <c r="XQ48" s="1064"/>
      <c r="XR48" s="1064"/>
      <c r="XS48" s="1064"/>
      <c r="XT48" s="1064"/>
      <c r="XU48" s="1064"/>
      <c r="XV48" s="1064"/>
      <c r="XW48" s="1064"/>
      <c r="XX48" s="1064"/>
      <c r="XY48" s="1064"/>
      <c r="XZ48" s="1064"/>
      <c r="YA48" s="1064"/>
      <c r="YB48" s="1064"/>
      <c r="YC48" s="1064"/>
      <c r="YD48" s="1064"/>
      <c r="YE48" s="1064"/>
      <c r="YF48" s="1064"/>
      <c r="YG48" s="1064"/>
      <c r="YH48" s="1064"/>
      <c r="YI48" s="1064"/>
      <c r="YJ48" s="1064"/>
      <c r="YK48" s="1064"/>
      <c r="YL48" s="1064"/>
      <c r="YM48" s="1064"/>
      <c r="YN48" s="1064"/>
      <c r="YO48" s="1064"/>
      <c r="YP48" s="1064"/>
      <c r="YQ48" s="1064"/>
      <c r="YR48" s="1064"/>
      <c r="YS48" s="1064"/>
      <c r="YT48" s="1064"/>
      <c r="YU48" s="1064"/>
      <c r="YV48" s="1064"/>
      <c r="YW48" s="1064"/>
      <c r="YX48" s="1064"/>
      <c r="YY48" s="1064"/>
      <c r="YZ48" s="1064"/>
      <c r="ZA48" s="1064"/>
      <c r="ZB48" s="1064"/>
      <c r="ZC48" s="1064"/>
      <c r="ZD48" s="1064"/>
      <c r="ZE48" s="1064"/>
      <c r="ZF48" s="1064"/>
      <c r="ZG48" s="1064"/>
      <c r="ZH48" s="1064"/>
      <c r="ZI48" s="1064"/>
      <c r="ZJ48" s="1064"/>
      <c r="ZK48" s="1064"/>
      <c r="ZL48" s="1064"/>
      <c r="ZM48" s="1064"/>
      <c r="ZN48" s="1064"/>
      <c r="ZO48" s="1064"/>
      <c r="ZP48" s="1064"/>
      <c r="ZQ48" s="1064"/>
      <c r="ZR48" s="1064"/>
      <c r="ZS48" s="1064"/>
      <c r="ZT48" s="1064"/>
      <c r="ZU48" s="1064"/>
      <c r="ZV48" s="1064"/>
      <c r="ZW48" s="1064"/>
      <c r="ZX48" s="1064"/>
      <c r="ZY48" s="1064"/>
      <c r="ZZ48" s="1064"/>
      <c r="AAA48" s="1064"/>
      <c r="AAB48" s="1064"/>
      <c r="AAC48" s="1064"/>
      <c r="AAD48" s="1064"/>
      <c r="AAE48" s="1064"/>
      <c r="AAF48" s="1064"/>
      <c r="AAG48" s="1064"/>
      <c r="AAH48" s="1064"/>
      <c r="AAI48" s="1064"/>
      <c r="AAJ48" s="1064"/>
      <c r="AAK48" s="1064"/>
      <c r="AAL48" s="1064"/>
      <c r="AAM48" s="1064"/>
      <c r="AAN48" s="1064"/>
      <c r="AAO48" s="1064"/>
      <c r="AAP48" s="1064"/>
      <c r="AAQ48" s="1064"/>
      <c r="AAR48" s="1064"/>
      <c r="AAS48" s="1064"/>
      <c r="AAT48" s="1064"/>
      <c r="AAU48" s="1064"/>
      <c r="AAV48" s="1064"/>
      <c r="AAW48" s="1064"/>
      <c r="AAX48" s="1064"/>
      <c r="AAY48" s="1064"/>
      <c r="AAZ48" s="1064"/>
      <c r="ABA48" s="1064"/>
      <c r="ABB48" s="1064"/>
      <c r="ABC48" s="1064"/>
      <c r="ABD48" s="1064"/>
      <c r="ABE48" s="1064"/>
      <c r="ABF48" s="1064"/>
      <c r="ABG48" s="1064"/>
      <c r="ABH48" s="1064"/>
      <c r="ABI48" s="1064"/>
      <c r="ABJ48" s="1064"/>
      <c r="ABK48" s="1064"/>
      <c r="ABL48" s="1064"/>
      <c r="ABM48" s="1064"/>
      <c r="ABN48" s="1064"/>
      <c r="ABO48" s="1064"/>
      <c r="ABP48" s="1064"/>
      <c r="ABQ48" s="1064"/>
      <c r="ABR48" s="1064"/>
      <c r="ABS48" s="1064"/>
      <c r="ABT48" s="1064"/>
      <c r="ABU48" s="1064"/>
      <c r="ABV48" s="1064"/>
      <c r="ABW48" s="1064"/>
      <c r="ABX48" s="1064"/>
      <c r="ABY48" s="1064"/>
      <c r="ABZ48" s="1064"/>
      <c r="ACA48" s="1064"/>
      <c r="ACB48" s="1064"/>
      <c r="ACC48" s="1064"/>
      <c r="ACD48" s="1064"/>
      <c r="ACE48" s="1064"/>
      <c r="ACF48" s="1064"/>
      <c r="ACG48" s="1064"/>
      <c r="ACH48" s="1064"/>
      <c r="ACI48" s="1064"/>
      <c r="ACJ48" s="1064"/>
      <c r="ACK48" s="1064"/>
      <c r="ACL48" s="1064"/>
      <c r="ACM48" s="1064"/>
      <c r="ACN48" s="1064"/>
      <c r="ACO48" s="1064"/>
      <c r="ACP48" s="1064"/>
      <c r="ACQ48" s="1064"/>
      <c r="ACR48" s="1064"/>
      <c r="ACS48" s="1064"/>
      <c r="ACT48" s="1064"/>
      <c r="ACU48" s="1064"/>
      <c r="ACV48" s="1064"/>
      <c r="ACW48" s="1064"/>
      <c r="ACX48" s="1064"/>
      <c r="ACY48" s="1064"/>
      <c r="ACZ48" s="1064"/>
      <c r="ADA48" s="1064"/>
      <c r="ADB48" s="1064"/>
      <c r="ADC48" s="1064"/>
      <c r="ADD48" s="1064"/>
      <c r="ADE48" s="1064"/>
      <c r="ADF48" s="1064"/>
      <c r="ADG48" s="1064"/>
      <c r="ADH48" s="1064"/>
      <c r="ADI48" s="1064"/>
      <c r="ADJ48" s="1064"/>
      <c r="ADK48" s="1064"/>
      <c r="ADL48" s="1064"/>
      <c r="ADM48" s="1064"/>
      <c r="ADN48" s="1064"/>
      <c r="ADO48" s="1064"/>
      <c r="ADP48" s="1064"/>
      <c r="ADQ48" s="1064"/>
      <c r="ADR48" s="1064"/>
      <c r="ADS48" s="1064"/>
      <c r="ADT48" s="1064"/>
      <c r="ADU48" s="1064"/>
      <c r="ADV48" s="1064"/>
      <c r="ADW48" s="1064"/>
      <c r="ADX48" s="1064"/>
      <c r="ADY48" s="1064"/>
      <c r="ADZ48" s="1064"/>
      <c r="AEA48" s="1064"/>
      <c r="AEB48" s="1064"/>
      <c r="AEC48" s="1064"/>
      <c r="AED48" s="1064"/>
      <c r="AEE48" s="1064"/>
      <c r="AEF48" s="1064"/>
      <c r="AEG48" s="1064"/>
      <c r="AEH48" s="1064"/>
      <c r="AEI48" s="1064"/>
      <c r="AEJ48" s="1064"/>
      <c r="AEK48" s="1064"/>
      <c r="AEL48" s="1064"/>
      <c r="AEM48" s="1064"/>
      <c r="AEN48" s="1064"/>
      <c r="AEO48" s="1064"/>
      <c r="AEP48" s="1064"/>
      <c r="AEQ48" s="1064"/>
      <c r="AER48" s="1064"/>
      <c r="AES48" s="1064"/>
      <c r="AET48" s="1064"/>
      <c r="AEU48" s="1064"/>
      <c r="AEV48" s="1064"/>
      <c r="AEW48" s="1064"/>
      <c r="AEX48" s="1064"/>
      <c r="AEY48" s="1064"/>
      <c r="AEZ48" s="1064"/>
      <c r="AFA48" s="1064"/>
      <c r="AFB48" s="1064"/>
      <c r="AFC48" s="1064"/>
      <c r="AFD48" s="1064"/>
      <c r="AFE48" s="1064"/>
      <c r="AFF48" s="1064"/>
      <c r="AFG48" s="1064"/>
      <c r="AFH48" s="1064"/>
      <c r="AFI48" s="1064"/>
      <c r="AFJ48" s="1064"/>
      <c r="AFK48" s="1064"/>
      <c r="AFL48" s="1064"/>
      <c r="AFM48" s="1064"/>
      <c r="AFN48" s="1064"/>
      <c r="AFO48" s="1064"/>
      <c r="AFP48" s="1064"/>
      <c r="AFQ48" s="1064"/>
      <c r="AFR48" s="1064"/>
      <c r="AFS48" s="1064"/>
      <c r="AFT48" s="1064"/>
      <c r="AFU48" s="1064"/>
      <c r="AFV48" s="1064"/>
      <c r="AFW48" s="1064"/>
      <c r="AFX48" s="1064"/>
      <c r="AFY48" s="1064"/>
      <c r="AFZ48" s="1064"/>
      <c r="AGA48" s="1064"/>
      <c r="AGB48" s="1064"/>
      <c r="AGC48" s="1064"/>
      <c r="AGD48" s="1064"/>
      <c r="AGE48" s="1064"/>
      <c r="AGF48" s="1064"/>
      <c r="AGG48" s="1064"/>
      <c r="AGH48" s="1064"/>
      <c r="AGI48" s="1064"/>
      <c r="AGJ48" s="1064"/>
      <c r="AGK48" s="1064"/>
      <c r="AGL48" s="1064"/>
      <c r="AGM48" s="1064"/>
      <c r="AGN48" s="1064"/>
      <c r="AGO48" s="1064"/>
      <c r="AGP48" s="1064"/>
      <c r="AGQ48" s="1064"/>
      <c r="AGR48" s="1064"/>
      <c r="AGS48" s="1064"/>
      <c r="AGT48" s="1064"/>
      <c r="AGU48" s="1064"/>
      <c r="AGV48" s="1064"/>
      <c r="AGW48" s="1064"/>
      <c r="AGX48" s="1064"/>
      <c r="AGY48" s="1064"/>
      <c r="AGZ48" s="1064"/>
      <c r="AHA48" s="1064"/>
      <c r="AHB48" s="1064"/>
      <c r="AHC48" s="1064"/>
      <c r="AHD48" s="1064"/>
      <c r="AHE48" s="1064"/>
      <c r="AHF48" s="1064"/>
      <c r="AHG48" s="1064"/>
      <c r="AHH48" s="1064"/>
      <c r="AHI48" s="1064"/>
      <c r="AHJ48" s="1064"/>
      <c r="AHK48" s="1064"/>
      <c r="AHL48" s="1064"/>
      <c r="AHM48" s="1064"/>
      <c r="AHN48" s="1064"/>
      <c r="AHO48" s="1064"/>
      <c r="AHP48" s="1064"/>
      <c r="AHQ48" s="1064"/>
      <c r="AHR48" s="1064"/>
      <c r="AHS48" s="1064"/>
      <c r="AHT48" s="1064"/>
      <c r="AHU48" s="1064"/>
      <c r="AHV48" s="1064"/>
      <c r="AHW48" s="1064"/>
      <c r="AHX48" s="1064"/>
      <c r="AHY48" s="1064"/>
      <c r="AHZ48" s="1064"/>
      <c r="AIA48" s="1064"/>
      <c r="AIB48" s="1064"/>
      <c r="AIC48" s="1064"/>
      <c r="AID48" s="1064"/>
      <c r="AIE48" s="1064"/>
      <c r="AIF48" s="1064"/>
      <c r="AIG48" s="1064"/>
      <c r="AIH48" s="1064"/>
      <c r="AII48" s="1064"/>
      <c r="AIJ48" s="1064"/>
      <c r="AIK48" s="1064"/>
      <c r="AIL48" s="1064"/>
      <c r="AIM48" s="1064"/>
      <c r="AIN48" s="1064"/>
      <c r="AIO48" s="1064"/>
      <c r="AIP48" s="1064"/>
      <c r="AIQ48" s="1064"/>
      <c r="AIR48" s="1064"/>
      <c r="AIS48" s="1064"/>
      <c r="AIT48" s="1064"/>
      <c r="AIU48" s="1064"/>
      <c r="AIV48" s="1064"/>
      <c r="AIW48" s="1064"/>
      <c r="AIX48" s="1064"/>
      <c r="AIY48" s="1064"/>
      <c r="AIZ48" s="1064"/>
      <c r="AJA48" s="1064"/>
      <c r="AJB48" s="1064"/>
      <c r="AJC48" s="1064"/>
      <c r="AJD48" s="1064"/>
      <c r="AJE48" s="1064"/>
      <c r="AJF48" s="1064"/>
      <c r="AJG48" s="1064"/>
      <c r="AJH48" s="1064"/>
      <c r="AJI48" s="1064"/>
      <c r="AJJ48" s="1064"/>
      <c r="AJK48" s="1064"/>
      <c r="AJL48" s="1064"/>
      <c r="AJM48" s="1064"/>
      <c r="AJN48" s="1064"/>
      <c r="AJO48" s="1064"/>
      <c r="AJP48" s="1064"/>
      <c r="AJQ48" s="1064"/>
      <c r="AJR48" s="1064"/>
      <c r="AJS48" s="1064"/>
      <c r="AJT48" s="1064"/>
      <c r="AJU48" s="1064"/>
      <c r="AJV48" s="1064"/>
      <c r="AJW48" s="1064"/>
      <c r="AJX48" s="1064"/>
      <c r="AJY48" s="1064"/>
      <c r="AJZ48" s="1064"/>
      <c r="AKA48" s="1064"/>
      <c r="AKB48" s="1064"/>
      <c r="AKC48" s="1064"/>
      <c r="AKD48" s="1064"/>
      <c r="AKE48" s="1064"/>
      <c r="AKF48" s="1064"/>
      <c r="AKG48" s="1064"/>
      <c r="AKH48" s="1064"/>
      <c r="AKI48" s="1064"/>
      <c r="AKJ48" s="1064"/>
      <c r="AKK48" s="1064"/>
      <c r="AKL48" s="1064"/>
      <c r="AKM48" s="1064"/>
      <c r="AKN48" s="1064"/>
      <c r="AKO48" s="1064"/>
      <c r="AKP48" s="1064"/>
      <c r="AKQ48" s="1064"/>
      <c r="AKR48" s="1064"/>
      <c r="AKS48" s="1064"/>
      <c r="AKT48" s="1064"/>
      <c r="AKU48" s="1064"/>
      <c r="AKV48" s="1064"/>
      <c r="AKW48" s="1064"/>
      <c r="AKX48" s="1064"/>
      <c r="AKY48" s="1064"/>
      <c r="AKZ48" s="1064"/>
      <c r="ALA48" s="1064"/>
      <c r="ALB48" s="1064"/>
      <c r="ALC48" s="1064"/>
      <c r="ALD48" s="1064"/>
      <c r="ALE48" s="1064"/>
      <c r="ALF48" s="1064"/>
      <c r="ALG48" s="1064"/>
      <c r="ALH48" s="1064"/>
      <c r="ALI48" s="1064"/>
      <c r="ALJ48" s="1064"/>
      <c r="ALK48" s="1064"/>
      <c r="ALL48" s="1064"/>
      <c r="ALM48" s="1064"/>
      <c r="ALN48" s="1064"/>
      <c r="ALO48" s="1064"/>
      <c r="ALP48" s="1064"/>
      <c r="ALQ48" s="1064"/>
      <c r="ALR48" s="1064"/>
      <c r="ALS48" s="1064"/>
      <c r="ALT48" s="1064"/>
      <c r="ALU48" s="1064"/>
      <c r="ALV48" s="1064"/>
      <c r="ALW48" s="1064"/>
      <c r="ALX48" s="1064"/>
      <c r="ALY48" s="1064"/>
      <c r="ALZ48" s="1064"/>
      <c r="AMA48" s="1064"/>
      <c r="AMB48" s="1064"/>
      <c r="AMC48" s="1064"/>
      <c r="AMD48" s="1064"/>
      <c r="AME48" s="1064"/>
      <c r="AMF48" s="1064"/>
      <c r="AMG48" s="1064"/>
      <c r="AMH48" s="1064"/>
      <c r="AMI48" s="1064"/>
      <c r="AMJ48" s="1064"/>
      <c r="AMK48" s="1064"/>
      <c r="AML48" s="1064"/>
      <c r="AMM48" s="1064"/>
      <c r="AMN48" s="1064"/>
      <c r="AMO48" s="1064"/>
      <c r="AMP48" s="1064"/>
      <c r="AMQ48" s="1064"/>
      <c r="AMR48" s="1064"/>
      <c r="AMS48" s="1064"/>
      <c r="AMT48" s="1064"/>
      <c r="AMU48" s="1064"/>
      <c r="AMV48" s="1064"/>
      <c r="AMW48" s="1064"/>
      <c r="AMX48" s="1064"/>
      <c r="AMY48" s="1064"/>
      <c r="AMZ48" s="1064"/>
      <c r="ANA48" s="1064"/>
      <c r="ANB48" s="1064"/>
      <c r="ANC48" s="1064"/>
      <c r="AND48" s="1064"/>
      <c r="ANE48" s="1064"/>
      <c r="ANF48" s="1064"/>
      <c r="ANG48" s="1064"/>
      <c r="ANH48" s="1064"/>
      <c r="ANI48" s="1064"/>
      <c r="ANJ48" s="1064"/>
      <c r="ANK48" s="1064"/>
      <c r="ANL48" s="1064"/>
      <c r="ANM48" s="1064"/>
      <c r="ANN48" s="1064"/>
      <c r="ANO48" s="1064"/>
      <c r="ANP48" s="1064"/>
      <c r="ANQ48" s="1064"/>
      <c r="ANR48" s="1064"/>
      <c r="ANS48" s="1064"/>
      <c r="ANT48" s="1064"/>
      <c r="ANU48" s="1064"/>
      <c r="ANV48" s="1064"/>
      <c r="ANW48" s="1064"/>
      <c r="ANX48" s="1064"/>
      <c r="ANY48" s="1064"/>
      <c r="ANZ48" s="1064"/>
      <c r="AOA48" s="1064"/>
      <c r="AOB48" s="1064"/>
      <c r="AOC48" s="1064"/>
      <c r="AOD48" s="1064"/>
      <c r="AOE48" s="1064"/>
      <c r="AOF48" s="1064"/>
      <c r="AOG48" s="1064"/>
      <c r="AOH48" s="1064"/>
      <c r="AOI48" s="1064"/>
      <c r="AOJ48" s="1064"/>
      <c r="AOK48" s="1064"/>
      <c r="AOL48" s="1064"/>
      <c r="AOM48" s="1064"/>
      <c r="AON48" s="1064"/>
      <c r="AOO48" s="1064"/>
      <c r="AOP48" s="1064"/>
      <c r="AOQ48" s="1064"/>
      <c r="AOR48" s="1064"/>
      <c r="AOS48" s="1064"/>
      <c r="AOT48" s="1064"/>
      <c r="AOU48" s="1064"/>
      <c r="AOV48" s="1064"/>
      <c r="AOW48" s="1064"/>
      <c r="AOX48" s="1064"/>
      <c r="AOY48" s="1064"/>
      <c r="AOZ48" s="1064"/>
      <c r="APA48" s="1064"/>
      <c r="APB48" s="1064"/>
      <c r="APC48" s="1064"/>
      <c r="APD48" s="1064"/>
      <c r="APE48" s="1064"/>
      <c r="APF48" s="1064"/>
      <c r="APG48" s="1064"/>
      <c r="APH48" s="1064"/>
      <c r="API48" s="1064"/>
      <c r="APJ48" s="1064"/>
      <c r="APK48" s="1064"/>
      <c r="APL48" s="1064"/>
      <c r="APM48" s="1064"/>
      <c r="APN48" s="1064"/>
      <c r="APO48" s="1064"/>
      <c r="APP48" s="1064"/>
      <c r="APQ48" s="1064"/>
      <c r="APR48" s="1064"/>
      <c r="APS48" s="1064"/>
      <c r="APT48" s="1064"/>
      <c r="APU48" s="1064"/>
      <c r="APV48" s="1064"/>
      <c r="APW48" s="1064"/>
      <c r="APX48" s="1064"/>
      <c r="APY48" s="1064"/>
      <c r="APZ48" s="1064"/>
      <c r="AQA48" s="1064"/>
      <c r="AQB48" s="1064"/>
      <c r="AQC48" s="1064"/>
      <c r="AQD48" s="1064"/>
      <c r="AQE48" s="1064"/>
      <c r="AQF48" s="1064"/>
      <c r="AQG48" s="1064"/>
      <c r="AQH48" s="1064"/>
      <c r="AQI48" s="1064"/>
      <c r="AQJ48" s="1064"/>
      <c r="AQK48" s="1064"/>
      <c r="AQL48" s="1064"/>
      <c r="AQM48" s="1064"/>
      <c r="AQN48" s="1064"/>
      <c r="AQO48" s="1064"/>
      <c r="AQP48" s="1064"/>
      <c r="AQQ48" s="1064"/>
      <c r="AQR48" s="1064"/>
      <c r="AQS48" s="1064"/>
      <c r="AQT48" s="1064"/>
      <c r="AQU48" s="1064"/>
      <c r="AQV48" s="1064"/>
      <c r="AQW48" s="1064"/>
      <c r="AQX48" s="1064"/>
      <c r="AQY48" s="1064"/>
      <c r="AQZ48" s="1064"/>
      <c r="ARA48" s="1064"/>
      <c r="ARB48" s="1064"/>
      <c r="ARC48" s="1064"/>
      <c r="ARD48" s="1064"/>
      <c r="ARE48" s="1064"/>
      <c r="ARF48" s="1064"/>
      <c r="ARG48" s="1064"/>
      <c r="ARH48" s="1064"/>
      <c r="ARI48" s="1064"/>
      <c r="ARJ48" s="1064"/>
      <c r="ARK48" s="1064"/>
      <c r="ARL48" s="1064"/>
      <c r="ARM48" s="1064"/>
      <c r="ARN48" s="1064"/>
      <c r="ARO48" s="1064"/>
      <c r="ARP48" s="1064"/>
      <c r="ARQ48" s="1064"/>
      <c r="ARR48" s="1064"/>
      <c r="ARS48" s="1064"/>
      <c r="ART48" s="1064"/>
      <c r="ARU48" s="1064"/>
      <c r="ARV48" s="1064"/>
      <c r="ARW48" s="1064"/>
      <c r="ARX48" s="1064"/>
      <c r="ARY48" s="1064"/>
      <c r="ARZ48" s="1064"/>
      <c r="ASA48" s="1064"/>
      <c r="ASB48" s="1064"/>
      <c r="ASC48" s="1064"/>
      <c r="ASD48" s="1064"/>
      <c r="ASE48" s="1064"/>
      <c r="ASF48" s="1064"/>
      <c r="ASG48" s="1064"/>
      <c r="ASH48" s="1064"/>
      <c r="ASI48" s="1064"/>
      <c r="ASJ48" s="1064"/>
      <c r="ASK48" s="1064"/>
      <c r="ASL48" s="1064"/>
      <c r="ASM48" s="1064"/>
      <c r="ASN48" s="1064"/>
      <c r="ASO48" s="1064"/>
      <c r="ASP48" s="1064"/>
      <c r="ASQ48" s="1064"/>
      <c r="ASR48" s="1064"/>
      <c r="ASS48" s="1064"/>
      <c r="AST48" s="1064"/>
      <c r="ASU48" s="1064"/>
      <c r="ASV48" s="1064"/>
      <c r="ASW48" s="1064"/>
      <c r="ASX48" s="1064"/>
      <c r="ASY48" s="1064"/>
      <c r="ASZ48" s="1064"/>
      <c r="ATA48" s="1064"/>
      <c r="ATB48" s="1064"/>
      <c r="ATC48" s="1064"/>
      <c r="ATD48" s="1064"/>
      <c r="ATE48" s="1064"/>
      <c r="ATF48" s="1064"/>
      <c r="ATG48" s="1064"/>
      <c r="ATH48" s="1064"/>
      <c r="ATI48" s="1064"/>
      <c r="ATJ48" s="1064"/>
      <c r="ATK48" s="1064"/>
      <c r="ATL48" s="1064"/>
      <c r="ATM48" s="1064"/>
      <c r="ATN48" s="1064"/>
      <c r="ATO48" s="1064"/>
      <c r="ATP48" s="1064"/>
      <c r="ATQ48" s="1064"/>
      <c r="ATR48" s="1064"/>
      <c r="ATS48" s="1064"/>
      <c r="ATT48" s="1064"/>
      <c r="ATU48" s="1064"/>
      <c r="ATV48" s="1064"/>
      <c r="ATW48" s="1064"/>
      <c r="ATX48" s="1064"/>
      <c r="ATY48" s="1064"/>
      <c r="ATZ48" s="1064"/>
      <c r="AUA48" s="1064"/>
      <c r="AUB48" s="1064"/>
      <c r="AUC48" s="1064"/>
      <c r="AUD48" s="1064"/>
      <c r="AUE48" s="1064"/>
      <c r="AUF48" s="1064"/>
      <c r="AUG48" s="1064"/>
      <c r="AUH48" s="1064"/>
      <c r="AUI48" s="1064"/>
      <c r="AUJ48" s="1064"/>
      <c r="AUK48" s="1064"/>
      <c r="AUL48" s="1064"/>
      <c r="AUM48" s="1064"/>
      <c r="AUN48" s="1064"/>
      <c r="AUO48" s="1064"/>
      <c r="AUP48" s="1064"/>
      <c r="AUQ48" s="1064"/>
      <c r="AUR48" s="1064"/>
      <c r="AUS48" s="1064"/>
      <c r="AUT48" s="1064"/>
      <c r="AUU48" s="1064"/>
      <c r="AUV48" s="1064"/>
      <c r="AUW48" s="1064"/>
      <c r="AUX48" s="1064"/>
      <c r="AUY48" s="1064"/>
      <c r="AUZ48" s="1064"/>
      <c r="AVA48" s="1064"/>
      <c r="AVB48" s="1064"/>
      <c r="AVC48" s="1064"/>
      <c r="AVD48" s="1064"/>
      <c r="AVE48" s="1064"/>
      <c r="AVF48" s="1064"/>
      <c r="AVG48" s="1064"/>
      <c r="AVH48" s="1064"/>
      <c r="AVI48" s="1064"/>
      <c r="AVJ48" s="1064"/>
      <c r="AVK48" s="1064"/>
      <c r="AVL48" s="1064"/>
      <c r="AVM48" s="1064"/>
      <c r="AVN48" s="1064"/>
      <c r="AVO48" s="1064"/>
      <c r="AVP48" s="1064"/>
      <c r="AVQ48" s="1064"/>
      <c r="AVR48" s="1064"/>
      <c r="AVS48" s="1064"/>
      <c r="AVT48" s="1064"/>
      <c r="AVU48" s="1064"/>
      <c r="AVV48" s="1064"/>
      <c r="AVW48" s="1064"/>
      <c r="AVX48" s="1064"/>
      <c r="AVY48" s="1064"/>
      <c r="AVZ48" s="1064"/>
      <c r="AWA48" s="1064"/>
      <c r="AWB48" s="1064"/>
      <c r="AWC48" s="1064"/>
      <c r="AWD48" s="1064"/>
      <c r="AWE48" s="1064"/>
      <c r="AWF48" s="1064"/>
      <c r="AWG48" s="1064"/>
      <c r="AWH48" s="1064"/>
      <c r="AWI48" s="1064"/>
      <c r="AWJ48" s="1064"/>
      <c r="AWK48" s="1064"/>
      <c r="AWL48" s="1064"/>
      <c r="AWM48" s="1064"/>
      <c r="AWN48" s="1064"/>
      <c r="AWO48" s="1064"/>
      <c r="AWP48" s="1064"/>
      <c r="AWQ48" s="1064"/>
      <c r="AWR48" s="1064"/>
      <c r="AWS48" s="1064"/>
      <c r="AWT48" s="1064"/>
      <c r="AWU48" s="1064"/>
      <c r="AWV48" s="1064"/>
      <c r="AWW48" s="1064"/>
      <c r="AWX48" s="1064"/>
      <c r="AWY48" s="1064"/>
      <c r="AWZ48" s="1064"/>
      <c r="AXA48" s="1064"/>
      <c r="AXB48" s="1064"/>
      <c r="AXC48" s="1064"/>
      <c r="AXD48" s="1064"/>
      <c r="AXE48" s="1064"/>
      <c r="AXF48" s="1064"/>
      <c r="AXG48" s="1064"/>
      <c r="AXH48" s="1064"/>
      <c r="AXI48" s="1064"/>
      <c r="AXJ48" s="1064"/>
      <c r="AXK48" s="1064"/>
      <c r="AXL48" s="1064"/>
      <c r="AXM48" s="1064"/>
      <c r="AXN48" s="1064"/>
      <c r="AXO48" s="1064"/>
      <c r="AXP48" s="1064"/>
      <c r="AXQ48" s="1064"/>
      <c r="AXR48" s="1064"/>
      <c r="AXS48" s="1064"/>
      <c r="AXT48" s="1064"/>
      <c r="AXU48" s="1064"/>
      <c r="AXV48" s="1064"/>
      <c r="AXW48" s="1064"/>
      <c r="AXX48" s="1064"/>
      <c r="AXY48" s="1064"/>
      <c r="AXZ48" s="1064"/>
      <c r="AYA48" s="1064"/>
      <c r="AYB48" s="1064"/>
      <c r="AYC48" s="1064"/>
      <c r="AYD48" s="1064"/>
      <c r="AYE48" s="1064"/>
      <c r="AYF48" s="1064"/>
      <c r="AYG48" s="1064"/>
      <c r="AYH48" s="1064"/>
      <c r="AYI48" s="1064"/>
      <c r="AYJ48" s="1064"/>
      <c r="AYK48" s="1064"/>
      <c r="AYL48" s="1064"/>
      <c r="AYM48" s="1064"/>
      <c r="AYN48" s="1064"/>
      <c r="AYO48" s="1064"/>
      <c r="AYP48" s="1064"/>
      <c r="AYQ48" s="1064"/>
      <c r="AYR48" s="1064"/>
      <c r="AYS48" s="1064"/>
      <c r="AYT48" s="1064"/>
      <c r="AYU48" s="1064"/>
      <c r="AYV48" s="1064"/>
      <c r="AYW48" s="1064"/>
      <c r="AYX48" s="1064"/>
      <c r="AYY48" s="1064"/>
      <c r="AYZ48" s="1064"/>
      <c r="AZA48" s="1064"/>
      <c r="AZB48" s="1064"/>
      <c r="AZC48" s="1064"/>
      <c r="AZD48" s="1064"/>
      <c r="AZE48" s="1064"/>
      <c r="AZF48" s="1064"/>
      <c r="AZG48" s="1064"/>
      <c r="AZH48" s="1064"/>
      <c r="AZI48" s="1064"/>
      <c r="AZJ48" s="1064"/>
      <c r="AZK48" s="1064"/>
      <c r="AZL48" s="1064"/>
      <c r="AZM48" s="1064"/>
      <c r="AZN48" s="1064"/>
      <c r="AZO48" s="1064"/>
      <c r="AZP48" s="1064"/>
      <c r="AZQ48" s="1064"/>
      <c r="AZR48" s="1064"/>
      <c r="AZS48" s="1064"/>
      <c r="AZT48" s="1064"/>
      <c r="AZU48" s="1064"/>
      <c r="AZV48" s="1064"/>
      <c r="AZW48" s="1064"/>
      <c r="AZX48" s="1064"/>
      <c r="AZY48" s="1064"/>
      <c r="AZZ48" s="1064"/>
      <c r="BAA48" s="1064"/>
      <c r="BAB48" s="1064"/>
      <c r="BAC48" s="1064"/>
      <c r="BAD48" s="1064"/>
      <c r="BAE48" s="1064"/>
      <c r="BAF48" s="1064"/>
      <c r="BAG48" s="1064"/>
      <c r="BAH48" s="1064"/>
      <c r="BAI48" s="1064"/>
      <c r="BAJ48" s="1064"/>
      <c r="BAK48" s="1064"/>
      <c r="BAL48" s="1064"/>
      <c r="BAM48" s="1064"/>
      <c r="BAN48" s="1064"/>
      <c r="BAO48" s="1064"/>
      <c r="BAP48" s="1064"/>
      <c r="BAQ48" s="1064"/>
      <c r="BAR48" s="1064"/>
      <c r="BAS48" s="1064"/>
      <c r="BAT48" s="1064"/>
      <c r="BAU48" s="1064"/>
      <c r="BAV48" s="1064"/>
      <c r="BAW48" s="1064"/>
      <c r="BAX48" s="1064"/>
      <c r="BAY48" s="1064"/>
      <c r="BAZ48" s="1064"/>
      <c r="BBA48" s="1064"/>
      <c r="BBB48" s="1064"/>
      <c r="BBC48" s="1064"/>
      <c r="BBD48" s="1064"/>
      <c r="BBE48" s="1064"/>
      <c r="BBF48" s="1064"/>
      <c r="BBG48" s="1064"/>
      <c r="BBH48" s="1064"/>
      <c r="BBI48" s="1064"/>
      <c r="BBJ48" s="1064"/>
      <c r="BBK48" s="1064"/>
      <c r="BBL48" s="1064"/>
      <c r="BBM48" s="1064"/>
      <c r="BBN48" s="1064"/>
      <c r="BBO48" s="1064"/>
      <c r="BBP48" s="1064"/>
      <c r="BBQ48" s="1064"/>
      <c r="BBR48" s="1064"/>
      <c r="BBS48" s="1064"/>
      <c r="BBT48" s="1064"/>
      <c r="BBU48" s="1064"/>
      <c r="BBV48" s="1064"/>
      <c r="BBW48" s="1064"/>
      <c r="BBX48" s="1064"/>
      <c r="BBY48" s="1064"/>
      <c r="BBZ48" s="1064"/>
      <c r="BCA48" s="1064"/>
      <c r="BCB48" s="1064"/>
      <c r="BCC48" s="1064"/>
      <c r="BCD48" s="1064"/>
      <c r="BCE48" s="1064"/>
      <c r="BCF48" s="1064"/>
      <c r="BCG48" s="1064"/>
      <c r="BCH48" s="1064"/>
      <c r="BCI48" s="1064"/>
      <c r="BCJ48" s="1064"/>
      <c r="BCK48" s="1064"/>
      <c r="BCL48" s="1064"/>
      <c r="BCM48" s="1064"/>
      <c r="BCN48" s="1064"/>
      <c r="BCO48" s="1064"/>
      <c r="BCP48" s="1064"/>
      <c r="BCQ48" s="1064"/>
      <c r="BCR48" s="1064"/>
      <c r="BCS48" s="1064"/>
      <c r="BCT48" s="1064"/>
      <c r="BCU48" s="1064"/>
      <c r="BCV48" s="1064"/>
      <c r="BCW48" s="1064"/>
      <c r="BCX48" s="1064"/>
      <c r="BCY48" s="1064"/>
      <c r="BCZ48" s="1064"/>
      <c r="BDA48" s="1064"/>
      <c r="BDB48" s="1064"/>
      <c r="BDC48" s="1064"/>
      <c r="BDD48" s="1064"/>
      <c r="BDE48" s="1064"/>
      <c r="BDF48" s="1064"/>
      <c r="BDG48" s="1064"/>
      <c r="BDH48" s="1064"/>
      <c r="BDI48" s="1064"/>
      <c r="BDJ48" s="1064"/>
      <c r="BDK48" s="1064"/>
      <c r="BDL48" s="1064"/>
      <c r="BDM48" s="1064"/>
      <c r="BDN48" s="1064"/>
      <c r="BDO48" s="1064"/>
      <c r="BDP48" s="1064"/>
      <c r="BDQ48" s="1064"/>
      <c r="BDR48" s="1064"/>
      <c r="BDS48" s="1064"/>
      <c r="BDT48" s="1064"/>
      <c r="BDU48" s="1064"/>
      <c r="BDV48" s="1064"/>
      <c r="BDW48" s="1064"/>
      <c r="BDX48" s="1064"/>
      <c r="BDY48" s="1064"/>
      <c r="BDZ48" s="1064"/>
      <c r="BEA48" s="1064"/>
      <c r="BEB48" s="1064"/>
      <c r="BEC48" s="1064"/>
      <c r="BED48" s="1064"/>
      <c r="BEE48" s="1064"/>
      <c r="BEF48" s="1064"/>
      <c r="BEG48" s="1064"/>
      <c r="BEH48" s="1064"/>
      <c r="BEI48" s="1064"/>
      <c r="BEJ48" s="1064"/>
      <c r="BEK48" s="1064"/>
      <c r="BEL48" s="1064"/>
      <c r="BEM48" s="1064"/>
      <c r="BEN48" s="1064"/>
      <c r="BEO48" s="1064"/>
      <c r="BEP48" s="1064"/>
      <c r="BEQ48" s="1064"/>
      <c r="BER48" s="1064"/>
      <c r="BES48" s="1064"/>
      <c r="BET48" s="1064"/>
      <c r="BEU48" s="1064"/>
      <c r="BEV48" s="1064"/>
      <c r="BEW48" s="1064"/>
      <c r="BEX48" s="1064"/>
      <c r="BEY48" s="1064"/>
      <c r="BEZ48" s="1064"/>
      <c r="BFA48" s="1064"/>
      <c r="BFB48" s="1064"/>
      <c r="BFC48" s="1064"/>
      <c r="BFD48" s="1064"/>
      <c r="BFE48" s="1064"/>
      <c r="BFF48" s="1064"/>
      <c r="BFG48" s="1064"/>
      <c r="BFH48" s="1064"/>
      <c r="BFI48" s="1064"/>
      <c r="BFJ48" s="1064"/>
      <c r="BFK48" s="1064"/>
      <c r="BFL48" s="1064"/>
      <c r="BFM48" s="1064"/>
      <c r="BFN48" s="1064"/>
      <c r="BFO48" s="1064"/>
      <c r="BFP48" s="1064"/>
      <c r="BFQ48" s="1064"/>
      <c r="BFR48" s="1064"/>
      <c r="BFS48" s="1064"/>
      <c r="BFT48" s="1064"/>
      <c r="BFU48" s="1064"/>
      <c r="BFV48" s="1064"/>
      <c r="BFW48" s="1064"/>
      <c r="BFX48" s="1064"/>
      <c r="BFY48" s="1064"/>
      <c r="BFZ48" s="1064"/>
      <c r="BGA48" s="1064"/>
      <c r="BGB48" s="1064"/>
      <c r="BGC48" s="1064"/>
      <c r="BGD48" s="1064"/>
      <c r="BGE48" s="1064"/>
      <c r="BGF48" s="1064"/>
      <c r="BGG48" s="1064"/>
      <c r="BGH48" s="1064"/>
      <c r="BGI48" s="1064"/>
      <c r="BGJ48" s="1064"/>
      <c r="BGK48" s="1064"/>
      <c r="BGL48" s="1064"/>
      <c r="BGM48" s="1064"/>
      <c r="BGN48" s="1064"/>
      <c r="BGO48" s="1064"/>
      <c r="BGP48" s="1064"/>
      <c r="BGQ48" s="1064"/>
      <c r="BGR48" s="1064"/>
      <c r="BGS48" s="1064"/>
      <c r="BGT48" s="1064"/>
      <c r="BGU48" s="1064"/>
      <c r="BGV48" s="1064"/>
      <c r="BGW48" s="1064"/>
      <c r="BGX48" s="1064"/>
      <c r="BGY48" s="1064"/>
      <c r="BGZ48" s="1064"/>
      <c r="BHA48" s="1064"/>
      <c r="BHB48" s="1064"/>
      <c r="BHC48" s="1064"/>
      <c r="BHD48" s="1064"/>
      <c r="BHE48" s="1064"/>
      <c r="BHF48" s="1064"/>
      <c r="BHG48" s="1064"/>
      <c r="BHH48" s="1064"/>
      <c r="BHI48" s="1064"/>
      <c r="BHJ48" s="1064"/>
      <c r="BHK48" s="1064"/>
      <c r="BHL48" s="1064"/>
      <c r="BHM48" s="1064"/>
      <c r="BHN48" s="1064"/>
      <c r="BHO48" s="1064"/>
      <c r="BHP48" s="1064"/>
      <c r="BHQ48" s="1064"/>
      <c r="BHR48" s="1064"/>
      <c r="BHS48" s="1064"/>
      <c r="BHT48" s="1064"/>
      <c r="BHU48" s="1064"/>
      <c r="BHV48" s="1064"/>
      <c r="BHW48" s="1064"/>
      <c r="BHX48" s="1064"/>
      <c r="BHY48" s="1064"/>
      <c r="BHZ48" s="1064"/>
      <c r="BIA48" s="1064"/>
      <c r="BIB48" s="1064"/>
      <c r="BIC48" s="1064"/>
      <c r="BID48" s="1064"/>
      <c r="BIE48" s="1064"/>
      <c r="BIF48" s="1064"/>
      <c r="BIG48" s="1064"/>
      <c r="BIH48" s="1064"/>
      <c r="BII48" s="1064"/>
      <c r="BIJ48" s="1064"/>
      <c r="BIK48" s="1064"/>
      <c r="BIL48" s="1064"/>
      <c r="BIM48" s="1064"/>
      <c r="BIN48" s="1064"/>
      <c r="BIO48" s="1064"/>
      <c r="BIP48" s="1064"/>
      <c r="BIQ48" s="1064"/>
      <c r="BIR48" s="1064"/>
      <c r="BIS48" s="1064"/>
      <c r="BIT48" s="1064"/>
      <c r="BIU48" s="1064"/>
      <c r="BIV48" s="1064"/>
      <c r="BIW48" s="1064"/>
      <c r="BIX48" s="1064"/>
      <c r="BIY48" s="1064"/>
      <c r="BIZ48" s="1064"/>
      <c r="BJA48" s="1064"/>
      <c r="BJB48" s="1064"/>
      <c r="BJC48" s="1064"/>
      <c r="BJD48" s="1064"/>
      <c r="BJE48" s="1064"/>
      <c r="BJF48" s="1064"/>
      <c r="BJG48" s="1064"/>
      <c r="BJH48" s="1064"/>
      <c r="BJI48" s="1064"/>
      <c r="BJJ48" s="1064"/>
      <c r="BJK48" s="1064"/>
      <c r="BJL48" s="1064"/>
      <c r="BJM48" s="1064"/>
      <c r="BJN48" s="1064"/>
      <c r="BJO48" s="1064"/>
      <c r="BJP48" s="1064"/>
      <c r="BJQ48" s="1064"/>
      <c r="BJR48" s="1064"/>
      <c r="BJS48" s="1064"/>
      <c r="BJT48" s="1064"/>
      <c r="BJU48" s="1064"/>
      <c r="BJV48" s="1064"/>
      <c r="BJW48" s="1064"/>
      <c r="BJX48" s="1064"/>
      <c r="BJY48" s="1064"/>
      <c r="BJZ48" s="1064"/>
      <c r="BKA48" s="1064"/>
      <c r="BKB48" s="1064"/>
      <c r="BKC48" s="1064"/>
      <c r="BKD48" s="1064"/>
      <c r="BKE48" s="1064"/>
      <c r="BKF48" s="1064"/>
      <c r="BKG48" s="1064"/>
      <c r="BKH48" s="1064"/>
      <c r="BKI48" s="1064"/>
      <c r="BKJ48" s="1064"/>
      <c r="BKK48" s="1064"/>
      <c r="BKL48" s="1064"/>
      <c r="BKM48" s="1064"/>
      <c r="BKN48" s="1064"/>
      <c r="BKO48" s="1064"/>
      <c r="BKP48" s="1064"/>
      <c r="BKQ48" s="1064"/>
      <c r="BKR48" s="1064"/>
      <c r="BKS48" s="1064"/>
      <c r="BKT48" s="1064"/>
      <c r="BKU48" s="1064"/>
      <c r="BKV48" s="1064"/>
      <c r="BKW48" s="1064"/>
      <c r="BKX48" s="1064"/>
      <c r="BKY48" s="1064"/>
      <c r="BKZ48" s="1064"/>
      <c r="BLA48" s="1064"/>
      <c r="BLB48" s="1064"/>
      <c r="BLC48" s="1064"/>
      <c r="BLD48" s="1064"/>
      <c r="BLE48" s="1064"/>
      <c r="BLF48" s="1064"/>
      <c r="BLG48" s="1064"/>
      <c r="BLH48" s="1064"/>
      <c r="BLI48" s="1064"/>
      <c r="BLJ48" s="1064"/>
      <c r="BLK48" s="1064"/>
      <c r="BLL48" s="1064"/>
      <c r="BLM48" s="1064"/>
      <c r="BLN48" s="1064"/>
      <c r="BLO48" s="1064"/>
      <c r="BLP48" s="1064"/>
      <c r="BLQ48" s="1064"/>
      <c r="BLR48" s="1064"/>
      <c r="BLS48" s="1064"/>
      <c r="BLT48" s="1064"/>
      <c r="BLU48" s="1064"/>
      <c r="BLV48" s="1064"/>
      <c r="BLW48" s="1064"/>
      <c r="BLX48" s="1064"/>
      <c r="BLY48" s="1064"/>
      <c r="BLZ48" s="1064"/>
      <c r="BMA48" s="1064"/>
      <c r="BMB48" s="1064"/>
      <c r="BMC48" s="1064"/>
      <c r="BMD48" s="1064"/>
      <c r="BME48" s="1064"/>
      <c r="BMF48" s="1064"/>
      <c r="BMG48" s="1064"/>
      <c r="BMH48" s="1064"/>
      <c r="BMI48" s="1064"/>
      <c r="BMJ48" s="1064"/>
      <c r="BMK48" s="1064"/>
      <c r="BML48" s="1064"/>
      <c r="BMM48" s="1064"/>
      <c r="BMN48" s="1064"/>
      <c r="BMO48" s="1064"/>
      <c r="BMP48" s="1064"/>
      <c r="BMQ48" s="1064"/>
      <c r="BMR48" s="1064"/>
      <c r="BMS48" s="1064"/>
      <c r="BMT48" s="1064"/>
      <c r="BMU48" s="1064"/>
      <c r="BMV48" s="1064"/>
      <c r="BMW48" s="1064"/>
      <c r="BMX48" s="1064"/>
      <c r="BMY48" s="1064"/>
      <c r="BMZ48" s="1064"/>
      <c r="BNA48" s="1064"/>
      <c r="BNB48" s="1064"/>
      <c r="BNC48" s="1064"/>
      <c r="BND48" s="1064"/>
      <c r="BNE48" s="1064"/>
      <c r="BNF48" s="1064"/>
      <c r="BNG48" s="1064"/>
      <c r="BNH48" s="1064"/>
      <c r="BNI48" s="1064"/>
      <c r="BNJ48" s="1064"/>
      <c r="BNK48" s="1064"/>
      <c r="BNL48" s="1064"/>
      <c r="BNM48" s="1064"/>
      <c r="BNN48" s="1064"/>
      <c r="BNO48" s="1064"/>
      <c r="BNP48" s="1064"/>
      <c r="BNQ48" s="1064"/>
      <c r="BNR48" s="1064"/>
      <c r="BNS48" s="1064"/>
      <c r="BNT48" s="1064"/>
      <c r="BNU48" s="1064"/>
      <c r="BNV48" s="1064"/>
      <c r="BNW48" s="1064"/>
      <c r="BNX48" s="1064"/>
      <c r="BNY48" s="1064"/>
      <c r="BNZ48" s="1064"/>
      <c r="BOA48" s="1064"/>
      <c r="BOB48" s="1064"/>
      <c r="BOC48" s="1064"/>
      <c r="BOD48" s="1064"/>
      <c r="BOE48" s="1064"/>
      <c r="BOF48" s="1064"/>
      <c r="BOG48" s="1064"/>
      <c r="BOH48" s="1064"/>
      <c r="BOI48" s="1064"/>
      <c r="BOJ48" s="1064"/>
      <c r="BOK48" s="1064"/>
      <c r="BOL48" s="1064"/>
      <c r="BOM48" s="1064"/>
      <c r="BON48" s="1064"/>
      <c r="BOO48" s="1064"/>
      <c r="BOP48" s="1064"/>
      <c r="BOQ48" s="1064"/>
      <c r="BOR48" s="1064"/>
      <c r="BOS48" s="1064"/>
      <c r="BOT48" s="1064"/>
      <c r="BOU48" s="1064"/>
      <c r="BOV48" s="1064"/>
      <c r="BOW48" s="1064"/>
      <c r="BOX48" s="1064"/>
      <c r="BOY48" s="1064"/>
      <c r="BOZ48" s="1064"/>
      <c r="BPA48" s="1064"/>
      <c r="BPB48" s="1064"/>
      <c r="BPC48" s="1064"/>
      <c r="BPD48" s="1064"/>
      <c r="BPE48" s="1064"/>
      <c r="BPF48" s="1064"/>
      <c r="BPG48" s="1064"/>
      <c r="BPH48" s="1064"/>
      <c r="BPI48" s="1064"/>
      <c r="BPJ48" s="1064"/>
      <c r="BPK48" s="1064"/>
      <c r="BPL48" s="1064"/>
      <c r="BPM48" s="1064"/>
      <c r="BPN48" s="1064"/>
      <c r="BPO48" s="1064"/>
      <c r="BPP48" s="1064"/>
      <c r="BPQ48" s="1064"/>
      <c r="BPR48" s="1064"/>
      <c r="BPS48" s="1064"/>
      <c r="BPT48" s="1064"/>
      <c r="BPU48" s="1064"/>
      <c r="BPV48" s="1064"/>
      <c r="BPW48" s="1064"/>
      <c r="BPX48" s="1064"/>
      <c r="BPY48" s="1064"/>
      <c r="BPZ48" s="1064"/>
      <c r="BQA48" s="1064"/>
      <c r="BQB48" s="1064"/>
      <c r="BQC48" s="1064"/>
      <c r="BQD48" s="1064"/>
      <c r="BQE48" s="1064"/>
      <c r="BQF48" s="1064"/>
      <c r="BQG48" s="1064"/>
      <c r="BQH48" s="1064"/>
      <c r="BQI48" s="1064"/>
      <c r="BQJ48" s="1064"/>
      <c r="BQK48" s="1064"/>
      <c r="BQL48" s="1064"/>
      <c r="BQM48" s="1064"/>
      <c r="BQN48" s="1064"/>
      <c r="BQO48" s="1064"/>
      <c r="BQP48" s="1064"/>
      <c r="BQQ48" s="1064"/>
      <c r="BQR48" s="1064"/>
      <c r="BQS48" s="1064"/>
      <c r="BQT48" s="1064"/>
      <c r="BQU48" s="1064"/>
      <c r="BQV48" s="1064"/>
      <c r="BQW48" s="1064"/>
      <c r="BQX48" s="1064"/>
      <c r="BQY48" s="1064"/>
      <c r="BQZ48" s="1064"/>
      <c r="BRA48" s="1064"/>
      <c r="BRB48" s="1064"/>
      <c r="BRC48" s="1064"/>
      <c r="BRD48" s="1064"/>
      <c r="BRE48" s="1064"/>
      <c r="BRF48" s="1064"/>
      <c r="BRG48" s="1064"/>
      <c r="BRH48" s="1064"/>
      <c r="BRI48" s="1064"/>
      <c r="BRJ48" s="1064"/>
      <c r="BRK48" s="1064"/>
      <c r="BRL48" s="1064"/>
      <c r="BRM48" s="1064"/>
      <c r="BRN48" s="1064"/>
      <c r="BRO48" s="1064"/>
      <c r="BRP48" s="1064"/>
      <c r="BRQ48" s="1064"/>
      <c r="BRR48" s="1064"/>
      <c r="BRS48" s="1064"/>
      <c r="BRT48" s="1064"/>
      <c r="BRU48" s="1064"/>
      <c r="BRV48" s="1064"/>
      <c r="BRW48" s="1064"/>
      <c r="BRX48" s="1064"/>
      <c r="BRY48" s="1064"/>
      <c r="BRZ48" s="1064"/>
      <c r="BSA48" s="1064"/>
      <c r="BSB48" s="1064"/>
      <c r="BSC48" s="1064"/>
      <c r="BSD48" s="1064"/>
      <c r="BSE48" s="1064"/>
      <c r="BSF48" s="1064"/>
      <c r="BSG48" s="1064"/>
      <c r="BSH48" s="1064"/>
      <c r="BSI48" s="1064"/>
      <c r="BSJ48" s="1064"/>
      <c r="BSK48" s="1064"/>
      <c r="BSL48" s="1064"/>
      <c r="BSM48" s="1064"/>
      <c r="BSN48" s="1064"/>
      <c r="BSO48" s="1064"/>
      <c r="BSP48" s="1064"/>
      <c r="BSQ48" s="1064"/>
      <c r="BSR48" s="1064"/>
      <c r="BSS48" s="1064"/>
      <c r="BST48" s="1064"/>
      <c r="BSU48" s="1064"/>
      <c r="BSV48" s="1064"/>
      <c r="BSW48" s="1064"/>
      <c r="BSX48" s="1064"/>
      <c r="BSY48" s="1064"/>
      <c r="BSZ48" s="1064"/>
      <c r="BTA48" s="1064"/>
      <c r="BTB48" s="1064"/>
      <c r="BTC48" s="1064"/>
      <c r="BTD48" s="1064"/>
      <c r="BTE48" s="1064"/>
      <c r="BTF48" s="1064"/>
      <c r="BTG48" s="1064"/>
      <c r="BTH48" s="1064"/>
      <c r="BTI48" s="1064"/>
      <c r="BTJ48" s="1064"/>
      <c r="BTK48" s="1064"/>
      <c r="BTL48" s="1064"/>
      <c r="BTM48" s="1064"/>
      <c r="BTN48" s="1064"/>
      <c r="BTO48" s="1064"/>
      <c r="BTP48" s="1064"/>
      <c r="BTQ48" s="1064"/>
      <c r="BTR48" s="1064"/>
      <c r="BTS48" s="1064"/>
      <c r="BTT48" s="1064"/>
      <c r="BTU48" s="1064"/>
      <c r="BTV48" s="1064"/>
      <c r="BTW48" s="1064"/>
      <c r="BTX48" s="1064"/>
      <c r="BTY48" s="1064"/>
      <c r="BTZ48" s="1064"/>
      <c r="BUA48" s="1064"/>
      <c r="BUB48" s="1064"/>
      <c r="BUC48" s="1064"/>
      <c r="BUD48" s="1064"/>
      <c r="BUE48" s="1064"/>
      <c r="BUF48" s="1064"/>
      <c r="BUG48" s="1064"/>
      <c r="BUH48" s="1064"/>
      <c r="BUI48" s="1064"/>
      <c r="BUJ48" s="1064"/>
      <c r="BUK48" s="1064"/>
      <c r="BUL48" s="1064"/>
      <c r="BUM48" s="1064"/>
      <c r="BUN48" s="1064"/>
      <c r="BUO48" s="1064"/>
      <c r="BUP48" s="1064"/>
      <c r="BUQ48" s="1064"/>
      <c r="BUR48" s="1064"/>
      <c r="BUS48" s="1064"/>
      <c r="BUT48" s="1064"/>
      <c r="BUU48" s="1064"/>
      <c r="BUV48" s="1064"/>
      <c r="BUW48" s="1064"/>
      <c r="BUX48" s="1064"/>
      <c r="BUY48" s="1064"/>
      <c r="BUZ48" s="1064"/>
      <c r="BVA48" s="1064"/>
      <c r="BVB48" s="1064"/>
      <c r="BVC48" s="1064"/>
      <c r="BVD48" s="1064"/>
      <c r="BVE48" s="1064"/>
      <c r="BVF48" s="1064"/>
      <c r="BVG48" s="1064"/>
      <c r="BVH48" s="1064"/>
      <c r="BVI48" s="1064"/>
      <c r="BVJ48" s="1064"/>
      <c r="BVK48" s="1064"/>
      <c r="BVL48" s="1064"/>
      <c r="BVM48" s="1064"/>
      <c r="BVN48" s="1064"/>
      <c r="BVO48" s="1064"/>
      <c r="BVP48" s="1064"/>
      <c r="BVQ48" s="1064"/>
      <c r="BVR48" s="1064"/>
      <c r="BVS48" s="1064"/>
      <c r="BVT48" s="1064"/>
      <c r="BVU48" s="1064"/>
      <c r="BVV48" s="1064"/>
      <c r="BVW48" s="1064"/>
      <c r="BVX48" s="1064"/>
      <c r="BVY48" s="1064"/>
      <c r="BVZ48" s="1064"/>
      <c r="BWA48" s="1064"/>
      <c r="BWB48" s="1064"/>
      <c r="BWC48" s="1064"/>
      <c r="BWD48" s="1064"/>
      <c r="BWE48" s="1064"/>
      <c r="BWF48" s="1064"/>
      <c r="BWG48" s="1064"/>
      <c r="BWH48" s="1064"/>
      <c r="BWI48" s="1064"/>
      <c r="BWJ48" s="1064"/>
      <c r="BWK48" s="1064"/>
      <c r="BWL48" s="1064"/>
      <c r="BWM48" s="1064"/>
      <c r="BWN48" s="1064"/>
      <c r="BWO48" s="1064"/>
      <c r="BWP48" s="1064"/>
      <c r="BWQ48" s="1064"/>
      <c r="BWR48" s="1064"/>
      <c r="BWS48" s="1064"/>
      <c r="BWT48" s="1064"/>
      <c r="BWU48" s="1064"/>
      <c r="BWV48" s="1064"/>
      <c r="BWW48" s="1064"/>
      <c r="BWX48" s="1064"/>
      <c r="BWY48" s="1064"/>
      <c r="BWZ48" s="1064"/>
      <c r="BXA48" s="1064"/>
      <c r="BXB48" s="1064"/>
      <c r="BXC48" s="1064"/>
      <c r="BXD48" s="1064"/>
      <c r="BXE48" s="1064"/>
      <c r="BXF48" s="1064"/>
      <c r="BXG48" s="1064"/>
      <c r="BXH48" s="1064"/>
      <c r="BXI48" s="1064"/>
      <c r="BXJ48" s="1064"/>
      <c r="BXK48" s="1064"/>
      <c r="BXL48" s="1064"/>
      <c r="BXM48" s="1064"/>
      <c r="BXN48" s="1064"/>
      <c r="BXO48" s="1064"/>
      <c r="BXP48" s="1064"/>
      <c r="BXQ48" s="1064"/>
      <c r="BXR48" s="1064"/>
      <c r="BXS48" s="1064"/>
      <c r="BXT48" s="1064"/>
      <c r="BXU48" s="1064"/>
      <c r="BXV48" s="1064"/>
      <c r="BXW48" s="1064"/>
      <c r="BXX48" s="1064"/>
      <c r="BXY48" s="1064"/>
      <c r="BXZ48" s="1064"/>
      <c r="BYA48" s="1064"/>
      <c r="BYB48" s="1064"/>
      <c r="BYC48" s="1064"/>
      <c r="BYD48" s="1064"/>
      <c r="BYE48" s="1064"/>
      <c r="BYF48" s="1064"/>
      <c r="BYG48" s="1064"/>
      <c r="BYH48" s="1064"/>
      <c r="BYI48" s="1064"/>
      <c r="BYJ48" s="1064"/>
      <c r="BYK48" s="1064"/>
      <c r="BYL48" s="1064"/>
      <c r="BYM48" s="1064"/>
      <c r="BYN48" s="1064"/>
      <c r="BYO48" s="1064"/>
      <c r="BYP48" s="1064"/>
      <c r="BYQ48" s="1064"/>
      <c r="BYR48" s="1064"/>
      <c r="BYS48" s="1064"/>
      <c r="BYT48" s="1064"/>
      <c r="BYU48" s="1064"/>
      <c r="BYV48" s="1064"/>
      <c r="BYW48" s="1064"/>
      <c r="BYX48" s="1064"/>
      <c r="BYY48" s="1064"/>
      <c r="BYZ48" s="1064"/>
      <c r="BZA48" s="1064"/>
      <c r="BZB48" s="1064"/>
      <c r="BZC48" s="1064"/>
      <c r="BZD48" s="1064"/>
      <c r="BZE48" s="1064"/>
      <c r="BZF48" s="1064"/>
      <c r="BZG48" s="1064"/>
      <c r="BZH48" s="1064"/>
      <c r="BZI48" s="1064"/>
      <c r="BZJ48" s="1064"/>
      <c r="BZK48" s="1064"/>
      <c r="BZL48" s="1064"/>
      <c r="BZM48" s="1064"/>
      <c r="BZN48" s="1064"/>
      <c r="BZO48" s="1064"/>
      <c r="BZP48" s="1064"/>
      <c r="BZQ48" s="1064"/>
      <c r="BZR48" s="1064"/>
      <c r="BZS48" s="1064"/>
      <c r="BZT48" s="1064"/>
      <c r="BZU48" s="1064"/>
      <c r="BZV48" s="1064"/>
      <c r="BZW48" s="1064"/>
      <c r="BZX48" s="1064"/>
      <c r="BZY48" s="1064"/>
      <c r="BZZ48" s="1064"/>
      <c r="CAA48" s="1064"/>
      <c r="CAB48" s="1064"/>
      <c r="CAC48" s="1064"/>
      <c r="CAD48" s="1064"/>
      <c r="CAE48" s="1064"/>
      <c r="CAF48" s="1064"/>
      <c r="CAG48" s="1064"/>
      <c r="CAH48" s="1064"/>
      <c r="CAI48" s="1064"/>
      <c r="CAJ48" s="1064"/>
      <c r="CAK48" s="1064"/>
      <c r="CAL48" s="1064"/>
      <c r="CAM48" s="1064"/>
      <c r="CAN48" s="1064"/>
      <c r="CAO48" s="1064"/>
      <c r="CAP48" s="1064"/>
      <c r="CAQ48" s="1064"/>
      <c r="CAR48" s="1064"/>
      <c r="CAS48" s="1064"/>
      <c r="CAT48" s="1064"/>
      <c r="CAU48" s="1064"/>
      <c r="CAV48" s="1064"/>
      <c r="CAW48" s="1064"/>
      <c r="CAX48" s="1064"/>
      <c r="CAY48" s="1064"/>
      <c r="CAZ48" s="1064"/>
      <c r="CBA48" s="1064"/>
      <c r="CBB48" s="1064"/>
      <c r="CBC48" s="1064"/>
      <c r="CBD48" s="1064"/>
      <c r="CBE48" s="1064"/>
      <c r="CBF48" s="1064"/>
      <c r="CBG48" s="1064"/>
      <c r="CBH48" s="1064"/>
      <c r="CBI48" s="1064"/>
      <c r="CBJ48" s="1064"/>
      <c r="CBK48" s="1064"/>
      <c r="CBL48" s="1064"/>
      <c r="CBM48" s="1064"/>
      <c r="CBN48" s="1064"/>
      <c r="CBO48" s="1064"/>
      <c r="CBP48" s="1064"/>
      <c r="CBQ48" s="1064"/>
      <c r="CBR48" s="1064"/>
      <c r="CBS48" s="1064"/>
      <c r="CBT48" s="1064"/>
      <c r="CBU48" s="1064"/>
      <c r="CBV48" s="1064"/>
      <c r="CBW48" s="1064"/>
      <c r="CBX48" s="1064"/>
      <c r="CBY48" s="1064"/>
      <c r="CBZ48" s="1064"/>
      <c r="CCA48" s="1064"/>
      <c r="CCB48" s="1064"/>
      <c r="CCC48" s="1064"/>
      <c r="CCD48" s="1064"/>
      <c r="CCE48" s="1064"/>
      <c r="CCF48" s="1064"/>
      <c r="CCG48" s="1064"/>
      <c r="CCH48" s="1064"/>
      <c r="CCI48" s="1064"/>
      <c r="CCJ48" s="1064"/>
      <c r="CCK48" s="1064"/>
      <c r="CCL48" s="1064"/>
      <c r="CCM48" s="1064"/>
      <c r="CCN48" s="1064"/>
      <c r="CCO48" s="1064"/>
      <c r="CCP48" s="1064"/>
      <c r="CCQ48" s="1064"/>
      <c r="CCR48" s="1064"/>
      <c r="CCS48" s="1064"/>
      <c r="CCT48" s="1064"/>
      <c r="CCU48" s="1064"/>
      <c r="CCV48" s="1064"/>
      <c r="CCW48" s="1064"/>
      <c r="CCX48" s="1064"/>
      <c r="CCY48" s="1064"/>
      <c r="CCZ48" s="1064"/>
      <c r="CDA48" s="1064"/>
      <c r="CDB48" s="1064"/>
      <c r="CDC48" s="1064"/>
      <c r="CDD48" s="1064"/>
      <c r="CDE48" s="1064"/>
      <c r="CDF48" s="1064"/>
      <c r="CDG48" s="1064"/>
      <c r="CDH48" s="1064"/>
      <c r="CDI48" s="1064"/>
      <c r="CDJ48" s="1064"/>
      <c r="CDK48" s="1064"/>
      <c r="CDL48" s="1064"/>
      <c r="CDM48" s="1064"/>
      <c r="CDN48" s="1064"/>
      <c r="CDO48" s="1064"/>
      <c r="CDP48" s="1064"/>
      <c r="CDQ48" s="1064"/>
      <c r="CDR48" s="1064"/>
      <c r="CDS48" s="1064"/>
      <c r="CDT48" s="1064"/>
      <c r="CDU48" s="1064"/>
      <c r="CDV48" s="1064"/>
      <c r="CDW48" s="1064"/>
      <c r="CDX48" s="1064"/>
      <c r="CDY48" s="1064"/>
      <c r="CDZ48" s="1064"/>
      <c r="CEA48" s="1064"/>
      <c r="CEB48" s="1064"/>
      <c r="CEC48" s="1064"/>
      <c r="CED48" s="1064"/>
      <c r="CEE48" s="1064"/>
      <c r="CEF48" s="1064"/>
      <c r="CEG48" s="1064"/>
      <c r="CEH48" s="1064"/>
      <c r="CEI48" s="1064"/>
      <c r="CEJ48" s="1064"/>
      <c r="CEK48" s="1064"/>
      <c r="CEL48" s="1064"/>
      <c r="CEM48" s="1064"/>
      <c r="CEN48" s="1064"/>
      <c r="CEO48" s="1064"/>
      <c r="CEP48" s="1064"/>
      <c r="CEQ48" s="1064"/>
      <c r="CER48" s="1064"/>
      <c r="CES48" s="1064"/>
      <c r="CET48" s="1064"/>
      <c r="CEU48" s="1064"/>
      <c r="CEV48" s="1064"/>
      <c r="CEW48" s="1064"/>
      <c r="CEX48" s="1064"/>
      <c r="CEY48" s="1064"/>
      <c r="CEZ48" s="1064"/>
      <c r="CFA48" s="1064"/>
      <c r="CFB48" s="1064"/>
      <c r="CFC48" s="1064"/>
      <c r="CFD48" s="1064"/>
      <c r="CFE48" s="1064"/>
      <c r="CFF48" s="1064"/>
      <c r="CFG48" s="1064"/>
      <c r="CFH48" s="1064"/>
      <c r="CFI48" s="1064"/>
      <c r="CFJ48" s="1064"/>
      <c r="CFK48" s="1064"/>
      <c r="CFL48" s="1064"/>
      <c r="CFM48" s="1064"/>
      <c r="CFN48" s="1064"/>
      <c r="CFO48" s="1064"/>
      <c r="CFP48" s="1064"/>
      <c r="CFQ48" s="1064"/>
      <c r="CFR48" s="1064"/>
      <c r="CFS48" s="1064"/>
      <c r="CFT48" s="1064"/>
      <c r="CFU48" s="1064"/>
      <c r="CFV48" s="1064"/>
      <c r="CFW48" s="1064"/>
      <c r="CFX48" s="1064"/>
      <c r="CFY48" s="1064"/>
      <c r="CFZ48" s="1064"/>
      <c r="CGA48" s="1064"/>
      <c r="CGB48" s="1064"/>
      <c r="CGC48" s="1064"/>
      <c r="CGD48" s="1064"/>
      <c r="CGE48" s="1064"/>
      <c r="CGF48" s="1064"/>
      <c r="CGG48" s="1064"/>
      <c r="CGH48" s="1064"/>
      <c r="CGI48" s="1064"/>
      <c r="CGJ48" s="1064"/>
      <c r="CGK48" s="1064"/>
      <c r="CGL48" s="1064"/>
      <c r="CGM48" s="1064"/>
      <c r="CGN48" s="1064"/>
      <c r="CGO48" s="1064"/>
      <c r="CGP48" s="1064"/>
      <c r="CGQ48" s="1064"/>
      <c r="CGR48" s="1064"/>
      <c r="CGS48" s="1064"/>
      <c r="CGT48" s="1064"/>
      <c r="CGU48" s="1064"/>
      <c r="CGV48" s="1064"/>
      <c r="CGW48" s="1064"/>
      <c r="CGX48" s="1064"/>
      <c r="CGY48" s="1064"/>
      <c r="CGZ48" s="1064"/>
      <c r="CHA48" s="1064"/>
      <c r="CHB48" s="1064"/>
      <c r="CHC48" s="1064"/>
      <c r="CHD48" s="1064"/>
      <c r="CHE48" s="1064"/>
      <c r="CHF48" s="1064"/>
      <c r="CHG48" s="1064"/>
      <c r="CHH48" s="1064"/>
      <c r="CHI48" s="1064"/>
      <c r="CHJ48" s="1064"/>
      <c r="CHK48" s="1064"/>
      <c r="CHL48" s="1064"/>
      <c r="CHM48" s="1064"/>
      <c r="CHN48" s="1064"/>
      <c r="CHO48" s="1064"/>
      <c r="CHP48" s="1064"/>
      <c r="CHQ48" s="1064"/>
      <c r="CHR48" s="1064"/>
      <c r="CHS48" s="1064"/>
      <c r="CHT48" s="1064"/>
      <c r="CHU48" s="1064"/>
      <c r="CHV48" s="1064"/>
      <c r="CHW48" s="1064"/>
      <c r="CHX48" s="1064"/>
      <c r="CHY48" s="1064"/>
      <c r="CHZ48" s="1064"/>
      <c r="CIA48" s="1064"/>
      <c r="CIB48" s="1064"/>
      <c r="CIC48" s="1064"/>
      <c r="CID48" s="1064"/>
      <c r="CIE48" s="1064"/>
      <c r="CIF48" s="1064"/>
      <c r="CIG48" s="1064"/>
      <c r="CIH48" s="1064"/>
      <c r="CII48" s="1064"/>
      <c r="CIJ48" s="1064"/>
      <c r="CIK48" s="1064"/>
      <c r="CIL48" s="1064"/>
      <c r="CIM48" s="1064"/>
      <c r="CIN48" s="1064"/>
      <c r="CIO48" s="1064"/>
      <c r="CIP48" s="1064"/>
      <c r="CIQ48" s="1064"/>
      <c r="CIR48" s="1064"/>
      <c r="CIS48" s="1064"/>
      <c r="CIT48" s="1064"/>
      <c r="CIU48" s="1064"/>
      <c r="CIV48" s="1064"/>
      <c r="CIW48" s="1064"/>
      <c r="CIX48" s="1064"/>
      <c r="CIY48" s="1064"/>
      <c r="CIZ48" s="1064"/>
      <c r="CJA48" s="1064"/>
      <c r="CJB48" s="1064"/>
      <c r="CJC48" s="1064"/>
      <c r="CJD48" s="1064"/>
      <c r="CJE48" s="1064"/>
      <c r="CJF48" s="1064"/>
      <c r="CJG48" s="1064"/>
      <c r="CJH48" s="1064"/>
      <c r="CJI48" s="1064"/>
      <c r="CJJ48" s="1064"/>
      <c r="CJK48" s="1064"/>
      <c r="CJL48" s="1064"/>
      <c r="CJM48" s="1064"/>
      <c r="CJN48" s="1064"/>
      <c r="CJO48" s="1064"/>
      <c r="CJP48" s="1064"/>
      <c r="CJQ48" s="1064"/>
      <c r="CJR48" s="1064"/>
      <c r="CJS48" s="1064"/>
      <c r="CJT48" s="1064"/>
      <c r="CJU48" s="1064"/>
      <c r="CJV48" s="1064"/>
      <c r="CJW48" s="1064"/>
      <c r="CJX48" s="1064"/>
      <c r="CJY48" s="1064"/>
      <c r="CJZ48" s="1064"/>
      <c r="CKA48" s="1064"/>
      <c r="CKB48" s="1064"/>
      <c r="CKC48" s="1064"/>
      <c r="CKD48" s="1064"/>
      <c r="CKE48" s="1064"/>
      <c r="CKF48" s="1064"/>
      <c r="CKG48" s="1064"/>
      <c r="CKH48" s="1064"/>
      <c r="CKI48" s="1064"/>
      <c r="CKJ48" s="1064"/>
      <c r="CKK48" s="1064"/>
      <c r="CKL48" s="1064"/>
      <c r="CKM48" s="1064"/>
      <c r="CKN48" s="1064"/>
      <c r="CKO48" s="1064"/>
      <c r="CKP48" s="1064"/>
      <c r="CKQ48" s="1064"/>
      <c r="CKR48" s="1064"/>
      <c r="CKS48" s="1064"/>
      <c r="CKT48" s="1064"/>
      <c r="CKU48" s="1064"/>
      <c r="CKV48" s="1064"/>
      <c r="CKW48" s="1064"/>
      <c r="CKX48" s="1064"/>
      <c r="CKY48" s="1064"/>
      <c r="CKZ48" s="1064"/>
      <c r="CLA48" s="1064"/>
      <c r="CLB48" s="1064"/>
      <c r="CLC48" s="1064"/>
      <c r="CLD48" s="1064"/>
      <c r="CLE48" s="1064"/>
      <c r="CLF48" s="1064"/>
      <c r="CLG48" s="1064"/>
      <c r="CLH48" s="1064"/>
      <c r="CLI48" s="1064"/>
      <c r="CLJ48" s="1064"/>
      <c r="CLK48" s="1064"/>
      <c r="CLL48" s="1064"/>
      <c r="CLM48" s="1064"/>
      <c r="CLN48" s="1064"/>
      <c r="CLO48" s="1064"/>
      <c r="CLP48" s="1064"/>
      <c r="CLQ48" s="1064"/>
      <c r="CLR48" s="1064"/>
      <c r="CLS48" s="1064"/>
      <c r="CLT48" s="1064"/>
      <c r="CLU48" s="1064"/>
      <c r="CLV48" s="1064"/>
      <c r="CLW48" s="1064"/>
      <c r="CLX48" s="1064"/>
      <c r="CLY48" s="1064"/>
      <c r="CLZ48" s="1064"/>
      <c r="CMA48" s="1064"/>
      <c r="CMB48" s="1064"/>
      <c r="CMC48" s="1064"/>
      <c r="CMD48" s="1064"/>
      <c r="CME48" s="1064"/>
      <c r="CMF48" s="1064"/>
      <c r="CMG48" s="1064"/>
      <c r="CMH48" s="1064"/>
      <c r="CMI48" s="1064"/>
      <c r="CMJ48" s="1064"/>
      <c r="CMK48" s="1064"/>
      <c r="CML48" s="1064"/>
      <c r="CMM48" s="1064"/>
      <c r="CMN48" s="1064"/>
      <c r="CMO48" s="1064"/>
      <c r="CMP48" s="1064"/>
      <c r="CMQ48" s="1064"/>
      <c r="CMR48" s="1064"/>
      <c r="CMS48" s="1064"/>
      <c r="CMT48" s="1064"/>
      <c r="CMU48" s="1064"/>
      <c r="CMV48" s="1064"/>
      <c r="CMW48" s="1064"/>
      <c r="CMX48" s="1064"/>
      <c r="CMY48" s="1064"/>
      <c r="CMZ48" s="1064"/>
      <c r="CNA48" s="1064"/>
      <c r="CNB48" s="1064"/>
      <c r="CNC48" s="1064"/>
      <c r="CND48" s="1064"/>
      <c r="CNE48" s="1064"/>
      <c r="CNF48" s="1064"/>
      <c r="CNG48" s="1064"/>
      <c r="CNH48" s="1064"/>
      <c r="CNI48" s="1064"/>
      <c r="CNJ48" s="1064"/>
      <c r="CNK48" s="1064"/>
      <c r="CNL48" s="1064"/>
      <c r="CNM48" s="1064"/>
      <c r="CNN48" s="1064"/>
      <c r="CNO48" s="1064"/>
      <c r="CNP48" s="1064"/>
      <c r="CNQ48" s="1064"/>
      <c r="CNR48" s="1064"/>
      <c r="CNS48" s="1064"/>
      <c r="CNT48" s="1064"/>
      <c r="CNU48" s="1064"/>
      <c r="CNV48" s="1064"/>
      <c r="CNW48" s="1064"/>
      <c r="CNX48" s="1064"/>
      <c r="CNY48" s="1064"/>
      <c r="CNZ48" s="1064"/>
      <c r="COA48" s="1064"/>
      <c r="COB48" s="1064"/>
      <c r="COC48" s="1064"/>
      <c r="COD48" s="1064"/>
      <c r="COE48" s="1064"/>
      <c r="COF48" s="1064"/>
      <c r="COG48" s="1064"/>
      <c r="COH48" s="1064"/>
      <c r="COI48" s="1064"/>
      <c r="COJ48" s="1064"/>
      <c r="COK48" s="1064"/>
      <c r="COL48" s="1064"/>
      <c r="COM48" s="1064"/>
      <c r="CON48" s="1064"/>
      <c r="COO48" s="1064"/>
      <c r="COP48" s="1064"/>
      <c r="COQ48" s="1064"/>
      <c r="COR48" s="1064"/>
      <c r="COS48" s="1064"/>
      <c r="COT48" s="1064"/>
      <c r="COU48" s="1064"/>
      <c r="COV48" s="1064"/>
      <c r="COW48" s="1064"/>
      <c r="COX48" s="1064"/>
      <c r="COY48" s="1064"/>
      <c r="COZ48" s="1064"/>
      <c r="CPA48" s="1064"/>
      <c r="CPB48" s="1064"/>
      <c r="CPC48" s="1064"/>
      <c r="CPD48" s="1064"/>
      <c r="CPE48" s="1064"/>
      <c r="CPF48" s="1064"/>
      <c r="CPG48" s="1064"/>
      <c r="CPH48" s="1064"/>
      <c r="CPI48" s="1064"/>
      <c r="CPJ48" s="1064"/>
      <c r="CPK48" s="1064"/>
      <c r="CPL48" s="1064"/>
      <c r="CPM48" s="1064"/>
      <c r="CPN48" s="1064"/>
      <c r="CPO48" s="1064"/>
      <c r="CPP48" s="1064"/>
      <c r="CPQ48" s="1064"/>
      <c r="CPR48" s="1064"/>
      <c r="CPS48" s="1064"/>
      <c r="CPT48" s="1064"/>
      <c r="CPU48" s="1064"/>
      <c r="CPV48" s="1064"/>
      <c r="CPW48" s="1064"/>
      <c r="CPX48" s="1064"/>
      <c r="CPY48" s="1064"/>
      <c r="CPZ48" s="1064"/>
      <c r="CQA48" s="1064"/>
      <c r="CQB48" s="1064"/>
      <c r="CQC48" s="1064"/>
      <c r="CQD48" s="1064"/>
      <c r="CQE48" s="1064"/>
      <c r="CQF48" s="1064"/>
      <c r="CQG48" s="1064"/>
      <c r="CQH48" s="1064"/>
      <c r="CQI48" s="1064"/>
      <c r="CQJ48" s="1064"/>
      <c r="CQK48" s="1064"/>
      <c r="CQL48" s="1064"/>
      <c r="CQM48" s="1064"/>
      <c r="CQN48" s="1064"/>
      <c r="CQO48" s="1064"/>
      <c r="CQP48" s="1064"/>
      <c r="CQQ48" s="1064"/>
      <c r="CQR48" s="1064"/>
      <c r="CQS48" s="1064"/>
      <c r="CQT48" s="1064"/>
      <c r="CQU48" s="1064"/>
      <c r="CQV48" s="1064"/>
      <c r="CQW48" s="1064"/>
      <c r="CQX48" s="1064"/>
      <c r="CQY48" s="1064"/>
      <c r="CQZ48" s="1064"/>
      <c r="CRA48" s="1064"/>
      <c r="CRB48" s="1064"/>
      <c r="CRC48" s="1064"/>
      <c r="CRD48" s="1064"/>
      <c r="CRE48" s="1064"/>
      <c r="CRF48" s="1064"/>
      <c r="CRG48" s="1064"/>
      <c r="CRH48" s="1064"/>
      <c r="CRI48" s="1064"/>
      <c r="CRJ48" s="1064"/>
      <c r="CRK48" s="1064"/>
      <c r="CRL48" s="1064"/>
      <c r="CRM48" s="1064"/>
      <c r="CRN48" s="1064"/>
      <c r="CRO48" s="1064"/>
      <c r="CRP48" s="1064"/>
      <c r="CRQ48" s="1064"/>
      <c r="CRR48" s="1064"/>
      <c r="CRS48" s="1064"/>
      <c r="CRT48" s="1064"/>
      <c r="CRU48" s="1064"/>
      <c r="CRV48" s="1064"/>
      <c r="CRW48" s="1064"/>
      <c r="CRX48" s="1064"/>
      <c r="CRY48" s="1064"/>
      <c r="CRZ48" s="1064"/>
      <c r="CSA48" s="1064"/>
      <c r="CSB48" s="1064"/>
      <c r="CSC48" s="1064"/>
      <c r="CSD48" s="1064"/>
      <c r="CSE48" s="1064"/>
      <c r="CSF48" s="1064"/>
      <c r="CSG48" s="1064"/>
      <c r="CSH48" s="1064"/>
      <c r="CSI48" s="1064"/>
      <c r="CSJ48" s="1064"/>
      <c r="CSK48" s="1064"/>
      <c r="CSL48" s="1064"/>
      <c r="CSM48" s="1064"/>
      <c r="CSN48" s="1064"/>
      <c r="CSO48" s="1064"/>
      <c r="CSP48" s="1064"/>
      <c r="CSQ48" s="1064"/>
      <c r="CSR48" s="1064"/>
      <c r="CSS48" s="1064"/>
      <c r="CST48" s="1064"/>
      <c r="CSU48" s="1064"/>
      <c r="CSV48" s="1064"/>
      <c r="CSW48" s="1064"/>
      <c r="CSX48" s="1064"/>
      <c r="CSY48" s="1064"/>
      <c r="CSZ48" s="1064"/>
      <c r="CTA48" s="1064"/>
      <c r="CTB48" s="1064"/>
      <c r="CTC48" s="1064"/>
      <c r="CTD48" s="1064"/>
      <c r="CTE48" s="1064"/>
      <c r="CTF48" s="1064"/>
      <c r="CTG48" s="1064"/>
      <c r="CTH48" s="1064"/>
      <c r="CTI48" s="1064"/>
      <c r="CTJ48" s="1064"/>
      <c r="CTK48" s="1064"/>
      <c r="CTL48" s="1064"/>
      <c r="CTM48" s="1064"/>
      <c r="CTN48" s="1064"/>
      <c r="CTO48" s="1064"/>
      <c r="CTP48" s="1064"/>
      <c r="CTQ48" s="1064"/>
      <c r="CTR48" s="1064"/>
      <c r="CTS48" s="1064"/>
      <c r="CTT48" s="1064"/>
      <c r="CTU48" s="1064"/>
      <c r="CTV48" s="1064"/>
      <c r="CTW48" s="1064"/>
      <c r="CTX48" s="1064"/>
      <c r="CTY48" s="1064"/>
      <c r="CTZ48" s="1064"/>
      <c r="CUA48" s="1064"/>
      <c r="CUB48" s="1064"/>
      <c r="CUC48" s="1064"/>
      <c r="CUD48" s="1064"/>
      <c r="CUE48" s="1064"/>
      <c r="CUF48" s="1064"/>
      <c r="CUG48" s="1064"/>
      <c r="CUH48" s="1064"/>
      <c r="CUI48" s="1064"/>
      <c r="CUJ48" s="1064"/>
      <c r="CUK48" s="1064"/>
      <c r="CUL48" s="1064"/>
      <c r="CUM48" s="1064"/>
      <c r="CUN48" s="1064"/>
      <c r="CUO48" s="1064"/>
      <c r="CUP48" s="1064"/>
      <c r="CUQ48" s="1064"/>
      <c r="CUR48" s="1064"/>
      <c r="CUS48" s="1064"/>
      <c r="CUT48" s="1064"/>
      <c r="CUU48" s="1064"/>
      <c r="CUV48" s="1064"/>
      <c r="CUW48" s="1064"/>
      <c r="CUX48" s="1064"/>
      <c r="CUY48" s="1064"/>
      <c r="CUZ48" s="1064"/>
      <c r="CVA48" s="1064"/>
      <c r="CVB48" s="1064"/>
      <c r="CVC48" s="1064"/>
      <c r="CVD48" s="1064"/>
      <c r="CVE48" s="1064"/>
      <c r="CVF48" s="1064"/>
      <c r="CVG48" s="1064"/>
      <c r="CVH48" s="1064"/>
      <c r="CVI48" s="1064"/>
      <c r="CVJ48" s="1064"/>
      <c r="CVK48" s="1064"/>
      <c r="CVL48" s="1064"/>
      <c r="CVM48" s="1064"/>
      <c r="CVN48" s="1064"/>
      <c r="CVO48" s="1064"/>
      <c r="CVP48" s="1064"/>
      <c r="CVQ48" s="1064"/>
      <c r="CVR48" s="1064"/>
      <c r="CVS48" s="1064"/>
      <c r="CVT48" s="1064"/>
      <c r="CVU48" s="1064"/>
      <c r="CVV48" s="1064"/>
      <c r="CVW48" s="1064"/>
      <c r="CVX48" s="1064"/>
      <c r="CVY48" s="1064"/>
      <c r="CVZ48" s="1064"/>
      <c r="CWA48" s="1064"/>
      <c r="CWB48" s="1064"/>
      <c r="CWC48" s="1064"/>
      <c r="CWD48" s="1064"/>
      <c r="CWE48" s="1064"/>
      <c r="CWF48" s="1064"/>
      <c r="CWG48" s="1064"/>
      <c r="CWH48" s="1064"/>
      <c r="CWI48" s="1064"/>
      <c r="CWJ48" s="1064"/>
      <c r="CWK48" s="1064"/>
      <c r="CWL48" s="1064"/>
      <c r="CWM48" s="1064"/>
      <c r="CWN48" s="1064"/>
      <c r="CWO48" s="1064"/>
      <c r="CWP48" s="1064"/>
      <c r="CWQ48" s="1064"/>
      <c r="CWR48" s="1064"/>
      <c r="CWS48" s="1064"/>
      <c r="CWT48" s="1064"/>
      <c r="CWU48" s="1064"/>
      <c r="CWV48" s="1064"/>
      <c r="CWW48" s="1064"/>
      <c r="CWX48" s="1064"/>
      <c r="CWY48" s="1064"/>
      <c r="CWZ48" s="1064"/>
      <c r="CXA48" s="1064"/>
      <c r="CXB48" s="1064"/>
      <c r="CXC48" s="1064"/>
      <c r="CXD48" s="1064"/>
      <c r="CXE48" s="1064"/>
      <c r="CXF48" s="1064"/>
      <c r="CXG48" s="1064"/>
      <c r="CXH48" s="1064"/>
      <c r="CXI48" s="1064"/>
      <c r="CXJ48" s="1064"/>
      <c r="CXK48" s="1064"/>
      <c r="CXL48" s="1064"/>
      <c r="CXM48" s="1064"/>
      <c r="CXN48" s="1064"/>
      <c r="CXO48" s="1064"/>
      <c r="CXP48" s="1064"/>
      <c r="CXQ48" s="1064"/>
      <c r="CXR48" s="1064"/>
      <c r="CXS48" s="1064"/>
      <c r="CXT48" s="1064"/>
      <c r="CXU48" s="1064"/>
      <c r="CXV48" s="1064"/>
      <c r="CXW48" s="1064"/>
      <c r="CXX48" s="1064"/>
      <c r="CXY48" s="1064"/>
      <c r="CXZ48" s="1064"/>
      <c r="CYA48" s="1064"/>
      <c r="CYB48" s="1064"/>
      <c r="CYC48" s="1064"/>
      <c r="CYD48" s="1064"/>
      <c r="CYE48" s="1064"/>
      <c r="CYF48" s="1064"/>
      <c r="CYG48" s="1064"/>
      <c r="CYH48" s="1064"/>
      <c r="CYI48" s="1064"/>
      <c r="CYJ48" s="1064"/>
      <c r="CYK48" s="1064"/>
      <c r="CYL48" s="1064"/>
      <c r="CYM48" s="1064"/>
      <c r="CYN48" s="1064"/>
      <c r="CYO48" s="1064"/>
      <c r="CYP48" s="1064"/>
      <c r="CYQ48" s="1064"/>
      <c r="CYR48" s="1064"/>
      <c r="CYS48" s="1064"/>
      <c r="CYT48" s="1064"/>
      <c r="CYU48" s="1064"/>
      <c r="CYV48" s="1064"/>
      <c r="CYW48" s="1064"/>
      <c r="CYX48" s="1064"/>
      <c r="CYY48" s="1064"/>
      <c r="CYZ48" s="1064"/>
      <c r="CZA48" s="1064"/>
      <c r="CZB48" s="1064"/>
      <c r="CZC48" s="1064"/>
      <c r="CZD48" s="1064"/>
      <c r="CZE48" s="1064"/>
      <c r="CZF48" s="1064"/>
      <c r="CZG48" s="1064"/>
      <c r="CZH48" s="1064"/>
      <c r="CZI48" s="1064"/>
      <c r="CZJ48" s="1064"/>
      <c r="CZK48" s="1064"/>
      <c r="CZL48" s="1064"/>
      <c r="CZM48" s="1064"/>
      <c r="CZN48" s="1064"/>
      <c r="CZO48" s="1064"/>
      <c r="CZP48" s="1064"/>
      <c r="CZQ48" s="1064"/>
      <c r="CZR48" s="1064"/>
      <c r="CZS48" s="1064"/>
      <c r="CZT48" s="1064"/>
      <c r="CZU48" s="1064"/>
      <c r="CZV48" s="1064"/>
      <c r="CZW48" s="1064"/>
      <c r="CZX48" s="1064"/>
      <c r="CZY48" s="1064"/>
      <c r="CZZ48" s="1064"/>
      <c r="DAA48" s="1064"/>
      <c r="DAB48" s="1064"/>
      <c r="DAC48" s="1064"/>
      <c r="DAD48" s="1064"/>
      <c r="DAE48" s="1064"/>
      <c r="DAF48" s="1064"/>
      <c r="DAG48" s="1064"/>
      <c r="DAH48" s="1064"/>
      <c r="DAI48" s="1064"/>
      <c r="DAJ48" s="1064"/>
      <c r="DAK48" s="1064"/>
      <c r="DAL48" s="1064"/>
      <c r="DAM48" s="1064"/>
      <c r="DAN48" s="1064"/>
      <c r="DAO48" s="1064"/>
      <c r="DAP48" s="1064"/>
      <c r="DAQ48" s="1064"/>
      <c r="DAR48" s="1064"/>
      <c r="DAS48" s="1064"/>
      <c r="DAT48" s="1064"/>
      <c r="DAU48" s="1064"/>
      <c r="DAV48" s="1064"/>
      <c r="DAW48" s="1064"/>
      <c r="DAX48" s="1064"/>
      <c r="DAY48" s="1064"/>
      <c r="DAZ48" s="1064"/>
      <c r="DBA48" s="1064"/>
      <c r="DBB48" s="1064"/>
      <c r="DBC48" s="1064"/>
      <c r="DBD48" s="1064"/>
      <c r="DBE48" s="1064"/>
      <c r="DBF48" s="1064"/>
      <c r="DBG48" s="1064"/>
      <c r="DBH48" s="1064"/>
      <c r="DBI48" s="1064"/>
      <c r="DBJ48" s="1064"/>
      <c r="DBK48" s="1064"/>
      <c r="DBL48" s="1064"/>
      <c r="DBM48" s="1064"/>
      <c r="DBN48" s="1064"/>
      <c r="DBO48" s="1064"/>
      <c r="DBP48" s="1064"/>
      <c r="DBQ48" s="1064"/>
      <c r="DBR48" s="1064"/>
      <c r="DBS48" s="1064"/>
      <c r="DBT48" s="1064"/>
      <c r="DBU48" s="1064"/>
      <c r="DBV48" s="1064"/>
      <c r="DBW48" s="1064"/>
      <c r="DBX48" s="1064"/>
      <c r="DBY48" s="1064"/>
      <c r="DBZ48" s="1064"/>
      <c r="DCA48" s="1064"/>
      <c r="DCB48" s="1064"/>
      <c r="DCC48" s="1064"/>
      <c r="DCD48" s="1064"/>
      <c r="DCE48" s="1064"/>
      <c r="DCF48" s="1064"/>
      <c r="DCG48" s="1064"/>
      <c r="DCH48" s="1064"/>
      <c r="DCI48" s="1064"/>
      <c r="DCJ48" s="1064"/>
      <c r="DCK48" s="1064"/>
      <c r="DCL48" s="1064"/>
      <c r="DCM48" s="1064"/>
      <c r="DCN48" s="1064"/>
      <c r="DCO48" s="1064"/>
      <c r="DCP48" s="1064"/>
      <c r="DCQ48" s="1064"/>
      <c r="DCR48" s="1064"/>
      <c r="DCS48" s="1064"/>
      <c r="DCT48" s="1064"/>
      <c r="DCU48" s="1064"/>
      <c r="DCV48" s="1064"/>
      <c r="DCW48" s="1064"/>
      <c r="DCX48" s="1064"/>
      <c r="DCY48" s="1064"/>
      <c r="DCZ48" s="1064"/>
      <c r="DDA48" s="1064"/>
      <c r="DDB48" s="1064"/>
      <c r="DDC48" s="1064"/>
      <c r="DDD48" s="1064"/>
      <c r="DDE48" s="1064"/>
      <c r="DDF48" s="1064"/>
      <c r="DDG48" s="1064"/>
      <c r="DDH48" s="1064"/>
      <c r="DDI48" s="1064"/>
      <c r="DDJ48" s="1064"/>
      <c r="DDK48" s="1064"/>
      <c r="DDL48" s="1064"/>
      <c r="DDM48" s="1064"/>
      <c r="DDN48" s="1064"/>
      <c r="DDO48" s="1064"/>
      <c r="DDP48" s="1064"/>
      <c r="DDQ48" s="1064"/>
      <c r="DDR48" s="1064"/>
      <c r="DDS48" s="1064"/>
      <c r="DDT48" s="1064"/>
      <c r="DDU48" s="1064"/>
      <c r="DDV48" s="1064"/>
      <c r="DDW48" s="1064"/>
      <c r="DDX48" s="1064"/>
      <c r="DDY48" s="1064"/>
      <c r="DDZ48" s="1064"/>
      <c r="DEA48" s="1064"/>
      <c r="DEB48" s="1064"/>
      <c r="DEC48" s="1064"/>
      <c r="DED48" s="1064"/>
      <c r="DEE48" s="1064"/>
      <c r="DEF48" s="1064"/>
      <c r="DEG48" s="1064"/>
      <c r="DEH48" s="1064"/>
      <c r="DEI48" s="1064"/>
      <c r="DEJ48" s="1064"/>
      <c r="DEK48" s="1064"/>
      <c r="DEL48" s="1064"/>
      <c r="DEM48" s="1064"/>
      <c r="DEN48" s="1064"/>
      <c r="DEO48" s="1064"/>
      <c r="DEP48" s="1064"/>
      <c r="DEQ48" s="1064"/>
      <c r="DER48" s="1064"/>
      <c r="DES48" s="1064"/>
      <c r="DET48" s="1064"/>
      <c r="DEU48" s="1064"/>
      <c r="DEV48" s="1064"/>
      <c r="DEW48" s="1064"/>
      <c r="DEX48" s="1064"/>
      <c r="DEY48" s="1064"/>
      <c r="DEZ48" s="1064"/>
      <c r="DFA48" s="1064"/>
      <c r="DFB48" s="1064"/>
      <c r="DFC48" s="1064"/>
      <c r="DFD48" s="1064"/>
      <c r="DFE48" s="1064"/>
      <c r="DFF48" s="1064"/>
      <c r="DFG48" s="1064"/>
      <c r="DFH48" s="1064"/>
      <c r="DFI48" s="1064"/>
      <c r="DFJ48" s="1064"/>
      <c r="DFK48" s="1064"/>
      <c r="DFL48" s="1064"/>
      <c r="DFM48" s="1064"/>
      <c r="DFN48" s="1064"/>
      <c r="DFO48" s="1064"/>
      <c r="DFP48" s="1064"/>
      <c r="DFQ48" s="1064"/>
      <c r="DFR48" s="1064"/>
      <c r="DFS48" s="1064"/>
      <c r="DFT48" s="1064"/>
      <c r="DFU48" s="1064"/>
      <c r="DFV48" s="1064"/>
      <c r="DFW48" s="1064"/>
      <c r="DFX48" s="1064"/>
      <c r="DFY48" s="1064"/>
      <c r="DFZ48" s="1064"/>
      <c r="DGA48" s="1064"/>
      <c r="DGB48" s="1064"/>
      <c r="DGC48" s="1064"/>
      <c r="DGD48" s="1064"/>
      <c r="DGE48" s="1064"/>
      <c r="DGF48" s="1064"/>
      <c r="DGG48" s="1064"/>
      <c r="DGH48" s="1064"/>
      <c r="DGI48" s="1064"/>
      <c r="DGJ48" s="1064"/>
      <c r="DGK48" s="1064"/>
      <c r="DGL48" s="1064"/>
      <c r="DGM48" s="1064"/>
      <c r="DGN48" s="1064"/>
      <c r="DGO48" s="1064"/>
      <c r="DGP48" s="1064"/>
      <c r="DGQ48" s="1064"/>
      <c r="DGR48" s="1064"/>
      <c r="DGS48" s="1064"/>
      <c r="DGT48" s="1064"/>
      <c r="DGU48" s="1064"/>
      <c r="DGV48" s="1064"/>
      <c r="DGW48" s="1064"/>
      <c r="DGX48" s="1064"/>
      <c r="DGY48" s="1064"/>
      <c r="DGZ48" s="1064"/>
      <c r="DHA48" s="1064"/>
      <c r="DHB48" s="1064"/>
      <c r="DHC48" s="1064"/>
      <c r="DHD48" s="1064"/>
      <c r="DHE48" s="1064"/>
      <c r="DHF48" s="1064"/>
      <c r="DHG48" s="1064"/>
      <c r="DHH48" s="1064"/>
      <c r="DHI48" s="1064"/>
      <c r="DHJ48" s="1064"/>
      <c r="DHK48" s="1064"/>
      <c r="DHL48" s="1064"/>
      <c r="DHM48" s="1064"/>
      <c r="DHN48" s="1064"/>
      <c r="DHO48" s="1064"/>
      <c r="DHP48" s="1064"/>
      <c r="DHQ48" s="1064"/>
      <c r="DHR48" s="1064"/>
      <c r="DHS48" s="1064"/>
      <c r="DHT48" s="1064"/>
      <c r="DHU48" s="1064"/>
      <c r="DHV48" s="1064"/>
      <c r="DHW48" s="1064"/>
      <c r="DHX48" s="1064"/>
      <c r="DHY48" s="1064"/>
      <c r="DHZ48" s="1064"/>
      <c r="DIA48" s="1064"/>
      <c r="DIB48" s="1064"/>
      <c r="DIC48" s="1064"/>
      <c r="DID48" s="1064"/>
      <c r="DIE48" s="1064"/>
      <c r="DIF48" s="1064"/>
      <c r="DIG48" s="1064"/>
      <c r="DIH48" s="1064"/>
      <c r="DII48" s="1064"/>
      <c r="DIJ48" s="1064"/>
      <c r="DIK48" s="1064"/>
      <c r="DIL48" s="1064"/>
      <c r="DIM48" s="1064"/>
      <c r="DIN48" s="1064"/>
      <c r="DIO48" s="1064"/>
      <c r="DIP48" s="1064"/>
      <c r="DIQ48" s="1064"/>
      <c r="DIR48" s="1064"/>
      <c r="DIS48" s="1064"/>
      <c r="DIT48" s="1064"/>
      <c r="DIU48" s="1064"/>
      <c r="DIV48" s="1064"/>
      <c r="DIW48" s="1064"/>
      <c r="DIX48" s="1064"/>
      <c r="DIY48" s="1064"/>
      <c r="DIZ48" s="1064"/>
      <c r="DJA48" s="1064"/>
      <c r="DJB48" s="1064"/>
      <c r="DJC48" s="1064"/>
      <c r="DJD48" s="1064"/>
      <c r="DJE48" s="1064"/>
      <c r="DJF48" s="1064"/>
      <c r="DJG48" s="1064"/>
      <c r="DJH48" s="1064"/>
      <c r="DJI48" s="1064"/>
      <c r="DJJ48" s="1064"/>
      <c r="DJK48" s="1064"/>
      <c r="DJL48" s="1064"/>
      <c r="DJM48" s="1064"/>
      <c r="DJN48" s="1064"/>
      <c r="DJO48" s="1064"/>
      <c r="DJP48" s="1064"/>
      <c r="DJQ48" s="1064"/>
      <c r="DJR48" s="1064"/>
      <c r="DJS48" s="1064"/>
      <c r="DJT48" s="1064"/>
      <c r="DJU48" s="1064"/>
      <c r="DJV48" s="1064"/>
      <c r="DJW48" s="1064"/>
      <c r="DJX48" s="1064"/>
      <c r="DJY48" s="1064"/>
      <c r="DJZ48" s="1064"/>
      <c r="DKA48" s="1064"/>
      <c r="DKB48" s="1064"/>
      <c r="DKC48" s="1064"/>
      <c r="DKD48" s="1064"/>
      <c r="DKE48" s="1064"/>
      <c r="DKF48" s="1064"/>
      <c r="DKG48" s="1064"/>
      <c r="DKH48" s="1064"/>
      <c r="DKI48" s="1064"/>
      <c r="DKJ48" s="1064"/>
      <c r="DKK48" s="1064"/>
      <c r="DKL48" s="1064"/>
      <c r="DKM48" s="1064"/>
      <c r="DKN48" s="1064"/>
      <c r="DKO48" s="1064"/>
      <c r="DKP48" s="1064"/>
      <c r="DKQ48" s="1064"/>
      <c r="DKR48" s="1064"/>
      <c r="DKS48" s="1064"/>
      <c r="DKT48" s="1064"/>
      <c r="DKU48" s="1064"/>
      <c r="DKV48" s="1064"/>
      <c r="DKW48" s="1064"/>
      <c r="DKX48" s="1064"/>
      <c r="DKY48" s="1064"/>
      <c r="DKZ48" s="1064"/>
      <c r="DLA48" s="1064"/>
      <c r="DLB48" s="1064"/>
      <c r="DLC48" s="1064"/>
      <c r="DLD48" s="1064"/>
      <c r="DLE48" s="1064"/>
      <c r="DLF48" s="1064"/>
      <c r="DLG48" s="1064"/>
      <c r="DLH48" s="1064"/>
      <c r="DLI48" s="1064"/>
      <c r="DLJ48" s="1064"/>
      <c r="DLK48" s="1064"/>
      <c r="DLL48" s="1064"/>
      <c r="DLM48" s="1064"/>
      <c r="DLN48" s="1064"/>
      <c r="DLO48" s="1064"/>
      <c r="DLP48" s="1064"/>
      <c r="DLQ48" s="1064"/>
      <c r="DLR48" s="1064"/>
      <c r="DLS48" s="1064"/>
      <c r="DLT48" s="1064"/>
      <c r="DLU48" s="1064"/>
      <c r="DLV48" s="1064"/>
      <c r="DLW48" s="1064"/>
      <c r="DLX48" s="1064"/>
      <c r="DLY48" s="1064"/>
      <c r="DLZ48" s="1064"/>
      <c r="DMA48" s="1064"/>
      <c r="DMB48" s="1064"/>
      <c r="DMC48" s="1064"/>
      <c r="DMD48" s="1064"/>
      <c r="DME48" s="1064"/>
      <c r="DMF48" s="1064"/>
      <c r="DMG48" s="1064"/>
      <c r="DMH48" s="1064"/>
      <c r="DMI48" s="1064"/>
      <c r="DMJ48" s="1064"/>
      <c r="DMK48" s="1064"/>
      <c r="DML48" s="1064"/>
      <c r="DMM48" s="1064"/>
      <c r="DMN48" s="1064"/>
      <c r="DMO48" s="1064"/>
      <c r="DMP48" s="1064"/>
      <c r="DMQ48" s="1064"/>
      <c r="DMR48" s="1064"/>
      <c r="DMS48" s="1064"/>
      <c r="DMT48" s="1064"/>
      <c r="DMU48" s="1064"/>
      <c r="DMV48" s="1064"/>
      <c r="DMW48" s="1064"/>
      <c r="DMX48" s="1064"/>
      <c r="DMY48" s="1064"/>
      <c r="DMZ48" s="1064"/>
      <c r="DNA48" s="1064"/>
      <c r="DNB48" s="1064"/>
      <c r="DNC48" s="1064"/>
      <c r="DND48" s="1064"/>
      <c r="DNE48" s="1064"/>
      <c r="DNF48" s="1064"/>
      <c r="DNG48" s="1064"/>
      <c r="DNH48" s="1064"/>
      <c r="DNI48" s="1064"/>
      <c r="DNJ48" s="1064"/>
      <c r="DNK48" s="1064"/>
      <c r="DNL48" s="1064"/>
      <c r="DNM48" s="1064"/>
      <c r="DNN48" s="1064"/>
      <c r="DNO48" s="1064"/>
      <c r="DNP48" s="1064"/>
      <c r="DNQ48" s="1064"/>
      <c r="DNR48" s="1064"/>
      <c r="DNS48" s="1064"/>
      <c r="DNT48" s="1064"/>
      <c r="DNU48" s="1064"/>
      <c r="DNV48" s="1064"/>
      <c r="DNW48" s="1064"/>
      <c r="DNX48" s="1064"/>
      <c r="DNY48" s="1064"/>
      <c r="DNZ48" s="1064"/>
      <c r="DOA48" s="1064"/>
      <c r="DOB48" s="1064"/>
      <c r="DOC48" s="1064"/>
      <c r="DOD48" s="1064"/>
      <c r="DOE48" s="1064"/>
      <c r="DOF48" s="1064"/>
      <c r="DOG48" s="1064"/>
      <c r="DOH48" s="1064"/>
      <c r="DOI48" s="1064"/>
      <c r="DOJ48" s="1064"/>
      <c r="DOK48" s="1064"/>
      <c r="DOL48" s="1064"/>
      <c r="DOM48" s="1064"/>
      <c r="DON48" s="1064"/>
      <c r="DOO48" s="1064"/>
      <c r="DOP48" s="1064"/>
      <c r="DOQ48" s="1064"/>
      <c r="DOR48" s="1064"/>
      <c r="DOS48" s="1064"/>
      <c r="DOT48" s="1064"/>
      <c r="DOU48" s="1064"/>
      <c r="DOV48" s="1064"/>
      <c r="DOW48" s="1064"/>
      <c r="DOX48" s="1064"/>
      <c r="DOY48" s="1064"/>
      <c r="DOZ48" s="1064"/>
      <c r="DPA48" s="1064"/>
      <c r="DPB48" s="1064"/>
      <c r="DPC48" s="1064"/>
      <c r="DPD48" s="1064"/>
      <c r="DPE48" s="1064"/>
      <c r="DPF48" s="1064"/>
      <c r="DPG48" s="1064"/>
      <c r="DPH48" s="1064"/>
      <c r="DPI48" s="1064"/>
      <c r="DPJ48" s="1064"/>
      <c r="DPK48" s="1064"/>
      <c r="DPL48" s="1064"/>
      <c r="DPM48" s="1064"/>
      <c r="DPN48" s="1064"/>
      <c r="DPO48" s="1064"/>
      <c r="DPP48" s="1064"/>
      <c r="DPQ48" s="1064"/>
      <c r="DPR48" s="1064"/>
      <c r="DPS48" s="1064"/>
      <c r="DPT48" s="1064"/>
      <c r="DPU48" s="1064"/>
      <c r="DPV48" s="1064"/>
      <c r="DPW48" s="1064"/>
      <c r="DPX48" s="1064"/>
      <c r="DPY48" s="1064"/>
      <c r="DPZ48" s="1064"/>
      <c r="DQA48" s="1064"/>
      <c r="DQB48" s="1064"/>
      <c r="DQC48" s="1064"/>
      <c r="DQD48" s="1064"/>
      <c r="DQE48" s="1064"/>
      <c r="DQF48" s="1064"/>
      <c r="DQG48" s="1064"/>
      <c r="DQH48" s="1064"/>
      <c r="DQI48" s="1064"/>
      <c r="DQJ48" s="1064"/>
      <c r="DQK48" s="1064"/>
      <c r="DQL48" s="1064"/>
      <c r="DQM48" s="1064"/>
      <c r="DQN48" s="1064"/>
      <c r="DQO48" s="1064"/>
      <c r="DQP48" s="1064"/>
      <c r="DQQ48" s="1064"/>
      <c r="DQR48" s="1064"/>
      <c r="DQS48" s="1064"/>
      <c r="DQT48" s="1064"/>
      <c r="DQU48" s="1064"/>
      <c r="DQV48" s="1064"/>
      <c r="DQW48" s="1064"/>
      <c r="DQX48" s="1064"/>
      <c r="DQY48" s="1064"/>
      <c r="DQZ48" s="1064"/>
      <c r="DRA48" s="1064"/>
      <c r="DRB48" s="1064"/>
      <c r="DRC48" s="1064"/>
      <c r="DRD48" s="1064"/>
      <c r="DRE48" s="1064"/>
      <c r="DRF48" s="1064"/>
      <c r="DRG48" s="1064"/>
      <c r="DRH48" s="1064"/>
      <c r="DRI48" s="1064"/>
      <c r="DRJ48" s="1064"/>
      <c r="DRK48" s="1064"/>
      <c r="DRL48" s="1064"/>
      <c r="DRM48" s="1064"/>
      <c r="DRN48" s="1064"/>
      <c r="DRO48" s="1064"/>
      <c r="DRP48" s="1064"/>
      <c r="DRQ48" s="1064"/>
      <c r="DRR48" s="1064"/>
      <c r="DRS48" s="1064"/>
      <c r="DRT48" s="1064"/>
      <c r="DRU48" s="1064"/>
      <c r="DRV48" s="1064"/>
      <c r="DRW48" s="1064"/>
      <c r="DRX48" s="1064"/>
      <c r="DRY48" s="1064"/>
      <c r="DRZ48" s="1064"/>
      <c r="DSA48" s="1064"/>
      <c r="DSB48" s="1064"/>
      <c r="DSC48" s="1064"/>
      <c r="DSD48" s="1064"/>
      <c r="DSE48" s="1064"/>
      <c r="DSF48" s="1064"/>
      <c r="DSG48" s="1064"/>
      <c r="DSH48" s="1064"/>
      <c r="DSI48" s="1064"/>
      <c r="DSJ48" s="1064"/>
      <c r="DSK48" s="1064"/>
      <c r="DSL48" s="1064"/>
      <c r="DSM48" s="1064"/>
      <c r="DSN48" s="1064"/>
      <c r="DSO48" s="1064"/>
      <c r="DSP48" s="1064"/>
      <c r="DSQ48" s="1064"/>
      <c r="DSR48" s="1064"/>
      <c r="DSS48" s="1064"/>
      <c r="DST48" s="1064"/>
      <c r="DSU48" s="1064"/>
      <c r="DSV48" s="1064"/>
      <c r="DSW48" s="1064"/>
      <c r="DSX48" s="1064"/>
      <c r="DSY48" s="1064"/>
      <c r="DSZ48" s="1064"/>
      <c r="DTA48" s="1064"/>
      <c r="DTB48" s="1064"/>
      <c r="DTC48" s="1064"/>
      <c r="DTD48" s="1064"/>
      <c r="DTE48" s="1064"/>
      <c r="DTF48" s="1064"/>
      <c r="DTG48" s="1064"/>
      <c r="DTH48" s="1064"/>
      <c r="DTI48" s="1064"/>
      <c r="DTJ48" s="1064"/>
      <c r="DTK48" s="1064"/>
      <c r="DTL48" s="1064"/>
      <c r="DTM48" s="1064"/>
      <c r="DTN48" s="1064"/>
      <c r="DTO48" s="1064"/>
      <c r="DTP48" s="1064"/>
      <c r="DTQ48" s="1064"/>
      <c r="DTR48" s="1064"/>
      <c r="DTS48" s="1064"/>
      <c r="DTT48" s="1064"/>
      <c r="DTU48" s="1064"/>
      <c r="DTV48" s="1064"/>
      <c r="DTW48" s="1064"/>
      <c r="DTX48" s="1064"/>
      <c r="DTY48" s="1064"/>
      <c r="DTZ48" s="1064"/>
      <c r="DUA48" s="1064"/>
      <c r="DUB48" s="1064"/>
      <c r="DUC48" s="1064"/>
      <c r="DUD48" s="1064"/>
      <c r="DUE48" s="1064"/>
      <c r="DUF48" s="1064"/>
      <c r="DUG48" s="1064"/>
      <c r="DUH48" s="1064"/>
      <c r="DUI48" s="1064"/>
      <c r="DUJ48" s="1064"/>
      <c r="DUK48" s="1064"/>
      <c r="DUL48" s="1064"/>
      <c r="DUM48" s="1064"/>
      <c r="DUN48" s="1064"/>
      <c r="DUO48" s="1064"/>
      <c r="DUP48" s="1064"/>
      <c r="DUQ48" s="1064"/>
      <c r="DUR48" s="1064"/>
      <c r="DUS48" s="1064"/>
      <c r="DUT48" s="1064"/>
      <c r="DUU48" s="1064"/>
      <c r="DUV48" s="1064"/>
      <c r="DUW48" s="1064"/>
      <c r="DUX48" s="1064"/>
      <c r="DUY48" s="1064"/>
      <c r="DUZ48" s="1064"/>
      <c r="DVA48" s="1064"/>
      <c r="DVB48" s="1064"/>
      <c r="DVC48" s="1064"/>
      <c r="DVD48" s="1064"/>
      <c r="DVE48" s="1064"/>
      <c r="DVF48" s="1064"/>
      <c r="DVG48" s="1064"/>
      <c r="DVH48" s="1064"/>
      <c r="DVI48" s="1064"/>
      <c r="DVJ48" s="1064"/>
      <c r="DVK48" s="1064"/>
      <c r="DVL48" s="1064"/>
      <c r="DVM48" s="1064"/>
      <c r="DVN48" s="1064"/>
      <c r="DVO48" s="1064"/>
      <c r="DVP48" s="1064"/>
      <c r="DVQ48" s="1064"/>
      <c r="DVR48" s="1064"/>
      <c r="DVS48" s="1064"/>
      <c r="DVT48" s="1064"/>
      <c r="DVU48" s="1064"/>
      <c r="DVV48" s="1064"/>
      <c r="DVW48" s="1064"/>
      <c r="DVX48" s="1064"/>
      <c r="DVY48" s="1064"/>
      <c r="DVZ48" s="1064"/>
      <c r="DWA48" s="1064"/>
      <c r="DWB48" s="1064"/>
      <c r="DWC48" s="1064"/>
      <c r="DWD48" s="1064"/>
      <c r="DWE48" s="1064"/>
      <c r="DWF48" s="1064"/>
      <c r="DWG48" s="1064"/>
      <c r="DWH48" s="1064"/>
      <c r="DWI48" s="1064"/>
      <c r="DWJ48" s="1064"/>
      <c r="DWK48" s="1064"/>
      <c r="DWL48" s="1064"/>
      <c r="DWM48" s="1064"/>
      <c r="DWN48" s="1064"/>
      <c r="DWO48" s="1064"/>
      <c r="DWP48" s="1064"/>
      <c r="DWQ48" s="1064"/>
      <c r="DWR48" s="1064"/>
      <c r="DWS48" s="1064"/>
      <c r="DWT48" s="1064"/>
      <c r="DWU48" s="1064"/>
      <c r="DWV48" s="1064"/>
      <c r="DWW48" s="1064"/>
      <c r="DWX48" s="1064"/>
      <c r="DWY48" s="1064"/>
      <c r="DWZ48" s="1064"/>
      <c r="DXA48" s="1064"/>
      <c r="DXB48" s="1064"/>
      <c r="DXC48" s="1064"/>
      <c r="DXD48" s="1064"/>
      <c r="DXE48" s="1064"/>
      <c r="DXF48" s="1064"/>
      <c r="DXG48" s="1064"/>
      <c r="DXH48" s="1064"/>
      <c r="DXI48" s="1064"/>
      <c r="DXJ48" s="1064"/>
      <c r="DXK48" s="1064"/>
      <c r="DXL48" s="1064"/>
      <c r="DXM48" s="1064"/>
      <c r="DXN48" s="1064"/>
      <c r="DXO48" s="1064"/>
      <c r="DXP48" s="1064"/>
      <c r="DXQ48" s="1064"/>
      <c r="DXR48" s="1064"/>
      <c r="DXS48" s="1064"/>
      <c r="DXT48" s="1064"/>
      <c r="DXU48" s="1064"/>
      <c r="DXV48" s="1064"/>
      <c r="DXW48" s="1064"/>
      <c r="DXX48" s="1064"/>
      <c r="DXY48" s="1064"/>
      <c r="DXZ48" s="1064"/>
      <c r="DYA48" s="1064"/>
      <c r="DYB48" s="1064"/>
      <c r="DYC48" s="1064"/>
      <c r="DYD48" s="1064"/>
      <c r="DYE48" s="1064"/>
      <c r="DYF48" s="1064"/>
      <c r="DYG48" s="1064"/>
      <c r="DYH48" s="1064"/>
      <c r="DYI48" s="1064"/>
      <c r="DYJ48" s="1064"/>
      <c r="DYK48" s="1064"/>
      <c r="DYL48" s="1064"/>
      <c r="DYM48" s="1064"/>
      <c r="DYN48" s="1064"/>
      <c r="DYO48" s="1064"/>
      <c r="DYP48" s="1064"/>
      <c r="DYQ48" s="1064"/>
      <c r="DYR48" s="1064"/>
      <c r="DYS48" s="1064"/>
      <c r="DYT48" s="1064"/>
      <c r="DYU48" s="1064"/>
      <c r="DYV48" s="1064"/>
      <c r="DYW48" s="1064"/>
      <c r="DYX48" s="1064"/>
      <c r="DYY48" s="1064"/>
      <c r="DYZ48" s="1064"/>
      <c r="DZA48" s="1064"/>
      <c r="DZB48" s="1064"/>
      <c r="DZC48" s="1064"/>
      <c r="DZD48" s="1064"/>
      <c r="DZE48" s="1064"/>
      <c r="DZF48" s="1064"/>
      <c r="DZG48" s="1064"/>
      <c r="DZH48" s="1064"/>
      <c r="DZI48" s="1064"/>
      <c r="DZJ48" s="1064"/>
      <c r="DZK48" s="1064"/>
      <c r="DZL48" s="1064"/>
      <c r="DZM48" s="1064"/>
      <c r="DZN48" s="1064"/>
      <c r="DZO48" s="1064"/>
      <c r="DZP48" s="1064"/>
      <c r="DZQ48" s="1064"/>
      <c r="DZR48" s="1064"/>
      <c r="DZS48" s="1064"/>
      <c r="DZT48" s="1064"/>
      <c r="DZU48" s="1064"/>
      <c r="DZV48" s="1064"/>
      <c r="DZW48" s="1064"/>
      <c r="DZX48" s="1064"/>
      <c r="DZY48" s="1064"/>
      <c r="DZZ48" s="1064"/>
      <c r="EAA48" s="1064"/>
      <c r="EAB48" s="1064"/>
      <c r="EAC48" s="1064"/>
      <c r="EAD48" s="1064"/>
      <c r="EAE48" s="1064"/>
      <c r="EAF48" s="1064"/>
      <c r="EAG48" s="1064"/>
      <c r="EAH48" s="1064"/>
      <c r="EAI48" s="1064"/>
      <c r="EAJ48" s="1064"/>
      <c r="EAK48" s="1064"/>
      <c r="EAL48" s="1064"/>
      <c r="EAM48" s="1064"/>
      <c r="EAN48" s="1064"/>
      <c r="EAO48" s="1064"/>
      <c r="EAP48" s="1064"/>
      <c r="EAQ48" s="1064"/>
      <c r="EAR48" s="1064"/>
      <c r="EAS48" s="1064"/>
      <c r="EAT48" s="1064"/>
      <c r="EAU48" s="1064"/>
      <c r="EAV48" s="1064"/>
      <c r="EAW48" s="1064"/>
      <c r="EAX48" s="1064"/>
      <c r="EAY48" s="1064"/>
      <c r="EAZ48" s="1064"/>
      <c r="EBA48" s="1064"/>
      <c r="EBB48" s="1064"/>
      <c r="EBC48" s="1064"/>
      <c r="EBD48" s="1064"/>
      <c r="EBE48" s="1064"/>
      <c r="EBF48" s="1064"/>
      <c r="EBG48" s="1064"/>
      <c r="EBH48" s="1064"/>
      <c r="EBI48" s="1064"/>
      <c r="EBJ48" s="1064"/>
      <c r="EBK48" s="1064"/>
      <c r="EBL48" s="1064"/>
      <c r="EBM48" s="1064"/>
      <c r="EBN48" s="1064"/>
      <c r="EBO48" s="1064"/>
      <c r="EBP48" s="1064"/>
      <c r="EBQ48" s="1064"/>
      <c r="EBR48" s="1064"/>
      <c r="EBS48" s="1064"/>
      <c r="EBT48" s="1064"/>
      <c r="EBU48" s="1064"/>
      <c r="EBV48" s="1064"/>
      <c r="EBW48" s="1064"/>
      <c r="EBX48" s="1064"/>
      <c r="EBY48" s="1064"/>
      <c r="EBZ48" s="1064"/>
      <c r="ECA48" s="1064"/>
      <c r="ECB48" s="1064"/>
      <c r="ECC48" s="1064"/>
      <c r="ECD48" s="1064"/>
      <c r="ECE48" s="1064"/>
      <c r="ECF48" s="1064"/>
      <c r="ECG48" s="1064"/>
      <c r="ECH48" s="1064"/>
      <c r="ECI48" s="1064"/>
      <c r="ECJ48" s="1064"/>
      <c r="ECK48" s="1064"/>
      <c r="ECL48" s="1064"/>
      <c r="ECM48" s="1064"/>
      <c r="ECN48" s="1064"/>
      <c r="ECO48" s="1064"/>
      <c r="ECP48" s="1064"/>
      <c r="ECQ48" s="1064"/>
      <c r="ECR48" s="1064"/>
      <c r="ECS48" s="1064"/>
      <c r="ECT48" s="1064"/>
      <c r="ECU48" s="1064"/>
      <c r="ECV48" s="1064"/>
      <c r="ECW48" s="1064"/>
      <c r="ECX48" s="1064"/>
      <c r="ECY48" s="1064"/>
      <c r="ECZ48" s="1064"/>
      <c r="EDA48" s="1064"/>
      <c r="EDB48" s="1064"/>
      <c r="EDC48" s="1064"/>
      <c r="EDD48" s="1064"/>
      <c r="EDE48" s="1064"/>
      <c r="EDF48" s="1064"/>
      <c r="EDG48" s="1064"/>
      <c r="EDH48" s="1064"/>
      <c r="EDI48" s="1064"/>
      <c r="EDJ48" s="1064"/>
      <c r="EDK48" s="1064"/>
      <c r="EDL48" s="1064"/>
      <c r="EDM48" s="1064"/>
      <c r="EDN48" s="1064"/>
      <c r="EDO48" s="1064"/>
      <c r="EDP48" s="1064"/>
      <c r="EDQ48" s="1064"/>
      <c r="EDR48" s="1064"/>
      <c r="EDS48" s="1064"/>
      <c r="EDT48" s="1064"/>
      <c r="EDU48" s="1064"/>
      <c r="EDV48" s="1064"/>
      <c r="EDW48" s="1064"/>
      <c r="EDX48" s="1064"/>
      <c r="EDY48" s="1064"/>
      <c r="EDZ48" s="1064"/>
      <c r="EEA48" s="1064"/>
      <c r="EEB48" s="1064"/>
      <c r="EEC48" s="1064"/>
      <c r="EED48" s="1064"/>
      <c r="EEE48" s="1064"/>
      <c r="EEF48" s="1064"/>
      <c r="EEG48" s="1064"/>
      <c r="EEH48" s="1064"/>
      <c r="EEI48" s="1064"/>
      <c r="EEJ48" s="1064"/>
      <c r="EEK48" s="1064"/>
      <c r="EEL48" s="1064"/>
      <c r="EEM48" s="1064"/>
      <c r="EEN48" s="1064"/>
      <c r="EEO48" s="1064"/>
      <c r="EEP48" s="1064"/>
      <c r="EEQ48" s="1064"/>
      <c r="EER48" s="1064"/>
      <c r="EES48" s="1064"/>
      <c r="EET48" s="1064"/>
      <c r="EEU48" s="1064"/>
      <c r="EEV48" s="1064"/>
      <c r="EEW48" s="1064"/>
      <c r="EEX48" s="1064"/>
      <c r="EEY48" s="1064"/>
      <c r="EEZ48" s="1064"/>
      <c r="EFA48" s="1064"/>
      <c r="EFB48" s="1064"/>
      <c r="EFC48" s="1064"/>
      <c r="EFD48" s="1064"/>
      <c r="EFE48" s="1064"/>
      <c r="EFF48" s="1064"/>
      <c r="EFG48" s="1064"/>
      <c r="EFH48" s="1064"/>
      <c r="EFI48" s="1064"/>
      <c r="EFJ48" s="1064"/>
      <c r="EFK48" s="1064"/>
      <c r="EFL48" s="1064"/>
      <c r="EFM48" s="1064"/>
      <c r="EFN48" s="1064"/>
      <c r="EFO48" s="1064"/>
      <c r="EFP48" s="1064"/>
      <c r="EFQ48" s="1064"/>
      <c r="EFR48" s="1064"/>
      <c r="EFS48" s="1064"/>
      <c r="EFT48" s="1064"/>
      <c r="EFU48" s="1064"/>
      <c r="EFV48" s="1064"/>
      <c r="EFW48" s="1064"/>
      <c r="EFX48" s="1064"/>
      <c r="EFY48" s="1064"/>
      <c r="EFZ48" s="1064"/>
      <c r="EGA48" s="1064"/>
      <c r="EGB48" s="1064"/>
      <c r="EGC48" s="1064"/>
      <c r="EGD48" s="1064"/>
      <c r="EGE48" s="1064"/>
      <c r="EGF48" s="1064"/>
      <c r="EGG48" s="1064"/>
      <c r="EGH48" s="1064"/>
      <c r="EGI48" s="1064"/>
      <c r="EGJ48" s="1064"/>
      <c r="EGK48" s="1064"/>
      <c r="EGL48" s="1064"/>
      <c r="EGM48" s="1064"/>
      <c r="EGN48" s="1064"/>
      <c r="EGO48" s="1064"/>
      <c r="EGP48" s="1064"/>
      <c r="EGQ48" s="1064"/>
      <c r="EGR48" s="1064"/>
      <c r="EGS48" s="1064"/>
      <c r="EGT48" s="1064"/>
      <c r="EGU48" s="1064"/>
      <c r="EGV48" s="1064"/>
      <c r="EGW48" s="1064"/>
      <c r="EGX48" s="1064"/>
      <c r="EGY48" s="1064"/>
      <c r="EGZ48" s="1064"/>
      <c r="EHA48" s="1064"/>
      <c r="EHB48" s="1064"/>
      <c r="EHC48" s="1064"/>
      <c r="EHD48" s="1064"/>
      <c r="EHE48" s="1064"/>
      <c r="EHF48" s="1064"/>
      <c r="EHG48" s="1064"/>
      <c r="EHH48" s="1064"/>
      <c r="EHI48" s="1064"/>
      <c r="EHJ48" s="1064"/>
      <c r="EHK48" s="1064"/>
      <c r="EHL48" s="1064"/>
      <c r="EHM48" s="1064"/>
      <c r="EHN48" s="1064"/>
      <c r="EHO48" s="1064"/>
      <c r="EHP48" s="1064"/>
      <c r="EHQ48" s="1064"/>
      <c r="EHR48" s="1064"/>
      <c r="EHS48" s="1064"/>
      <c r="EHT48" s="1064"/>
      <c r="EHU48" s="1064"/>
      <c r="EHV48" s="1064"/>
      <c r="EHW48" s="1064"/>
      <c r="EHX48" s="1064"/>
      <c r="EHY48" s="1064"/>
      <c r="EHZ48" s="1064"/>
      <c r="EIA48" s="1064"/>
      <c r="EIB48" s="1064"/>
      <c r="EIC48" s="1064"/>
      <c r="EID48" s="1064"/>
      <c r="EIE48" s="1064"/>
      <c r="EIF48" s="1064"/>
      <c r="EIG48" s="1064"/>
      <c r="EIH48" s="1064"/>
      <c r="EII48" s="1064"/>
      <c r="EIJ48" s="1064"/>
      <c r="EIK48" s="1064"/>
      <c r="EIL48" s="1064"/>
      <c r="EIM48" s="1064"/>
      <c r="EIN48" s="1064"/>
      <c r="EIO48" s="1064"/>
      <c r="EIP48" s="1064"/>
      <c r="EIQ48" s="1064"/>
      <c r="EIR48" s="1064"/>
      <c r="EIS48" s="1064"/>
      <c r="EIT48" s="1064"/>
      <c r="EIU48" s="1064"/>
      <c r="EIV48" s="1064"/>
      <c r="EIW48" s="1064"/>
      <c r="EIX48" s="1064"/>
      <c r="EIY48" s="1064"/>
      <c r="EIZ48" s="1064"/>
      <c r="EJA48" s="1064"/>
      <c r="EJB48" s="1064"/>
      <c r="EJC48" s="1064"/>
      <c r="EJD48" s="1064"/>
      <c r="EJE48" s="1064"/>
      <c r="EJF48" s="1064"/>
      <c r="EJG48" s="1064"/>
      <c r="EJH48" s="1064"/>
      <c r="EJI48" s="1064"/>
      <c r="EJJ48" s="1064"/>
      <c r="EJK48" s="1064"/>
      <c r="EJL48" s="1064"/>
      <c r="EJM48" s="1064"/>
      <c r="EJN48" s="1064"/>
      <c r="EJO48" s="1064"/>
      <c r="EJP48" s="1064"/>
      <c r="EJQ48" s="1064"/>
      <c r="EJR48" s="1064"/>
      <c r="EJS48" s="1064"/>
      <c r="EJT48" s="1064"/>
      <c r="EJU48" s="1064"/>
      <c r="EJV48" s="1064"/>
      <c r="EJW48" s="1064"/>
      <c r="EJX48" s="1064"/>
      <c r="EJY48" s="1064"/>
      <c r="EJZ48" s="1064"/>
      <c r="EKA48" s="1064"/>
      <c r="EKB48" s="1064"/>
      <c r="EKC48" s="1064"/>
      <c r="EKD48" s="1064"/>
      <c r="EKE48" s="1064"/>
      <c r="EKF48" s="1064"/>
      <c r="EKG48" s="1064"/>
      <c r="EKH48" s="1064"/>
      <c r="EKI48" s="1064"/>
      <c r="EKJ48" s="1064"/>
      <c r="EKK48" s="1064"/>
      <c r="EKL48" s="1064"/>
      <c r="EKM48" s="1064"/>
      <c r="EKN48" s="1064"/>
      <c r="EKO48" s="1064"/>
      <c r="EKP48" s="1064"/>
      <c r="EKQ48" s="1064"/>
      <c r="EKR48" s="1064"/>
      <c r="EKS48" s="1064"/>
      <c r="EKT48" s="1064"/>
      <c r="EKU48" s="1064"/>
      <c r="EKV48" s="1064"/>
      <c r="EKW48" s="1064"/>
      <c r="EKX48" s="1064"/>
      <c r="EKY48" s="1064"/>
      <c r="EKZ48" s="1064"/>
      <c r="ELA48" s="1064"/>
      <c r="ELB48" s="1064"/>
      <c r="ELC48" s="1064"/>
      <c r="ELD48" s="1064"/>
      <c r="ELE48" s="1064"/>
      <c r="ELF48" s="1064"/>
      <c r="ELG48" s="1064"/>
      <c r="ELH48" s="1064"/>
      <c r="ELI48" s="1064"/>
      <c r="ELJ48" s="1064"/>
      <c r="ELK48" s="1064"/>
      <c r="ELL48" s="1064"/>
      <c r="ELM48" s="1064"/>
      <c r="ELN48" s="1064"/>
      <c r="ELO48" s="1064"/>
      <c r="ELP48" s="1064"/>
      <c r="ELQ48" s="1064"/>
      <c r="ELR48" s="1064"/>
      <c r="ELS48" s="1064"/>
      <c r="ELT48" s="1064"/>
      <c r="ELU48" s="1064"/>
      <c r="ELV48" s="1064"/>
      <c r="ELW48" s="1064"/>
      <c r="ELX48" s="1064"/>
      <c r="ELY48" s="1064"/>
      <c r="ELZ48" s="1064"/>
      <c r="EMA48" s="1064"/>
      <c r="EMB48" s="1064"/>
      <c r="EMC48" s="1064"/>
      <c r="EMD48" s="1064"/>
      <c r="EME48" s="1064"/>
      <c r="EMF48" s="1064"/>
      <c r="EMG48" s="1064"/>
      <c r="EMH48" s="1064"/>
      <c r="EMI48" s="1064"/>
      <c r="EMJ48" s="1064"/>
      <c r="EMK48" s="1064"/>
      <c r="EML48" s="1064"/>
      <c r="EMM48" s="1064"/>
      <c r="EMN48" s="1064"/>
      <c r="EMO48" s="1064"/>
      <c r="EMP48" s="1064"/>
      <c r="EMQ48" s="1064"/>
      <c r="EMR48" s="1064"/>
      <c r="EMS48" s="1064"/>
      <c r="EMT48" s="1064"/>
      <c r="EMU48" s="1064"/>
      <c r="EMV48" s="1064"/>
      <c r="EMW48" s="1064"/>
      <c r="EMX48" s="1064"/>
      <c r="EMY48" s="1064"/>
      <c r="EMZ48" s="1064"/>
      <c r="ENA48" s="1064"/>
      <c r="ENB48" s="1064"/>
      <c r="ENC48" s="1064"/>
      <c r="END48" s="1064"/>
      <c r="ENE48" s="1064"/>
      <c r="ENF48" s="1064"/>
      <c r="ENG48" s="1064"/>
      <c r="ENH48" s="1064"/>
      <c r="ENI48" s="1064"/>
      <c r="ENJ48" s="1064"/>
      <c r="ENK48" s="1064"/>
      <c r="ENL48" s="1064"/>
      <c r="ENM48" s="1064"/>
      <c r="ENN48" s="1064"/>
      <c r="ENO48" s="1064"/>
      <c r="ENP48" s="1064"/>
      <c r="ENQ48" s="1064"/>
      <c r="ENR48" s="1064"/>
      <c r="ENS48" s="1064"/>
      <c r="ENT48" s="1064"/>
      <c r="ENU48" s="1064"/>
      <c r="ENV48" s="1064"/>
      <c r="ENW48" s="1064"/>
      <c r="ENX48" s="1064"/>
      <c r="ENY48" s="1064"/>
      <c r="ENZ48" s="1064"/>
      <c r="EOA48" s="1064"/>
      <c r="EOB48" s="1064"/>
      <c r="EOC48" s="1064"/>
      <c r="EOD48" s="1064"/>
      <c r="EOE48" s="1064"/>
      <c r="EOF48" s="1064"/>
      <c r="EOG48" s="1064"/>
      <c r="EOH48" s="1064"/>
      <c r="EOI48" s="1064"/>
      <c r="EOJ48" s="1064"/>
      <c r="EOK48" s="1064"/>
      <c r="EOL48" s="1064"/>
      <c r="EOM48" s="1064"/>
      <c r="EON48" s="1064"/>
      <c r="EOO48" s="1064"/>
      <c r="EOP48" s="1064"/>
      <c r="EOQ48" s="1064"/>
      <c r="EOR48" s="1064"/>
      <c r="EOS48" s="1064"/>
      <c r="EOT48" s="1064"/>
      <c r="EOU48" s="1064"/>
      <c r="EOV48" s="1064"/>
      <c r="EOW48" s="1064"/>
      <c r="EOX48" s="1064"/>
      <c r="EOY48" s="1064"/>
      <c r="EOZ48" s="1064"/>
      <c r="EPA48" s="1064"/>
      <c r="EPB48" s="1064"/>
      <c r="EPC48" s="1064"/>
      <c r="EPD48" s="1064"/>
      <c r="EPE48" s="1064"/>
      <c r="EPF48" s="1064"/>
      <c r="EPG48" s="1064"/>
      <c r="EPH48" s="1064"/>
      <c r="EPI48" s="1064"/>
      <c r="EPJ48" s="1064"/>
      <c r="EPK48" s="1064"/>
      <c r="EPL48" s="1064"/>
      <c r="EPM48" s="1064"/>
      <c r="EPN48" s="1064"/>
      <c r="EPO48" s="1064"/>
      <c r="EPP48" s="1064"/>
      <c r="EPQ48" s="1064"/>
      <c r="EPR48" s="1064"/>
      <c r="EPS48" s="1064"/>
      <c r="EPT48" s="1064"/>
      <c r="EPU48" s="1064"/>
      <c r="EPV48" s="1064"/>
      <c r="EPW48" s="1064"/>
      <c r="EPX48" s="1064"/>
      <c r="EPY48" s="1064"/>
      <c r="EPZ48" s="1064"/>
      <c r="EQA48" s="1064"/>
      <c r="EQB48" s="1064"/>
      <c r="EQC48" s="1064"/>
      <c r="EQD48" s="1064"/>
      <c r="EQE48" s="1064"/>
      <c r="EQF48" s="1064"/>
      <c r="EQG48" s="1064"/>
      <c r="EQH48" s="1064"/>
      <c r="EQI48" s="1064"/>
      <c r="EQJ48" s="1064"/>
      <c r="EQK48" s="1064"/>
      <c r="EQL48" s="1064"/>
      <c r="EQM48" s="1064"/>
      <c r="EQN48" s="1064"/>
      <c r="EQO48" s="1064"/>
      <c r="EQP48" s="1064"/>
      <c r="EQQ48" s="1064"/>
      <c r="EQR48" s="1064"/>
      <c r="EQS48" s="1064"/>
      <c r="EQT48" s="1064"/>
      <c r="EQU48" s="1064"/>
      <c r="EQV48" s="1064"/>
      <c r="EQW48" s="1064"/>
      <c r="EQX48" s="1064"/>
      <c r="EQY48" s="1064"/>
      <c r="EQZ48" s="1064"/>
      <c r="ERA48" s="1064"/>
      <c r="ERB48" s="1064"/>
      <c r="ERC48" s="1064"/>
      <c r="ERD48" s="1064"/>
      <c r="ERE48" s="1064"/>
      <c r="ERF48" s="1064"/>
      <c r="ERG48" s="1064"/>
      <c r="ERH48" s="1064"/>
      <c r="ERI48" s="1064"/>
      <c r="ERJ48" s="1064"/>
      <c r="ERK48" s="1064"/>
      <c r="ERL48" s="1064"/>
      <c r="ERM48" s="1064"/>
      <c r="ERN48" s="1064"/>
      <c r="ERO48" s="1064"/>
      <c r="ERP48" s="1064"/>
      <c r="ERQ48" s="1064"/>
      <c r="ERR48" s="1064"/>
      <c r="ERS48" s="1064"/>
      <c r="ERT48" s="1064"/>
      <c r="ERU48" s="1064"/>
      <c r="ERV48" s="1064"/>
      <c r="ERW48" s="1064"/>
      <c r="ERX48" s="1064"/>
      <c r="ERY48" s="1064"/>
      <c r="ERZ48" s="1064"/>
      <c r="ESA48" s="1064"/>
      <c r="ESB48" s="1064"/>
      <c r="ESC48" s="1064"/>
      <c r="ESD48" s="1064"/>
      <c r="ESE48" s="1064"/>
      <c r="ESF48" s="1064"/>
      <c r="ESG48" s="1064"/>
      <c r="ESH48" s="1064"/>
      <c r="ESI48" s="1064"/>
      <c r="ESJ48" s="1064"/>
      <c r="ESK48" s="1064"/>
      <c r="ESL48" s="1064"/>
      <c r="ESM48" s="1064"/>
      <c r="ESN48" s="1064"/>
      <c r="ESO48" s="1064"/>
      <c r="ESP48" s="1064"/>
      <c r="ESQ48" s="1064"/>
      <c r="ESR48" s="1064"/>
      <c r="ESS48" s="1064"/>
      <c r="EST48" s="1064"/>
      <c r="ESU48" s="1064"/>
      <c r="ESV48" s="1064"/>
      <c r="ESW48" s="1064"/>
      <c r="ESX48" s="1064"/>
      <c r="ESY48" s="1064"/>
      <c r="ESZ48" s="1064"/>
      <c r="ETA48" s="1064"/>
      <c r="ETB48" s="1064"/>
      <c r="ETC48" s="1064"/>
      <c r="ETD48" s="1064"/>
      <c r="ETE48" s="1064"/>
      <c r="ETF48" s="1064"/>
      <c r="ETG48" s="1064"/>
      <c r="ETH48" s="1064"/>
      <c r="ETI48" s="1064"/>
      <c r="ETJ48" s="1064"/>
      <c r="ETK48" s="1064"/>
      <c r="ETL48" s="1064"/>
      <c r="ETM48" s="1064"/>
      <c r="ETN48" s="1064"/>
      <c r="ETO48" s="1064"/>
      <c r="ETP48" s="1064"/>
      <c r="ETQ48" s="1064"/>
      <c r="ETR48" s="1064"/>
      <c r="ETS48" s="1064"/>
      <c r="ETT48" s="1064"/>
      <c r="ETU48" s="1064"/>
      <c r="ETV48" s="1064"/>
      <c r="ETW48" s="1064"/>
      <c r="ETX48" s="1064"/>
      <c r="ETY48" s="1064"/>
      <c r="ETZ48" s="1064"/>
      <c r="EUA48" s="1064"/>
      <c r="EUB48" s="1064"/>
      <c r="EUC48" s="1064"/>
      <c r="EUD48" s="1064"/>
      <c r="EUE48" s="1064"/>
      <c r="EUF48" s="1064"/>
      <c r="EUG48" s="1064"/>
      <c r="EUH48" s="1064"/>
      <c r="EUI48" s="1064"/>
      <c r="EUJ48" s="1064"/>
      <c r="EUK48" s="1064"/>
      <c r="EUL48" s="1064"/>
      <c r="EUM48" s="1064"/>
      <c r="EUN48" s="1064"/>
      <c r="EUO48" s="1064"/>
      <c r="EUP48" s="1064"/>
      <c r="EUQ48" s="1064"/>
      <c r="EUR48" s="1064"/>
      <c r="EUS48" s="1064"/>
      <c r="EUT48" s="1064"/>
      <c r="EUU48" s="1064"/>
      <c r="EUV48" s="1064"/>
      <c r="EUW48" s="1064"/>
      <c r="EUX48" s="1064"/>
      <c r="EUY48" s="1064"/>
      <c r="EUZ48" s="1064"/>
      <c r="EVA48" s="1064"/>
      <c r="EVB48" s="1064"/>
      <c r="EVC48" s="1064"/>
      <c r="EVD48" s="1064"/>
      <c r="EVE48" s="1064"/>
      <c r="EVF48" s="1064"/>
      <c r="EVG48" s="1064"/>
      <c r="EVH48" s="1064"/>
      <c r="EVI48" s="1064"/>
      <c r="EVJ48" s="1064"/>
      <c r="EVK48" s="1064"/>
      <c r="EVL48" s="1064"/>
      <c r="EVM48" s="1064"/>
      <c r="EVN48" s="1064"/>
      <c r="EVO48" s="1064"/>
      <c r="EVP48" s="1064"/>
      <c r="EVQ48" s="1064"/>
      <c r="EVR48" s="1064"/>
      <c r="EVS48" s="1064"/>
      <c r="EVT48" s="1064"/>
      <c r="EVU48" s="1064"/>
      <c r="EVV48" s="1064"/>
      <c r="EVW48" s="1064"/>
      <c r="EVX48" s="1064"/>
      <c r="EVY48" s="1064"/>
      <c r="EVZ48" s="1064"/>
      <c r="EWA48" s="1064"/>
      <c r="EWB48" s="1064"/>
      <c r="EWC48" s="1064"/>
      <c r="EWD48" s="1064"/>
      <c r="EWE48" s="1064"/>
      <c r="EWF48" s="1064"/>
      <c r="EWG48" s="1064"/>
      <c r="EWH48" s="1064"/>
      <c r="EWI48" s="1064"/>
      <c r="EWJ48" s="1064"/>
      <c r="EWK48" s="1064"/>
      <c r="EWL48" s="1064"/>
      <c r="EWM48" s="1064"/>
      <c r="EWN48" s="1064"/>
      <c r="EWO48" s="1064"/>
      <c r="EWP48" s="1064"/>
      <c r="EWQ48" s="1064"/>
      <c r="EWR48" s="1064"/>
      <c r="EWS48" s="1064"/>
      <c r="EWT48" s="1064"/>
      <c r="EWU48" s="1064"/>
      <c r="EWV48" s="1064"/>
      <c r="EWW48" s="1064"/>
      <c r="EWX48" s="1064"/>
      <c r="EWY48" s="1064"/>
      <c r="EWZ48" s="1064"/>
      <c r="EXA48" s="1064"/>
      <c r="EXB48" s="1064"/>
      <c r="EXC48" s="1064"/>
      <c r="EXD48" s="1064"/>
      <c r="EXE48" s="1064"/>
      <c r="EXF48" s="1064"/>
      <c r="EXG48" s="1064"/>
      <c r="EXH48" s="1064"/>
      <c r="EXI48" s="1064"/>
      <c r="EXJ48" s="1064"/>
      <c r="EXK48" s="1064"/>
      <c r="EXL48" s="1064"/>
      <c r="EXM48" s="1064"/>
      <c r="EXN48" s="1064"/>
      <c r="EXO48" s="1064"/>
      <c r="EXP48" s="1064"/>
      <c r="EXQ48" s="1064"/>
      <c r="EXR48" s="1064"/>
      <c r="EXS48" s="1064"/>
      <c r="EXT48" s="1064"/>
      <c r="EXU48" s="1064"/>
      <c r="EXV48" s="1064"/>
      <c r="EXW48" s="1064"/>
      <c r="EXX48" s="1064"/>
      <c r="EXY48" s="1064"/>
      <c r="EXZ48" s="1064"/>
      <c r="EYA48" s="1064"/>
      <c r="EYB48" s="1064"/>
      <c r="EYC48" s="1064"/>
      <c r="EYD48" s="1064"/>
      <c r="EYE48" s="1064"/>
      <c r="EYF48" s="1064"/>
      <c r="EYG48" s="1064"/>
      <c r="EYH48" s="1064"/>
      <c r="EYI48" s="1064"/>
      <c r="EYJ48" s="1064"/>
      <c r="EYK48" s="1064"/>
      <c r="EYL48" s="1064"/>
      <c r="EYM48" s="1064"/>
      <c r="EYN48" s="1064"/>
      <c r="EYO48" s="1064"/>
      <c r="EYP48" s="1064"/>
      <c r="EYQ48" s="1064"/>
      <c r="EYR48" s="1064"/>
      <c r="EYS48" s="1064"/>
      <c r="EYT48" s="1064"/>
      <c r="EYU48" s="1064"/>
      <c r="EYV48" s="1064"/>
      <c r="EYW48" s="1064"/>
      <c r="EYX48" s="1064"/>
      <c r="EYY48" s="1064"/>
      <c r="EYZ48" s="1064"/>
      <c r="EZA48" s="1064"/>
      <c r="EZB48" s="1064"/>
      <c r="EZC48" s="1064"/>
      <c r="EZD48" s="1064"/>
      <c r="EZE48" s="1064"/>
      <c r="EZF48" s="1064"/>
      <c r="EZG48" s="1064"/>
      <c r="EZH48" s="1064"/>
      <c r="EZI48" s="1064"/>
      <c r="EZJ48" s="1064"/>
      <c r="EZK48" s="1064"/>
      <c r="EZL48" s="1064"/>
      <c r="EZM48" s="1064"/>
      <c r="EZN48" s="1064"/>
      <c r="EZO48" s="1064"/>
      <c r="EZP48" s="1064"/>
      <c r="EZQ48" s="1064"/>
      <c r="EZR48" s="1064"/>
      <c r="EZS48" s="1064"/>
      <c r="EZT48" s="1064"/>
      <c r="EZU48" s="1064"/>
      <c r="EZV48" s="1064"/>
      <c r="EZW48" s="1064"/>
      <c r="EZX48" s="1064"/>
      <c r="EZY48" s="1064"/>
      <c r="EZZ48" s="1064"/>
      <c r="FAA48" s="1064"/>
      <c r="FAB48" s="1064"/>
      <c r="FAC48" s="1064"/>
      <c r="FAD48" s="1064"/>
      <c r="FAE48" s="1064"/>
      <c r="FAF48" s="1064"/>
      <c r="FAG48" s="1064"/>
      <c r="FAH48" s="1064"/>
      <c r="FAI48" s="1064"/>
      <c r="FAJ48" s="1064"/>
      <c r="FAK48" s="1064"/>
      <c r="FAL48" s="1064"/>
      <c r="FAM48" s="1064"/>
      <c r="FAN48" s="1064"/>
      <c r="FAO48" s="1064"/>
      <c r="FAP48" s="1064"/>
      <c r="FAQ48" s="1064"/>
      <c r="FAR48" s="1064"/>
      <c r="FAS48" s="1064"/>
      <c r="FAT48" s="1064"/>
      <c r="FAU48" s="1064"/>
      <c r="FAV48" s="1064"/>
      <c r="FAW48" s="1064"/>
      <c r="FAX48" s="1064"/>
      <c r="FAY48" s="1064"/>
      <c r="FAZ48" s="1064"/>
      <c r="FBA48" s="1064"/>
      <c r="FBB48" s="1064"/>
      <c r="FBC48" s="1064"/>
      <c r="FBD48" s="1064"/>
      <c r="FBE48" s="1064"/>
      <c r="FBF48" s="1064"/>
      <c r="FBG48" s="1064"/>
      <c r="FBH48" s="1064"/>
      <c r="FBI48" s="1064"/>
      <c r="FBJ48" s="1064"/>
      <c r="FBK48" s="1064"/>
      <c r="FBL48" s="1064"/>
      <c r="FBM48" s="1064"/>
      <c r="FBN48" s="1064"/>
      <c r="FBO48" s="1064"/>
      <c r="FBP48" s="1064"/>
      <c r="FBQ48" s="1064"/>
      <c r="FBR48" s="1064"/>
      <c r="FBS48" s="1064"/>
      <c r="FBT48" s="1064"/>
      <c r="FBU48" s="1064"/>
      <c r="FBV48" s="1064"/>
      <c r="FBW48" s="1064"/>
      <c r="FBX48" s="1064"/>
      <c r="FBY48" s="1064"/>
      <c r="FBZ48" s="1064"/>
      <c r="FCA48" s="1064"/>
      <c r="FCB48" s="1064"/>
      <c r="FCC48" s="1064"/>
      <c r="FCD48" s="1064"/>
      <c r="FCE48" s="1064"/>
      <c r="FCF48" s="1064"/>
      <c r="FCG48" s="1064"/>
      <c r="FCH48" s="1064"/>
      <c r="FCI48" s="1064"/>
      <c r="FCJ48" s="1064"/>
      <c r="FCK48" s="1064"/>
      <c r="FCL48" s="1064"/>
      <c r="FCM48" s="1064"/>
      <c r="FCN48" s="1064"/>
      <c r="FCO48" s="1064"/>
      <c r="FCP48" s="1064"/>
      <c r="FCQ48" s="1064"/>
      <c r="FCR48" s="1064"/>
      <c r="FCS48" s="1064"/>
      <c r="FCT48" s="1064"/>
      <c r="FCU48" s="1064"/>
      <c r="FCV48" s="1064"/>
      <c r="FCW48" s="1064"/>
      <c r="FCX48" s="1064"/>
      <c r="FCY48" s="1064"/>
      <c r="FCZ48" s="1064"/>
      <c r="FDA48" s="1064"/>
      <c r="FDB48" s="1064"/>
      <c r="FDC48" s="1064"/>
      <c r="FDD48" s="1064"/>
      <c r="FDE48" s="1064"/>
      <c r="FDF48" s="1064"/>
      <c r="FDG48" s="1064"/>
      <c r="FDH48" s="1064"/>
      <c r="FDI48" s="1064"/>
      <c r="FDJ48" s="1064"/>
      <c r="FDK48" s="1064"/>
      <c r="FDL48" s="1064"/>
      <c r="FDM48" s="1064"/>
      <c r="FDN48" s="1064"/>
      <c r="FDO48" s="1064"/>
      <c r="FDP48" s="1064"/>
      <c r="FDQ48" s="1064"/>
      <c r="FDR48" s="1064"/>
      <c r="FDS48" s="1064"/>
      <c r="FDT48" s="1064"/>
      <c r="FDU48" s="1064"/>
      <c r="FDV48" s="1064"/>
      <c r="FDW48" s="1064"/>
      <c r="FDX48" s="1064"/>
      <c r="FDY48" s="1064"/>
      <c r="FDZ48" s="1064"/>
      <c r="FEA48" s="1064"/>
      <c r="FEB48" s="1064"/>
      <c r="FEC48" s="1064"/>
      <c r="FED48" s="1064"/>
      <c r="FEE48" s="1064"/>
      <c r="FEF48" s="1064"/>
      <c r="FEG48" s="1064"/>
      <c r="FEH48" s="1064"/>
      <c r="FEI48" s="1064"/>
      <c r="FEJ48" s="1064"/>
      <c r="FEK48" s="1064"/>
      <c r="FEL48" s="1064"/>
      <c r="FEM48" s="1064"/>
      <c r="FEN48" s="1064"/>
      <c r="FEO48" s="1064"/>
      <c r="FEP48" s="1064"/>
      <c r="FEQ48" s="1064"/>
      <c r="FER48" s="1064"/>
      <c r="FES48" s="1064"/>
      <c r="FET48" s="1064"/>
      <c r="FEU48" s="1064"/>
      <c r="FEV48" s="1064"/>
      <c r="FEW48" s="1064"/>
      <c r="FEX48" s="1064"/>
      <c r="FEY48" s="1064"/>
      <c r="FEZ48" s="1064"/>
      <c r="FFA48" s="1064"/>
      <c r="FFB48" s="1064"/>
      <c r="FFC48" s="1064"/>
      <c r="FFD48" s="1064"/>
      <c r="FFE48" s="1064"/>
      <c r="FFF48" s="1064"/>
      <c r="FFG48" s="1064"/>
      <c r="FFH48" s="1064"/>
      <c r="FFI48" s="1064"/>
      <c r="FFJ48" s="1064"/>
      <c r="FFK48" s="1064"/>
      <c r="FFL48" s="1064"/>
      <c r="FFM48" s="1064"/>
      <c r="FFN48" s="1064"/>
      <c r="FFO48" s="1064"/>
      <c r="FFP48" s="1064"/>
      <c r="FFQ48" s="1064"/>
      <c r="FFR48" s="1064"/>
      <c r="FFS48" s="1064"/>
      <c r="FFT48" s="1064"/>
      <c r="FFU48" s="1064"/>
      <c r="FFV48" s="1064"/>
      <c r="FFW48" s="1064"/>
      <c r="FFX48" s="1064"/>
      <c r="FFY48" s="1064"/>
      <c r="FFZ48" s="1064"/>
      <c r="FGA48" s="1064"/>
      <c r="FGB48" s="1064"/>
      <c r="FGC48" s="1064"/>
      <c r="FGD48" s="1064"/>
      <c r="FGE48" s="1064"/>
      <c r="FGF48" s="1064"/>
      <c r="FGG48" s="1064"/>
      <c r="FGH48" s="1064"/>
      <c r="FGI48" s="1064"/>
      <c r="FGJ48" s="1064"/>
      <c r="FGK48" s="1064"/>
      <c r="FGL48" s="1064"/>
      <c r="FGM48" s="1064"/>
      <c r="FGN48" s="1064"/>
      <c r="FGO48" s="1064"/>
      <c r="FGP48" s="1064"/>
      <c r="FGQ48" s="1064"/>
      <c r="FGR48" s="1064"/>
      <c r="FGS48" s="1064"/>
      <c r="FGT48" s="1064"/>
      <c r="FGU48" s="1064"/>
      <c r="FGV48" s="1064"/>
      <c r="FGW48" s="1064"/>
      <c r="FGX48" s="1064"/>
      <c r="FGY48" s="1064"/>
      <c r="FGZ48" s="1064"/>
      <c r="FHA48" s="1064"/>
      <c r="FHB48" s="1064"/>
      <c r="FHC48" s="1064"/>
      <c r="FHD48" s="1064"/>
      <c r="FHE48" s="1064"/>
      <c r="FHF48" s="1064"/>
      <c r="FHG48" s="1064"/>
      <c r="FHH48" s="1064"/>
      <c r="FHI48" s="1064"/>
      <c r="FHJ48" s="1064"/>
      <c r="FHK48" s="1064"/>
      <c r="FHL48" s="1064"/>
      <c r="FHM48" s="1064"/>
      <c r="FHN48" s="1064"/>
      <c r="FHO48" s="1064"/>
      <c r="FHP48" s="1064"/>
      <c r="FHQ48" s="1064"/>
      <c r="FHR48" s="1064"/>
      <c r="FHS48" s="1064"/>
      <c r="FHT48" s="1064"/>
      <c r="FHU48" s="1064"/>
      <c r="FHV48" s="1064"/>
      <c r="FHW48" s="1064"/>
      <c r="FHX48" s="1064"/>
      <c r="FHY48" s="1064"/>
      <c r="FHZ48" s="1064"/>
      <c r="FIA48" s="1064"/>
      <c r="FIB48" s="1064"/>
      <c r="FIC48" s="1064"/>
      <c r="FID48" s="1064"/>
      <c r="FIE48" s="1064"/>
      <c r="FIF48" s="1064"/>
      <c r="FIG48" s="1064"/>
      <c r="FIH48" s="1064"/>
      <c r="FII48" s="1064"/>
      <c r="FIJ48" s="1064"/>
      <c r="FIK48" s="1064"/>
      <c r="FIL48" s="1064"/>
      <c r="FIM48" s="1064"/>
      <c r="FIN48" s="1064"/>
      <c r="FIO48" s="1064"/>
      <c r="FIP48" s="1064"/>
      <c r="FIQ48" s="1064"/>
      <c r="FIR48" s="1064"/>
      <c r="FIS48" s="1064"/>
      <c r="FIT48" s="1064"/>
      <c r="FIU48" s="1064"/>
      <c r="FIV48" s="1064"/>
      <c r="FIW48" s="1064"/>
      <c r="FIX48" s="1064"/>
      <c r="FIY48" s="1064"/>
      <c r="FIZ48" s="1064"/>
      <c r="FJA48" s="1064"/>
      <c r="FJB48" s="1064"/>
      <c r="FJC48" s="1064"/>
      <c r="FJD48" s="1064"/>
      <c r="FJE48" s="1064"/>
      <c r="FJF48" s="1064"/>
      <c r="FJG48" s="1064"/>
      <c r="FJH48" s="1064"/>
      <c r="FJI48" s="1064"/>
      <c r="FJJ48" s="1064"/>
      <c r="FJK48" s="1064"/>
      <c r="FJL48" s="1064"/>
      <c r="FJM48" s="1064"/>
      <c r="FJN48" s="1064"/>
      <c r="FJO48" s="1064"/>
      <c r="FJP48" s="1064"/>
      <c r="FJQ48" s="1064"/>
      <c r="FJR48" s="1064"/>
      <c r="FJS48" s="1064"/>
      <c r="FJT48" s="1064"/>
      <c r="FJU48" s="1064"/>
      <c r="FJV48" s="1064"/>
      <c r="FJW48" s="1064"/>
      <c r="FJX48" s="1064"/>
      <c r="FJY48" s="1064"/>
      <c r="FJZ48" s="1064"/>
      <c r="FKA48" s="1064"/>
      <c r="FKB48" s="1064"/>
      <c r="FKC48" s="1064"/>
      <c r="FKD48" s="1064"/>
      <c r="FKE48" s="1064"/>
      <c r="FKF48" s="1064"/>
      <c r="FKG48" s="1064"/>
      <c r="FKH48" s="1064"/>
      <c r="FKI48" s="1064"/>
      <c r="FKJ48" s="1064"/>
      <c r="FKK48" s="1064"/>
      <c r="FKL48" s="1064"/>
      <c r="FKM48" s="1064"/>
      <c r="FKN48" s="1064"/>
      <c r="FKO48" s="1064"/>
      <c r="FKP48" s="1064"/>
      <c r="FKQ48" s="1064"/>
      <c r="FKR48" s="1064"/>
      <c r="FKS48" s="1064"/>
      <c r="FKT48" s="1064"/>
      <c r="FKU48" s="1064"/>
      <c r="FKV48" s="1064"/>
      <c r="FKW48" s="1064"/>
      <c r="FKX48" s="1064"/>
      <c r="FKY48" s="1064"/>
      <c r="FKZ48" s="1064"/>
      <c r="FLA48" s="1064"/>
      <c r="FLB48" s="1064"/>
      <c r="FLC48" s="1064"/>
      <c r="FLD48" s="1064"/>
      <c r="FLE48" s="1064"/>
      <c r="FLF48" s="1064"/>
      <c r="FLG48" s="1064"/>
      <c r="FLH48" s="1064"/>
      <c r="FLI48" s="1064"/>
      <c r="FLJ48" s="1064"/>
      <c r="FLK48" s="1064"/>
      <c r="FLL48" s="1064"/>
      <c r="FLM48" s="1064"/>
      <c r="FLN48" s="1064"/>
      <c r="FLO48" s="1064"/>
      <c r="FLP48" s="1064"/>
      <c r="FLQ48" s="1064"/>
      <c r="FLR48" s="1064"/>
      <c r="FLS48" s="1064"/>
      <c r="FLT48" s="1064"/>
      <c r="FLU48" s="1064"/>
      <c r="FLV48" s="1064"/>
      <c r="FLW48" s="1064"/>
      <c r="FLX48" s="1064"/>
      <c r="FLY48" s="1064"/>
      <c r="FLZ48" s="1064"/>
      <c r="FMA48" s="1064"/>
      <c r="FMB48" s="1064"/>
      <c r="FMC48" s="1064"/>
      <c r="FMD48" s="1064"/>
      <c r="FME48" s="1064"/>
      <c r="FMF48" s="1064"/>
      <c r="FMG48" s="1064"/>
      <c r="FMH48" s="1064"/>
      <c r="FMI48" s="1064"/>
      <c r="FMJ48" s="1064"/>
      <c r="FMK48" s="1064"/>
      <c r="FML48" s="1064"/>
      <c r="FMM48" s="1064"/>
      <c r="FMN48" s="1064"/>
      <c r="FMO48" s="1064"/>
      <c r="FMP48" s="1064"/>
      <c r="FMQ48" s="1064"/>
      <c r="FMR48" s="1064"/>
      <c r="FMS48" s="1064"/>
      <c r="FMT48" s="1064"/>
      <c r="FMU48" s="1064"/>
      <c r="FMV48" s="1064"/>
      <c r="FMW48" s="1064"/>
      <c r="FMX48" s="1064"/>
      <c r="FMY48" s="1064"/>
      <c r="FMZ48" s="1064"/>
      <c r="FNA48" s="1064"/>
      <c r="FNB48" s="1064"/>
      <c r="FNC48" s="1064"/>
      <c r="FND48" s="1064"/>
      <c r="FNE48" s="1064"/>
      <c r="FNF48" s="1064"/>
      <c r="FNG48" s="1064"/>
      <c r="FNH48" s="1064"/>
      <c r="FNI48" s="1064"/>
      <c r="FNJ48" s="1064"/>
      <c r="FNK48" s="1064"/>
      <c r="FNL48" s="1064"/>
      <c r="FNM48" s="1064"/>
      <c r="FNN48" s="1064"/>
      <c r="FNO48" s="1064"/>
      <c r="FNP48" s="1064"/>
      <c r="FNQ48" s="1064"/>
      <c r="FNR48" s="1064"/>
      <c r="FNS48" s="1064"/>
      <c r="FNT48" s="1064"/>
      <c r="FNU48" s="1064"/>
      <c r="FNV48" s="1064"/>
      <c r="FNW48" s="1064"/>
      <c r="FNX48" s="1064"/>
      <c r="FNY48" s="1064"/>
      <c r="FNZ48" s="1064"/>
      <c r="FOA48" s="1064"/>
      <c r="FOB48" s="1064"/>
      <c r="FOC48" s="1064"/>
      <c r="FOD48" s="1064"/>
      <c r="FOE48" s="1064"/>
      <c r="FOF48" s="1064"/>
      <c r="FOG48" s="1064"/>
      <c r="FOH48" s="1064"/>
      <c r="FOI48" s="1064"/>
      <c r="FOJ48" s="1064"/>
      <c r="FOK48" s="1064"/>
      <c r="FOL48" s="1064"/>
      <c r="FOM48" s="1064"/>
      <c r="FON48" s="1064"/>
      <c r="FOO48" s="1064"/>
      <c r="FOP48" s="1064"/>
      <c r="FOQ48" s="1064"/>
      <c r="FOR48" s="1064"/>
      <c r="FOS48" s="1064"/>
      <c r="FOT48" s="1064"/>
      <c r="FOU48" s="1064"/>
      <c r="FOV48" s="1064"/>
      <c r="FOW48" s="1064"/>
      <c r="FOX48" s="1064"/>
      <c r="FOY48" s="1064"/>
      <c r="FOZ48" s="1064"/>
      <c r="FPA48" s="1064"/>
      <c r="FPB48" s="1064"/>
      <c r="FPC48" s="1064"/>
      <c r="FPD48" s="1064"/>
      <c r="FPE48" s="1064"/>
      <c r="FPF48" s="1064"/>
      <c r="FPG48" s="1064"/>
      <c r="FPH48" s="1064"/>
      <c r="FPI48" s="1064"/>
      <c r="FPJ48" s="1064"/>
      <c r="FPK48" s="1064"/>
      <c r="FPL48" s="1064"/>
      <c r="FPM48" s="1064"/>
      <c r="FPN48" s="1064"/>
      <c r="FPO48" s="1064"/>
      <c r="FPP48" s="1064"/>
      <c r="FPQ48" s="1064"/>
      <c r="FPR48" s="1064"/>
      <c r="FPS48" s="1064"/>
      <c r="FPT48" s="1064"/>
      <c r="FPU48" s="1064"/>
      <c r="FPV48" s="1064"/>
      <c r="FPW48" s="1064"/>
      <c r="FPX48" s="1064"/>
      <c r="FPY48" s="1064"/>
      <c r="FPZ48" s="1064"/>
      <c r="FQA48" s="1064"/>
      <c r="FQB48" s="1064"/>
      <c r="FQC48" s="1064"/>
      <c r="FQD48" s="1064"/>
      <c r="FQE48" s="1064"/>
      <c r="FQF48" s="1064"/>
      <c r="FQG48" s="1064"/>
      <c r="FQH48" s="1064"/>
      <c r="FQI48" s="1064"/>
      <c r="FQJ48" s="1064"/>
      <c r="FQK48" s="1064"/>
      <c r="FQL48" s="1064"/>
      <c r="FQM48" s="1064"/>
      <c r="FQN48" s="1064"/>
      <c r="FQO48" s="1064"/>
      <c r="FQP48" s="1064"/>
      <c r="FQQ48" s="1064"/>
      <c r="FQR48" s="1064"/>
      <c r="FQS48" s="1064"/>
      <c r="FQT48" s="1064"/>
      <c r="FQU48" s="1064"/>
      <c r="FQV48" s="1064"/>
      <c r="FQW48" s="1064"/>
      <c r="FQX48" s="1064"/>
      <c r="FQY48" s="1064"/>
      <c r="FQZ48" s="1064"/>
      <c r="FRA48" s="1064"/>
      <c r="FRB48" s="1064"/>
      <c r="FRC48" s="1064"/>
      <c r="FRD48" s="1064"/>
      <c r="FRE48" s="1064"/>
      <c r="FRF48" s="1064"/>
      <c r="FRG48" s="1064"/>
      <c r="FRH48" s="1064"/>
      <c r="FRI48" s="1064"/>
      <c r="FRJ48" s="1064"/>
      <c r="FRK48" s="1064"/>
      <c r="FRL48" s="1064"/>
      <c r="FRM48" s="1064"/>
      <c r="FRN48" s="1064"/>
      <c r="FRO48" s="1064"/>
      <c r="FRP48" s="1064"/>
      <c r="FRQ48" s="1064"/>
      <c r="FRR48" s="1064"/>
      <c r="FRS48" s="1064"/>
      <c r="FRT48" s="1064"/>
      <c r="FRU48" s="1064"/>
      <c r="FRV48" s="1064"/>
      <c r="FRW48" s="1064"/>
      <c r="FRX48" s="1064"/>
      <c r="FRY48" s="1064"/>
      <c r="FRZ48" s="1064"/>
      <c r="FSA48" s="1064"/>
      <c r="FSB48" s="1064"/>
      <c r="FSC48" s="1064"/>
      <c r="FSD48" s="1064"/>
      <c r="FSE48" s="1064"/>
      <c r="FSF48" s="1064"/>
      <c r="FSG48" s="1064"/>
      <c r="FSH48" s="1064"/>
      <c r="FSI48" s="1064"/>
      <c r="FSJ48" s="1064"/>
      <c r="FSK48" s="1064"/>
      <c r="FSL48" s="1064"/>
      <c r="FSM48" s="1064"/>
      <c r="FSN48" s="1064"/>
      <c r="FSO48" s="1064"/>
      <c r="FSP48" s="1064"/>
      <c r="FSQ48" s="1064"/>
      <c r="FSR48" s="1064"/>
      <c r="FSS48" s="1064"/>
      <c r="FST48" s="1064"/>
      <c r="FSU48" s="1064"/>
      <c r="FSV48" s="1064"/>
      <c r="FSW48" s="1064"/>
      <c r="FSX48" s="1064"/>
      <c r="FSY48" s="1064"/>
      <c r="FSZ48" s="1064"/>
      <c r="FTA48" s="1064"/>
      <c r="FTB48" s="1064"/>
      <c r="FTC48" s="1064"/>
      <c r="FTD48" s="1064"/>
      <c r="FTE48" s="1064"/>
      <c r="FTF48" s="1064"/>
      <c r="FTG48" s="1064"/>
      <c r="FTH48" s="1064"/>
      <c r="FTI48" s="1064"/>
      <c r="FTJ48" s="1064"/>
      <c r="FTK48" s="1064"/>
      <c r="FTL48" s="1064"/>
      <c r="FTM48" s="1064"/>
      <c r="FTN48" s="1064"/>
      <c r="FTO48" s="1064"/>
      <c r="FTP48" s="1064"/>
      <c r="FTQ48" s="1064"/>
      <c r="FTR48" s="1064"/>
      <c r="FTS48" s="1064"/>
      <c r="FTT48" s="1064"/>
      <c r="FTU48" s="1064"/>
      <c r="FTV48" s="1064"/>
      <c r="FTW48" s="1064"/>
      <c r="FTX48" s="1064"/>
      <c r="FTY48" s="1064"/>
      <c r="FTZ48" s="1064"/>
      <c r="FUA48" s="1064"/>
      <c r="FUB48" s="1064"/>
      <c r="FUC48" s="1064"/>
      <c r="FUD48" s="1064"/>
      <c r="FUE48" s="1064"/>
      <c r="FUF48" s="1064"/>
      <c r="FUG48" s="1064"/>
      <c r="FUH48" s="1064"/>
      <c r="FUI48" s="1064"/>
      <c r="FUJ48" s="1064"/>
      <c r="FUK48" s="1064"/>
      <c r="FUL48" s="1064"/>
      <c r="FUM48" s="1064"/>
      <c r="FUN48" s="1064"/>
      <c r="FUO48" s="1064"/>
      <c r="FUP48" s="1064"/>
      <c r="FUQ48" s="1064"/>
      <c r="FUR48" s="1064"/>
      <c r="FUS48" s="1064"/>
      <c r="FUT48" s="1064"/>
      <c r="FUU48" s="1064"/>
      <c r="FUV48" s="1064"/>
      <c r="FUW48" s="1064"/>
      <c r="FUX48" s="1064"/>
      <c r="FUY48" s="1064"/>
      <c r="FUZ48" s="1064"/>
      <c r="FVA48" s="1064"/>
      <c r="FVB48" s="1064"/>
      <c r="FVC48" s="1064"/>
      <c r="FVD48" s="1064"/>
      <c r="FVE48" s="1064"/>
      <c r="FVF48" s="1064"/>
      <c r="FVG48" s="1064"/>
      <c r="FVH48" s="1064"/>
      <c r="FVI48" s="1064"/>
      <c r="FVJ48" s="1064"/>
      <c r="FVK48" s="1064"/>
      <c r="FVL48" s="1064"/>
      <c r="FVM48" s="1064"/>
      <c r="FVN48" s="1064"/>
      <c r="FVO48" s="1064"/>
      <c r="FVP48" s="1064"/>
      <c r="FVQ48" s="1064"/>
      <c r="FVR48" s="1064"/>
      <c r="FVS48" s="1064"/>
      <c r="FVT48" s="1064"/>
      <c r="FVU48" s="1064"/>
      <c r="FVV48" s="1064"/>
      <c r="FVW48" s="1064"/>
      <c r="FVX48" s="1064"/>
      <c r="FVY48" s="1064"/>
      <c r="FVZ48" s="1064"/>
      <c r="FWA48" s="1064"/>
      <c r="FWB48" s="1064"/>
      <c r="FWC48" s="1064"/>
      <c r="FWD48" s="1064"/>
      <c r="FWE48" s="1064"/>
      <c r="FWF48" s="1064"/>
      <c r="FWG48" s="1064"/>
      <c r="FWH48" s="1064"/>
      <c r="FWI48" s="1064"/>
      <c r="FWJ48" s="1064"/>
      <c r="FWK48" s="1064"/>
      <c r="FWL48" s="1064"/>
      <c r="FWM48" s="1064"/>
      <c r="FWN48" s="1064"/>
      <c r="FWO48" s="1064"/>
      <c r="FWP48" s="1064"/>
      <c r="FWQ48" s="1064"/>
      <c r="FWR48" s="1064"/>
      <c r="FWS48" s="1064"/>
      <c r="FWT48" s="1064"/>
      <c r="FWU48" s="1064"/>
      <c r="FWV48" s="1064"/>
      <c r="FWW48" s="1064"/>
      <c r="FWX48" s="1064"/>
      <c r="FWY48" s="1064"/>
      <c r="FWZ48" s="1064"/>
      <c r="FXA48" s="1064"/>
      <c r="FXB48" s="1064"/>
      <c r="FXC48" s="1064"/>
      <c r="FXD48" s="1064"/>
      <c r="FXE48" s="1064"/>
      <c r="FXF48" s="1064"/>
      <c r="FXG48" s="1064"/>
      <c r="FXH48" s="1064"/>
      <c r="FXI48" s="1064"/>
      <c r="FXJ48" s="1064"/>
      <c r="FXK48" s="1064"/>
      <c r="FXL48" s="1064"/>
      <c r="FXM48" s="1064"/>
      <c r="FXN48" s="1064"/>
      <c r="FXO48" s="1064"/>
      <c r="FXP48" s="1064"/>
      <c r="FXQ48" s="1064"/>
      <c r="FXR48" s="1064"/>
      <c r="FXS48" s="1064"/>
      <c r="FXT48" s="1064"/>
      <c r="FXU48" s="1064"/>
      <c r="FXV48" s="1064"/>
      <c r="FXW48" s="1064"/>
      <c r="FXX48" s="1064"/>
      <c r="FXY48" s="1064"/>
      <c r="FXZ48" s="1064"/>
      <c r="FYA48" s="1064"/>
      <c r="FYB48" s="1064"/>
      <c r="FYC48" s="1064"/>
      <c r="FYD48" s="1064"/>
      <c r="FYE48" s="1064"/>
      <c r="FYF48" s="1064"/>
      <c r="FYG48" s="1064"/>
      <c r="FYH48" s="1064"/>
      <c r="FYI48" s="1064"/>
      <c r="FYJ48" s="1064"/>
      <c r="FYK48" s="1064"/>
      <c r="FYL48" s="1064"/>
      <c r="FYM48" s="1064"/>
      <c r="FYN48" s="1064"/>
      <c r="FYO48" s="1064"/>
      <c r="FYP48" s="1064"/>
      <c r="FYQ48" s="1064"/>
      <c r="FYR48" s="1064"/>
      <c r="FYS48" s="1064"/>
      <c r="FYT48" s="1064"/>
      <c r="FYU48" s="1064"/>
      <c r="FYV48" s="1064"/>
      <c r="FYW48" s="1064"/>
      <c r="FYX48" s="1064"/>
      <c r="FYY48" s="1064"/>
      <c r="FYZ48" s="1064"/>
      <c r="FZA48" s="1064"/>
      <c r="FZB48" s="1064"/>
      <c r="FZC48" s="1064"/>
      <c r="FZD48" s="1064"/>
      <c r="FZE48" s="1064"/>
      <c r="FZF48" s="1064"/>
      <c r="FZG48" s="1064"/>
      <c r="FZH48" s="1064"/>
      <c r="FZI48" s="1064"/>
      <c r="FZJ48" s="1064"/>
      <c r="FZK48" s="1064"/>
      <c r="FZL48" s="1064"/>
      <c r="FZM48" s="1064"/>
      <c r="FZN48" s="1064"/>
      <c r="FZO48" s="1064"/>
      <c r="FZP48" s="1064"/>
      <c r="FZQ48" s="1064"/>
      <c r="FZR48" s="1064"/>
      <c r="FZS48" s="1064"/>
      <c r="FZT48" s="1064"/>
      <c r="FZU48" s="1064"/>
      <c r="FZV48" s="1064"/>
      <c r="FZW48" s="1064"/>
      <c r="FZX48" s="1064"/>
      <c r="FZY48" s="1064"/>
      <c r="FZZ48" s="1064"/>
      <c r="GAA48" s="1064"/>
      <c r="GAB48" s="1064"/>
      <c r="GAC48" s="1064"/>
      <c r="GAD48" s="1064"/>
      <c r="GAE48" s="1064"/>
      <c r="GAF48" s="1064"/>
      <c r="GAG48" s="1064"/>
      <c r="GAH48" s="1064"/>
      <c r="GAI48" s="1064"/>
      <c r="GAJ48" s="1064"/>
      <c r="GAK48" s="1064"/>
      <c r="GAL48" s="1064"/>
      <c r="GAM48" s="1064"/>
      <c r="GAN48" s="1064"/>
      <c r="GAO48" s="1064"/>
      <c r="GAP48" s="1064"/>
      <c r="GAQ48" s="1064"/>
      <c r="GAR48" s="1064"/>
      <c r="GAS48" s="1064"/>
      <c r="GAT48" s="1064"/>
      <c r="GAU48" s="1064"/>
      <c r="GAV48" s="1064"/>
      <c r="GAW48" s="1064"/>
      <c r="GAX48" s="1064"/>
      <c r="GAY48" s="1064"/>
      <c r="GAZ48" s="1064"/>
      <c r="GBA48" s="1064"/>
      <c r="GBB48" s="1064"/>
      <c r="GBC48" s="1064"/>
      <c r="GBD48" s="1064"/>
      <c r="GBE48" s="1064"/>
      <c r="GBF48" s="1064"/>
      <c r="GBG48" s="1064"/>
      <c r="GBH48" s="1064"/>
      <c r="GBI48" s="1064"/>
      <c r="GBJ48" s="1064"/>
      <c r="GBK48" s="1064"/>
      <c r="GBL48" s="1064"/>
      <c r="GBM48" s="1064"/>
      <c r="GBN48" s="1064"/>
      <c r="GBO48" s="1064"/>
      <c r="GBP48" s="1064"/>
      <c r="GBQ48" s="1064"/>
      <c r="GBR48" s="1064"/>
      <c r="GBS48" s="1064"/>
      <c r="GBT48" s="1064"/>
      <c r="GBU48" s="1064"/>
      <c r="GBV48" s="1064"/>
      <c r="GBW48" s="1064"/>
      <c r="GBX48" s="1064"/>
      <c r="GBY48" s="1064"/>
      <c r="GBZ48" s="1064"/>
      <c r="GCA48" s="1064"/>
      <c r="GCB48" s="1064"/>
      <c r="GCC48" s="1064"/>
      <c r="GCD48" s="1064"/>
      <c r="GCE48" s="1064"/>
      <c r="GCF48" s="1064"/>
      <c r="GCG48" s="1064"/>
      <c r="GCH48" s="1064"/>
      <c r="GCI48" s="1064"/>
      <c r="GCJ48" s="1064"/>
      <c r="GCK48" s="1064"/>
      <c r="GCL48" s="1064"/>
      <c r="GCM48" s="1064"/>
      <c r="GCN48" s="1064"/>
      <c r="GCO48" s="1064"/>
      <c r="GCP48" s="1064"/>
      <c r="GCQ48" s="1064"/>
      <c r="GCR48" s="1064"/>
      <c r="GCS48" s="1064"/>
      <c r="GCT48" s="1064"/>
      <c r="GCU48" s="1064"/>
      <c r="GCV48" s="1064"/>
      <c r="GCW48" s="1064"/>
      <c r="GCX48" s="1064"/>
      <c r="GCY48" s="1064"/>
      <c r="GCZ48" s="1064"/>
      <c r="GDA48" s="1064"/>
      <c r="GDB48" s="1064"/>
      <c r="GDC48" s="1064"/>
      <c r="GDD48" s="1064"/>
      <c r="GDE48" s="1064"/>
      <c r="GDF48" s="1064"/>
      <c r="GDG48" s="1064"/>
      <c r="GDH48" s="1064"/>
      <c r="GDI48" s="1064"/>
      <c r="GDJ48" s="1064"/>
      <c r="GDK48" s="1064"/>
      <c r="GDL48" s="1064"/>
      <c r="GDM48" s="1064"/>
      <c r="GDN48" s="1064"/>
      <c r="GDO48" s="1064"/>
      <c r="GDP48" s="1064"/>
      <c r="GDQ48" s="1064"/>
      <c r="GDR48" s="1064"/>
      <c r="GDS48" s="1064"/>
      <c r="GDT48" s="1064"/>
      <c r="GDU48" s="1064"/>
      <c r="GDV48" s="1064"/>
      <c r="GDW48" s="1064"/>
      <c r="GDX48" s="1064"/>
      <c r="GDY48" s="1064"/>
      <c r="GDZ48" s="1064"/>
      <c r="GEA48" s="1064"/>
      <c r="GEB48" s="1064"/>
      <c r="GEC48" s="1064"/>
      <c r="GED48" s="1064"/>
      <c r="GEE48" s="1064"/>
      <c r="GEF48" s="1064"/>
      <c r="GEG48" s="1064"/>
      <c r="GEH48" s="1064"/>
      <c r="GEI48" s="1064"/>
      <c r="GEJ48" s="1064"/>
      <c r="GEK48" s="1064"/>
      <c r="GEL48" s="1064"/>
      <c r="GEM48" s="1064"/>
      <c r="GEN48" s="1064"/>
      <c r="GEO48" s="1064"/>
      <c r="GEP48" s="1064"/>
      <c r="GEQ48" s="1064"/>
      <c r="GER48" s="1064"/>
      <c r="GES48" s="1064"/>
      <c r="GET48" s="1064"/>
      <c r="GEU48" s="1064"/>
      <c r="GEV48" s="1064"/>
      <c r="GEW48" s="1064"/>
      <c r="GEX48" s="1064"/>
      <c r="GEY48" s="1064"/>
      <c r="GEZ48" s="1064"/>
      <c r="GFA48" s="1064"/>
      <c r="GFB48" s="1064"/>
      <c r="GFC48" s="1064"/>
      <c r="GFD48" s="1064"/>
      <c r="GFE48" s="1064"/>
      <c r="GFF48" s="1064"/>
      <c r="GFG48" s="1064"/>
      <c r="GFH48" s="1064"/>
      <c r="GFI48" s="1064"/>
      <c r="GFJ48" s="1064"/>
      <c r="GFK48" s="1064"/>
      <c r="GFL48" s="1064"/>
      <c r="GFM48" s="1064"/>
      <c r="GFN48" s="1064"/>
      <c r="GFO48" s="1064"/>
      <c r="GFP48" s="1064"/>
      <c r="GFQ48" s="1064"/>
      <c r="GFR48" s="1064"/>
      <c r="GFS48" s="1064"/>
      <c r="GFT48" s="1064"/>
      <c r="GFU48" s="1064"/>
      <c r="GFV48" s="1064"/>
      <c r="GFW48" s="1064"/>
      <c r="GFX48" s="1064"/>
      <c r="GFY48" s="1064"/>
      <c r="GFZ48" s="1064"/>
      <c r="GGA48" s="1064"/>
      <c r="GGB48" s="1064"/>
      <c r="GGC48" s="1064"/>
      <c r="GGD48" s="1064"/>
      <c r="GGE48" s="1064"/>
      <c r="GGF48" s="1064"/>
      <c r="GGG48" s="1064"/>
      <c r="GGH48" s="1064"/>
      <c r="GGI48" s="1064"/>
      <c r="GGJ48" s="1064"/>
      <c r="GGK48" s="1064"/>
      <c r="GGL48" s="1064"/>
      <c r="GGM48" s="1064"/>
      <c r="GGN48" s="1064"/>
      <c r="GGO48" s="1064"/>
      <c r="GGP48" s="1064"/>
      <c r="GGQ48" s="1064"/>
      <c r="GGR48" s="1064"/>
      <c r="GGS48" s="1064"/>
      <c r="GGT48" s="1064"/>
      <c r="GGU48" s="1064"/>
      <c r="GGV48" s="1064"/>
      <c r="GGW48" s="1064"/>
      <c r="GGX48" s="1064"/>
      <c r="GGY48" s="1064"/>
      <c r="GGZ48" s="1064"/>
      <c r="GHA48" s="1064"/>
      <c r="GHB48" s="1064"/>
      <c r="GHC48" s="1064"/>
      <c r="GHD48" s="1064"/>
      <c r="GHE48" s="1064"/>
      <c r="GHF48" s="1064"/>
      <c r="GHG48" s="1064"/>
      <c r="GHH48" s="1064"/>
      <c r="GHI48" s="1064"/>
      <c r="GHJ48" s="1064"/>
      <c r="GHK48" s="1064"/>
      <c r="GHL48" s="1064"/>
      <c r="GHM48" s="1064"/>
      <c r="GHN48" s="1064"/>
      <c r="GHO48" s="1064"/>
      <c r="GHP48" s="1064"/>
      <c r="GHQ48" s="1064"/>
      <c r="GHR48" s="1064"/>
      <c r="GHS48" s="1064"/>
      <c r="GHT48" s="1064"/>
      <c r="GHU48" s="1064"/>
      <c r="GHV48" s="1064"/>
      <c r="GHW48" s="1064"/>
      <c r="GHX48" s="1064"/>
      <c r="GHY48" s="1064"/>
      <c r="GHZ48" s="1064"/>
      <c r="GIA48" s="1064"/>
      <c r="GIB48" s="1064"/>
      <c r="GIC48" s="1064"/>
      <c r="GID48" s="1064"/>
      <c r="GIE48" s="1064"/>
      <c r="GIF48" s="1064"/>
      <c r="GIG48" s="1064"/>
      <c r="GIH48" s="1064"/>
      <c r="GII48" s="1064"/>
      <c r="GIJ48" s="1064"/>
      <c r="GIK48" s="1064"/>
      <c r="GIL48" s="1064"/>
      <c r="GIM48" s="1064"/>
      <c r="GIN48" s="1064"/>
      <c r="GIO48" s="1064"/>
      <c r="GIP48" s="1064"/>
      <c r="GIQ48" s="1064"/>
      <c r="GIR48" s="1064"/>
      <c r="GIS48" s="1064"/>
      <c r="GIT48" s="1064"/>
      <c r="GIU48" s="1064"/>
      <c r="GIV48" s="1064"/>
      <c r="GIW48" s="1064"/>
      <c r="GIX48" s="1064"/>
      <c r="GIY48" s="1064"/>
      <c r="GIZ48" s="1064"/>
      <c r="GJA48" s="1064"/>
      <c r="GJB48" s="1064"/>
      <c r="GJC48" s="1064"/>
      <c r="GJD48" s="1064"/>
      <c r="GJE48" s="1064"/>
      <c r="GJF48" s="1064"/>
      <c r="GJG48" s="1064"/>
      <c r="GJH48" s="1064"/>
      <c r="GJI48" s="1064"/>
      <c r="GJJ48" s="1064"/>
      <c r="GJK48" s="1064"/>
      <c r="GJL48" s="1064"/>
      <c r="GJM48" s="1064"/>
      <c r="GJN48" s="1064"/>
      <c r="GJO48" s="1064"/>
      <c r="GJP48" s="1064"/>
      <c r="GJQ48" s="1064"/>
      <c r="GJR48" s="1064"/>
      <c r="GJS48" s="1064"/>
      <c r="GJT48" s="1064"/>
      <c r="GJU48" s="1064"/>
      <c r="GJV48" s="1064"/>
      <c r="GJW48" s="1064"/>
      <c r="GJX48" s="1064"/>
      <c r="GJY48" s="1064"/>
      <c r="GJZ48" s="1064"/>
      <c r="GKA48" s="1064"/>
      <c r="GKB48" s="1064"/>
      <c r="GKC48" s="1064"/>
      <c r="GKD48" s="1064"/>
      <c r="GKE48" s="1064"/>
      <c r="GKF48" s="1064"/>
      <c r="GKG48" s="1064"/>
      <c r="GKH48" s="1064"/>
      <c r="GKI48" s="1064"/>
      <c r="GKJ48" s="1064"/>
      <c r="GKK48" s="1064"/>
      <c r="GKL48" s="1064"/>
      <c r="GKM48" s="1064"/>
      <c r="GKN48" s="1064"/>
      <c r="GKO48" s="1064"/>
      <c r="GKP48" s="1064"/>
      <c r="GKQ48" s="1064"/>
      <c r="GKR48" s="1064"/>
      <c r="GKS48" s="1064"/>
      <c r="GKT48" s="1064"/>
      <c r="GKU48" s="1064"/>
      <c r="GKV48" s="1064"/>
      <c r="GKW48" s="1064"/>
      <c r="GKX48" s="1064"/>
      <c r="GKY48" s="1064"/>
      <c r="GKZ48" s="1064"/>
      <c r="GLA48" s="1064"/>
      <c r="GLB48" s="1064"/>
      <c r="GLC48" s="1064"/>
      <c r="GLD48" s="1064"/>
      <c r="GLE48" s="1064"/>
      <c r="GLF48" s="1064"/>
      <c r="GLG48" s="1064"/>
      <c r="GLH48" s="1064"/>
      <c r="GLI48" s="1064"/>
      <c r="GLJ48" s="1064"/>
      <c r="GLK48" s="1064"/>
      <c r="GLL48" s="1064"/>
      <c r="GLM48" s="1064"/>
      <c r="GLN48" s="1064"/>
      <c r="GLO48" s="1064"/>
      <c r="GLP48" s="1064"/>
      <c r="GLQ48" s="1064"/>
      <c r="GLR48" s="1064"/>
      <c r="GLS48" s="1064"/>
      <c r="GLT48" s="1064"/>
      <c r="GLU48" s="1064"/>
      <c r="GLV48" s="1064"/>
      <c r="GLW48" s="1064"/>
      <c r="GLX48" s="1064"/>
      <c r="GLY48" s="1064"/>
      <c r="GLZ48" s="1064"/>
      <c r="GMA48" s="1064"/>
      <c r="GMB48" s="1064"/>
      <c r="GMC48" s="1064"/>
      <c r="GMD48" s="1064"/>
      <c r="GME48" s="1064"/>
      <c r="GMF48" s="1064"/>
      <c r="GMG48" s="1064"/>
      <c r="GMH48" s="1064"/>
      <c r="GMI48" s="1064"/>
      <c r="GMJ48" s="1064"/>
      <c r="GMK48" s="1064"/>
      <c r="GML48" s="1064"/>
      <c r="GMM48" s="1064"/>
      <c r="GMN48" s="1064"/>
      <c r="GMO48" s="1064"/>
      <c r="GMP48" s="1064"/>
      <c r="GMQ48" s="1064"/>
      <c r="GMR48" s="1064"/>
      <c r="GMS48" s="1064"/>
      <c r="GMT48" s="1064"/>
      <c r="GMU48" s="1064"/>
      <c r="GMV48" s="1064"/>
      <c r="GMW48" s="1064"/>
      <c r="GMX48" s="1064"/>
      <c r="GMY48" s="1064"/>
      <c r="GMZ48" s="1064"/>
      <c r="GNA48" s="1064"/>
      <c r="GNB48" s="1064"/>
      <c r="GNC48" s="1064"/>
      <c r="GND48" s="1064"/>
      <c r="GNE48" s="1064"/>
      <c r="GNF48" s="1064"/>
      <c r="GNG48" s="1064"/>
      <c r="GNH48" s="1064"/>
      <c r="GNI48" s="1064"/>
      <c r="GNJ48" s="1064"/>
      <c r="GNK48" s="1064"/>
      <c r="GNL48" s="1064"/>
      <c r="GNM48" s="1064"/>
      <c r="GNN48" s="1064"/>
      <c r="GNO48" s="1064"/>
      <c r="GNP48" s="1064"/>
      <c r="GNQ48" s="1064"/>
      <c r="GNR48" s="1064"/>
      <c r="GNS48" s="1064"/>
      <c r="GNT48" s="1064"/>
      <c r="GNU48" s="1064"/>
      <c r="GNV48" s="1064"/>
      <c r="GNW48" s="1064"/>
      <c r="GNX48" s="1064"/>
      <c r="GNY48" s="1064"/>
      <c r="GNZ48" s="1064"/>
      <c r="GOA48" s="1064"/>
      <c r="GOB48" s="1064"/>
      <c r="GOC48" s="1064"/>
      <c r="GOD48" s="1064"/>
      <c r="GOE48" s="1064"/>
      <c r="GOF48" s="1064"/>
      <c r="GOG48" s="1064"/>
      <c r="GOH48" s="1064"/>
      <c r="GOI48" s="1064"/>
      <c r="GOJ48" s="1064"/>
      <c r="GOK48" s="1064"/>
      <c r="GOL48" s="1064"/>
      <c r="GOM48" s="1064"/>
      <c r="GON48" s="1064"/>
      <c r="GOO48" s="1064"/>
      <c r="GOP48" s="1064"/>
      <c r="GOQ48" s="1064"/>
      <c r="GOR48" s="1064"/>
      <c r="GOS48" s="1064"/>
      <c r="GOT48" s="1064"/>
      <c r="GOU48" s="1064"/>
      <c r="GOV48" s="1064"/>
      <c r="GOW48" s="1064"/>
      <c r="GOX48" s="1064"/>
      <c r="GOY48" s="1064"/>
      <c r="GOZ48" s="1064"/>
      <c r="GPA48" s="1064"/>
      <c r="GPB48" s="1064"/>
      <c r="GPC48" s="1064"/>
      <c r="GPD48" s="1064"/>
      <c r="GPE48" s="1064"/>
      <c r="GPF48" s="1064"/>
      <c r="GPG48" s="1064"/>
      <c r="GPH48" s="1064"/>
      <c r="GPI48" s="1064"/>
      <c r="GPJ48" s="1064"/>
      <c r="GPK48" s="1064"/>
      <c r="GPL48" s="1064"/>
      <c r="GPM48" s="1064"/>
      <c r="GPN48" s="1064"/>
      <c r="GPO48" s="1064"/>
      <c r="GPP48" s="1064"/>
      <c r="GPQ48" s="1064"/>
      <c r="GPR48" s="1064"/>
      <c r="GPS48" s="1064"/>
      <c r="GPT48" s="1064"/>
      <c r="GPU48" s="1064"/>
      <c r="GPV48" s="1064"/>
      <c r="GPW48" s="1064"/>
      <c r="GPX48" s="1064"/>
      <c r="GPY48" s="1064"/>
      <c r="GPZ48" s="1064"/>
      <c r="GQA48" s="1064"/>
      <c r="GQB48" s="1064"/>
      <c r="GQC48" s="1064"/>
      <c r="GQD48" s="1064"/>
      <c r="GQE48" s="1064"/>
      <c r="GQF48" s="1064"/>
      <c r="GQG48" s="1064"/>
      <c r="GQH48" s="1064"/>
      <c r="GQI48" s="1064"/>
      <c r="GQJ48" s="1064"/>
      <c r="GQK48" s="1064"/>
      <c r="GQL48" s="1064"/>
      <c r="GQM48" s="1064"/>
      <c r="GQN48" s="1064"/>
      <c r="GQO48" s="1064"/>
      <c r="GQP48" s="1064"/>
      <c r="GQQ48" s="1064"/>
      <c r="GQR48" s="1064"/>
      <c r="GQS48" s="1064"/>
      <c r="GQT48" s="1064"/>
      <c r="GQU48" s="1064"/>
      <c r="GQV48" s="1064"/>
      <c r="GQW48" s="1064"/>
      <c r="GQX48" s="1064"/>
      <c r="GQY48" s="1064"/>
      <c r="GQZ48" s="1064"/>
      <c r="GRA48" s="1064"/>
      <c r="GRB48" s="1064"/>
      <c r="GRC48" s="1064"/>
      <c r="GRD48" s="1064"/>
      <c r="GRE48" s="1064"/>
      <c r="GRF48" s="1064"/>
      <c r="GRG48" s="1064"/>
      <c r="GRH48" s="1064"/>
      <c r="GRI48" s="1064"/>
      <c r="GRJ48" s="1064"/>
      <c r="GRK48" s="1064"/>
      <c r="GRL48" s="1064"/>
      <c r="GRM48" s="1064"/>
      <c r="GRN48" s="1064"/>
      <c r="GRO48" s="1064"/>
      <c r="GRP48" s="1064"/>
      <c r="GRQ48" s="1064"/>
      <c r="GRR48" s="1064"/>
      <c r="GRS48" s="1064"/>
      <c r="GRT48" s="1064"/>
      <c r="GRU48" s="1064"/>
      <c r="GRV48" s="1064"/>
      <c r="GRW48" s="1064"/>
      <c r="GRX48" s="1064"/>
      <c r="GRY48" s="1064"/>
      <c r="GRZ48" s="1064"/>
      <c r="GSA48" s="1064"/>
      <c r="GSB48" s="1064"/>
      <c r="GSC48" s="1064"/>
      <c r="GSD48" s="1064"/>
      <c r="GSE48" s="1064"/>
      <c r="GSF48" s="1064"/>
      <c r="GSG48" s="1064"/>
      <c r="GSH48" s="1064"/>
      <c r="GSI48" s="1064"/>
      <c r="GSJ48" s="1064"/>
      <c r="GSK48" s="1064"/>
      <c r="GSL48" s="1064"/>
      <c r="GSM48" s="1064"/>
      <c r="GSN48" s="1064"/>
      <c r="GSO48" s="1064"/>
      <c r="GSP48" s="1064"/>
      <c r="GSQ48" s="1064"/>
      <c r="GSR48" s="1064"/>
      <c r="GSS48" s="1064"/>
      <c r="GST48" s="1064"/>
      <c r="GSU48" s="1064"/>
      <c r="GSV48" s="1064"/>
      <c r="GSW48" s="1064"/>
      <c r="GSX48" s="1064"/>
      <c r="GSY48" s="1064"/>
      <c r="GSZ48" s="1064"/>
      <c r="GTA48" s="1064"/>
      <c r="GTB48" s="1064"/>
      <c r="GTC48" s="1064"/>
      <c r="GTD48" s="1064"/>
      <c r="GTE48" s="1064"/>
      <c r="GTF48" s="1064"/>
      <c r="GTG48" s="1064"/>
      <c r="GTH48" s="1064"/>
      <c r="GTI48" s="1064"/>
      <c r="GTJ48" s="1064"/>
      <c r="GTK48" s="1064"/>
      <c r="GTL48" s="1064"/>
      <c r="GTM48" s="1064"/>
      <c r="GTN48" s="1064"/>
      <c r="GTO48" s="1064"/>
      <c r="GTP48" s="1064"/>
      <c r="GTQ48" s="1064"/>
      <c r="GTR48" s="1064"/>
      <c r="GTS48" s="1064"/>
      <c r="GTT48" s="1064"/>
      <c r="GTU48" s="1064"/>
      <c r="GTV48" s="1064"/>
      <c r="GTW48" s="1064"/>
      <c r="GTX48" s="1064"/>
      <c r="GTY48" s="1064"/>
      <c r="GTZ48" s="1064"/>
      <c r="GUA48" s="1064"/>
      <c r="GUB48" s="1064"/>
      <c r="GUC48" s="1064"/>
      <c r="GUD48" s="1064"/>
      <c r="GUE48" s="1064"/>
      <c r="GUF48" s="1064"/>
      <c r="GUG48" s="1064"/>
      <c r="GUH48" s="1064"/>
      <c r="GUI48" s="1064"/>
      <c r="GUJ48" s="1064"/>
      <c r="GUK48" s="1064"/>
      <c r="GUL48" s="1064"/>
      <c r="GUM48" s="1064"/>
      <c r="GUN48" s="1064"/>
      <c r="GUO48" s="1064"/>
      <c r="GUP48" s="1064"/>
      <c r="GUQ48" s="1064"/>
      <c r="GUR48" s="1064"/>
      <c r="GUS48" s="1064"/>
      <c r="GUT48" s="1064"/>
      <c r="GUU48" s="1064"/>
      <c r="GUV48" s="1064"/>
      <c r="GUW48" s="1064"/>
      <c r="GUX48" s="1064"/>
      <c r="GUY48" s="1064"/>
      <c r="GUZ48" s="1064"/>
      <c r="GVA48" s="1064"/>
      <c r="GVB48" s="1064"/>
      <c r="GVC48" s="1064"/>
      <c r="GVD48" s="1064"/>
      <c r="GVE48" s="1064"/>
      <c r="GVF48" s="1064"/>
      <c r="GVG48" s="1064"/>
      <c r="GVH48" s="1064"/>
      <c r="GVI48" s="1064"/>
      <c r="GVJ48" s="1064"/>
      <c r="GVK48" s="1064"/>
      <c r="GVL48" s="1064"/>
      <c r="GVM48" s="1064"/>
      <c r="GVN48" s="1064"/>
      <c r="GVO48" s="1064"/>
      <c r="GVP48" s="1064"/>
      <c r="GVQ48" s="1064"/>
      <c r="GVR48" s="1064"/>
      <c r="GVS48" s="1064"/>
      <c r="GVT48" s="1064"/>
      <c r="GVU48" s="1064"/>
      <c r="GVV48" s="1064"/>
      <c r="GVW48" s="1064"/>
      <c r="GVX48" s="1064"/>
      <c r="GVY48" s="1064"/>
      <c r="GVZ48" s="1064"/>
      <c r="GWA48" s="1064"/>
      <c r="GWB48" s="1064"/>
      <c r="GWC48" s="1064"/>
      <c r="GWD48" s="1064"/>
      <c r="GWE48" s="1064"/>
      <c r="GWF48" s="1064"/>
      <c r="GWG48" s="1064"/>
      <c r="GWH48" s="1064"/>
      <c r="GWI48" s="1064"/>
      <c r="GWJ48" s="1064"/>
      <c r="GWK48" s="1064"/>
      <c r="GWL48" s="1064"/>
      <c r="GWM48" s="1064"/>
      <c r="GWN48" s="1064"/>
      <c r="GWO48" s="1064"/>
      <c r="GWP48" s="1064"/>
      <c r="GWQ48" s="1064"/>
      <c r="GWR48" s="1064"/>
      <c r="GWS48" s="1064"/>
      <c r="GWT48" s="1064"/>
      <c r="GWU48" s="1064"/>
      <c r="GWV48" s="1064"/>
      <c r="GWW48" s="1064"/>
      <c r="GWX48" s="1064"/>
      <c r="GWY48" s="1064"/>
      <c r="GWZ48" s="1064"/>
      <c r="GXA48" s="1064"/>
      <c r="GXB48" s="1064"/>
      <c r="GXC48" s="1064"/>
      <c r="GXD48" s="1064"/>
      <c r="GXE48" s="1064"/>
      <c r="GXF48" s="1064"/>
      <c r="GXG48" s="1064"/>
      <c r="GXH48" s="1064"/>
      <c r="GXI48" s="1064"/>
      <c r="GXJ48" s="1064"/>
      <c r="GXK48" s="1064"/>
      <c r="GXL48" s="1064"/>
      <c r="GXM48" s="1064"/>
      <c r="GXN48" s="1064"/>
      <c r="GXO48" s="1064"/>
      <c r="GXP48" s="1064"/>
      <c r="GXQ48" s="1064"/>
      <c r="GXR48" s="1064"/>
      <c r="GXS48" s="1064"/>
      <c r="GXT48" s="1064"/>
      <c r="GXU48" s="1064"/>
      <c r="GXV48" s="1064"/>
      <c r="GXW48" s="1064"/>
      <c r="GXX48" s="1064"/>
      <c r="GXY48" s="1064"/>
      <c r="GXZ48" s="1064"/>
      <c r="GYA48" s="1064"/>
      <c r="GYB48" s="1064"/>
      <c r="GYC48" s="1064"/>
      <c r="GYD48" s="1064"/>
      <c r="GYE48" s="1064"/>
      <c r="GYF48" s="1064"/>
      <c r="GYG48" s="1064"/>
      <c r="GYH48" s="1064"/>
      <c r="GYI48" s="1064"/>
      <c r="GYJ48" s="1064"/>
      <c r="GYK48" s="1064"/>
      <c r="GYL48" s="1064"/>
      <c r="GYM48" s="1064"/>
      <c r="GYN48" s="1064"/>
      <c r="GYO48" s="1064"/>
      <c r="GYP48" s="1064"/>
      <c r="GYQ48" s="1064"/>
      <c r="GYR48" s="1064"/>
      <c r="GYS48" s="1064"/>
      <c r="GYT48" s="1064"/>
      <c r="GYU48" s="1064"/>
      <c r="GYV48" s="1064"/>
      <c r="GYW48" s="1064"/>
      <c r="GYX48" s="1064"/>
      <c r="GYY48" s="1064"/>
      <c r="GYZ48" s="1064"/>
      <c r="GZA48" s="1064"/>
      <c r="GZB48" s="1064"/>
      <c r="GZC48" s="1064"/>
      <c r="GZD48" s="1064"/>
      <c r="GZE48" s="1064"/>
      <c r="GZF48" s="1064"/>
      <c r="GZG48" s="1064"/>
      <c r="GZH48" s="1064"/>
      <c r="GZI48" s="1064"/>
      <c r="GZJ48" s="1064"/>
      <c r="GZK48" s="1064"/>
      <c r="GZL48" s="1064"/>
      <c r="GZM48" s="1064"/>
      <c r="GZN48" s="1064"/>
      <c r="GZO48" s="1064"/>
      <c r="GZP48" s="1064"/>
      <c r="GZQ48" s="1064"/>
      <c r="GZR48" s="1064"/>
      <c r="GZS48" s="1064"/>
      <c r="GZT48" s="1064"/>
      <c r="GZU48" s="1064"/>
      <c r="GZV48" s="1064"/>
      <c r="GZW48" s="1064"/>
      <c r="GZX48" s="1064"/>
      <c r="GZY48" s="1064"/>
      <c r="GZZ48" s="1064"/>
      <c r="HAA48" s="1064"/>
      <c r="HAB48" s="1064"/>
      <c r="HAC48" s="1064"/>
      <c r="HAD48" s="1064"/>
      <c r="HAE48" s="1064"/>
      <c r="HAF48" s="1064"/>
      <c r="HAG48" s="1064"/>
      <c r="HAH48" s="1064"/>
      <c r="HAI48" s="1064"/>
      <c r="HAJ48" s="1064"/>
      <c r="HAK48" s="1064"/>
      <c r="HAL48" s="1064"/>
      <c r="HAM48" s="1064"/>
      <c r="HAN48" s="1064"/>
      <c r="HAO48" s="1064"/>
      <c r="HAP48" s="1064"/>
      <c r="HAQ48" s="1064"/>
      <c r="HAR48" s="1064"/>
      <c r="HAS48" s="1064"/>
      <c r="HAT48" s="1064"/>
      <c r="HAU48" s="1064"/>
      <c r="HAV48" s="1064"/>
      <c r="HAW48" s="1064"/>
      <c r="HAX48" s="1064"/>
      <c r="HAY48" s="1064"/>
      <c r="HAZ48" s="1064"/>
      <c r="HBA48" s="1064"/>
      <c r="HBB48" s="1064"/>
      <c r="HBC48" s="1064"/>
      <c r="HBD48" s="1064"/>
      <c r="HBE48" s="1064"/>
      <c r="HBF48" s="1064"/>
      <c r="HBG48" s="1064"/>
      <c r="HBH48" s="1064"/>
      <c r="HBI48" s="1064"/>
      <c r="HBJ48" s="1064"/>
      <c r="HBK48" s="1064"/>
      <c r="HBL48" s="1064"/>
      <c r="HBM48" s="1064"/>
      <c r="HBN48" s="1064"/>
      <c r="HBO48" s="1064"/>
      <c r="HBP48" s="1064"/>
      <c r="HBQ48" s="1064"/>
      <c r="HBR48" s="1064"/>
      <c r="HBS48" s="1064"/>
      <c r="HBT48" s="1064"/>
      <c r="HBU48" s="1064"/>
      <c r="HBV48" s="1064"/>
      <c r="HBW48" s="1064"/>
      <c r="HBX48" s="1064"/>
      <c r="HBY48" s="1064"/>
      <c r="HBZ48" s="1064"/>
      <c r="HCA48" s="1064"/>
      <c r="HCB48" s="1064"/>
      <c r="HCC48" s="1064"/>
      <c r="HCD48" s="1064"/>
      <c r="HCE48" s="1064"/>
      <c r="HCF48" s="1064"/>
      <c r="HCG48" s="1064"/>
      <c r="HCH48" s="1064"/>
      <c r="HCI48" s="1064"/>
      <c r="HCJ48" s="1064"/>
      <c r="HCK48" s="1064"/>
      <c r="HCL48" s="1064"/>
      <c r="HCM48" s="1064"/>
      <c r="HCN48" s="1064"/>
      <c r="HCO48" s="1064"/>
      <c r="HCP48" s="1064"/>
      <c r="HCQ48" s="1064"/>
      <c r="HCR48" s="1064"/>
      <c r="HCS48" s="1064"/>
      <c r="HCT48" s="1064"/>
      <c r="HCU48" s="1064"/>
      <c r="HCV48" s="1064"/>
      <c r="HCW48" s="1064"/>
      <c r="HCX48" s="1064"/>
      <c r="HCY48" s="1064"/>
      <c r="HCZ48" s="1064"/>
      <c r="HDA48" s="1064"/>
      <c r="HDB48" s="1064"/>
      <c r="HDC48" s="1064"/>
      <c r="HDD48" s="1064"/>
      <c r="HDE48" s="1064"/>
      <c r="HDF48" s="1064"/>
      <c r="HDG48" s="1064"/>
      <c r="HDH48" s="1064"/>
      <c r="HDI48" s="1064"/>
      <c r="HDJ48" s="1064"/>
      <c r="HDK48" s="1064"/>
      <c r="HDL48" s="1064"/>
      <c r="HDM48" s="1064"/>
      <c r="HDN48" s="1064"/>
      <c r="HDO48" s="1064"/>
      <c r="HDP48" s="1064"/>
      <c r="HDQ48" s="1064"/>
      <c r="HDR48" s="1064"/>
      <c r="HDS48" s="1064"/>
      <c r="HDT48" s="1064"/>
      <c r="HDU48" s="1064"/>
      <c r="HDV48" s="1064"/>
      <c r="HDW48" s="1064"/>
      <c r="HDX48" s="1064"/>
      <c r="HDY48" s="1064"/>
      <c r="HDZ48" s="1064"/>
      <c r="HEA48" s="1064"/>
      <c r="HEB48" s="1064"/>
      <c r="HEC48" s="1064"/>
      <c r="HED48" s="1064"/>
      <c r="HEE48" s="1064"/>
      <c r="HEF48" s="1064"/>
      <c r="HEG48" s="1064"/>
      <c r="HEH48" s="1064"/>
      <c r="HEI48" s="1064"/>
      <c r="HEJ48" s="1064"/>
      <c r="HEK48" s="1064"/>
      <c r="HEL48" s="1064"/>
      <c r="HEM48" s="1064"/>
      <c r="HEN48" s="1064"/>
      <c r="HEO48" s="1064"/>
      <c r="HEP48" s="1064"/>
      <c r="HEQ48" s="1064"/>
      <c r="HER48" s="1064"/>
      <c r="HES48" s="1064"/>
      <c r="HET48" s="1064"/>
      <c r="HEU48" s="1064"/>
      <c r="HEV48" s="1064"/>
      <c r="HEW48" s="1064"/>
      <c r="HEX48" s="1064"/>
      <c r="HEY48" s="1064"/>
      <c r="HEZ48" s="1064"/>
      <c r="HFA48" s="1064"/>
      <c r="HFB48" s="1064"/>
      <c r="HFC48" s="1064"/>
      <c r="HFD48" s="1064"/>
      <c r="HFE48" s="1064"/>
      <c r="HFF48" s="1064"/>
      <c r="HFG48" s="1064"/>
      <c r="HFH48" s="1064"/>
      <c r="HFI48" s="1064"/>
      <c r="HFJ48" s="1064"/>
      <c r="HFK48" s="1064"/>
      <c r="HFL48" s="1064"/>
      <c r="HFM48" s="1064"/>
      <c r="HFN48" s="1064"/>
      <c r="HFO48" s="1064"/>
      <c r="HFP48" s="1064"/>
      <c r="HFQ48" s="1064"/>
      <c r="HFR48" s="1064"/>
      <c r="HFS48" s="1064"/>
      <c r="HFT48" s="1064"/>
      <c r="HFU48" s="1064"/>
      <c r="HFV48" s="1064"/>
      <c r="HFW48" s="1064"/>
      <c r="HFX48" s="1064"/>
      <c r="HFY48" s="1064"/>
      <c r="HFZ48" s="1064"/>
      <c r="HGA48" s="1064"/>
      <c r="HGB48" s="1064"/>
      <c r="HGC48" s="1064"/>
      <c r="HGD48" s="1064"/>
      <c r="HGE48" s="1064"/>
      <c r="HGF48" s="1064"/>
      <c r="HGG48" s="1064"/>
      <c r="HGH48" s="1064"/>
      <c r="HGI48" s="1064"/>
      <c r="HGJ48" s="1064"/>
      <c r="HGK48" s="1064"/>
      <c r="HGL48" s="1064"/>
      <c r="HGM48" s="1064"/>
      <c r="HGN48" s="1064"/>
      <c r="HGO48" s="1064"/>
      <c r="HGP48" s="1064"/>
      <c r="HGQ48" s="1064"/>
      <c r="HGR48" s="1064"/>
      <c r="HGS48" s="1064"/>
      <c r="HGT48" s="1064"/>
      <c r="HGU48" s="1064"/>
      <c r="HGV48" s="1064"/>
      <c r="HGW48" s="1064"/>
      <c r="HGX48" s="1064"/>
      <c r="HGY48" s="1064"/>
      <c r="HGZ48" s="1064"/>
      <c r="HHA48" s="1064"/>
      <c r="HHB48" s="1064"/>
      <c r="HHC48" s="1064"/>
      <c r="HHD48" s="1064"/>
      <c r="HHE48" s="1064"/>
      <c r="HHF48" s="1064"/>
      <c r="HHG48" s="1064"/>
      <c r="HHH48" s="1064"/>
      <c r="HHI48" s="1064"/>
      <c r="HHJ48" s="1064"/>
      <c r="HHK48" s="1064"/>
      <c r="HHL48" s="1064"/>
      <c r="HHM48" s="1064"/>
      <c r="HHN48" s="1064"/>
      <c r="HHO48" s="1064"/>
      <c r="HHP48" s="1064"/>
      <c r="HHQ48" s="1064"/>
      <c r="HHR48" s="1064"/>
      <c r="HHS48" s="1064"/>
      <c r="HHT48" s="1064"/>
      <c r="HHU48" s="1064"/>
      <c r="HHV48" s="1064"/>
      <c r="HHW48" s="1064"/>
      <c r="HHX48" s="1064"/>
      <c r="HHY48" s="1064"/>
      <c r="HHZ48" s="1064"/>
      <c r="HIA48" s="1064"/>
      <c r="HIB48" s="1064"/>
      <c r="HIC48" s="1064"/>
      <c r="HID48" s="1064"/>
      <c r="HIE48" s="1064"/>
      <c r="HIF48" s="1064"/>
      <c r="HIG48" s="1064"/>
      <c r="HIH48" s="1064"/>
      <c r="HII48" s="1064"/>
      <c r="HIJ48" s="1064"/>
      <c r="HIK48" s="1064"/>
      <c r="HIL48" s="1064"/>
      <c r="HIM48" s="1064"/>
      <c r="HIN48" s="1064"/>
      <c r="HIO48" s="1064"/>
      <c r="HIP48" s="1064"/>
      <c r="HIQ48" s="1064"/>
      <c r="HIR48" s="1064"/>
      <c r="HIS48" s="1064"/>
      <c r="HIT48" s="1064"/>
      <c r="HIU48" s="1064"/>
      <c r="HIV48" s="1064"/>
      <c r="HIW48" s="1064"/>
      <c r="HIX48" s="1064"/>
      <c r="HIY48" s="1064"/>
      <c r="HIZ48" s="1064"/>
      <c r="HJA48" s="1064"/>
      <c r="HJB48" s="1064"/>
      <c r="HJC48" s="1064"/>
      <c r="HJD48" s="1064"/>
      <c r="HJE48" s="1064"/>
      <c r="HJF48" s="1064"/>
      <c r="HJG48" s="1064"/>
      <c r="HJH48" s="1064"/>
      <c r="HJI48" s="1064"/>
      <c r="HJJ48" s="1064"/>
      <c r="HJK48" s="1064"/>
      <c r="HJL48" s="1064"/>
      <c r="HJM48" s="1064"/>
      <c r="HJN48" s="1064"/>
      <c r="HJO48" s="1064"/>
      <c r="HJP48" s="1064"/>
      <c r="HJQ48" s="1064"/>
      <c r="HJR48" s="1064"/>
      <c r="HJS48" s="1064"/>
      <c r="HJT48" s="1064"/>
      <c r="HJU48" s="1064"/>
      <c r="HJV48" s="1064"/>
      <c r="HJW48" s="1064"/>
      <c r="HJX48" s="1064"/>
      <c r="HJY48" s="1064"/>
      <c r="HJZ48" s="1064"/>
      <c r="HKA48" s="1064"/>
      <c r="HKB48" s="1064"/>
      <c r="HKC48" s="1064"/>
      <c r="HKD48" s="1064"/>
      <c r="HKE48" s="1064"/>
      <c r="HKF48" s="1064"/>
      <c r="HKG48" s="1064"/>
      <c r="HKH48" s="1064"/>
      <c r="HKI48" s="1064"/>
      <c r="HKJ48" s="1064"/>
      <c r="HKK48" s="1064"/>
      <c r="HKL48" s="1064"/>
      <c r="HKM48" s="1064"/>
      <c r="HKN48" s="1064"/>
      <c r="HKO48" s="1064"/>
      <c r="HKP48" s="1064"/>
      <c r="HKQ48" s="1064"/>
      <c r="HKR48" s="1064"/>
      <c r="HKS48" s="1064"/>
      <c r="HKT48" s="1064"/>
      <c r="HKU48" s="1064"/>
      <c r="HKV48" s="1064"/>
      <c r="HKW48" s="1064"/>
      <c r="HKX48" s="1064"/>
      <c r="HKY48" s="1064"/>
      <c r="HKZ48" s="1064"/>
      <c r="HLA48" s="1064"/>
      <c r="HLB48" s="1064"/>
      <c r="HLC48" s="1064"/>
      <c r="HLD48" s="1064"/>
      <c r="HLE48" s="1064"/>
      <c r="HLF48" s="1064"/>
      <c r="HLG48" s="1064"/>
      <c r="HLH48" s="1064"/>
      <c r="HLI48" s="1064"/>
      <c r="HLJ48" s="1064"/>
      <c r="HLK48" s="1064"/>
      <c r="HLL48" s="1064"/>
      <c r="HLM48" s="1064"/>
      <c r="HLN48" s="1064"/>
      <c r="HLO48" s="1064"/>
      <c r="HLP48" s="1064"/>
      <c r="HLQ48" s="1064"/>
      <c r="HLR48" s="1064"/>
      <c r="HLS48" s="1064"/>
      <c r="HLT48" s="1064"/>
      <c r="HLU48" s="1064"/>
      <c r="HLV48" s="1064"/>
      <c r="HLW48" s="1064"/>
      <c r="HLX48" s="1064"/>
      <c r="HLY48" s="1064"/>
      <c r="HLZ48" s="1064"/>
      <c r="HMA48" s="1064"/>
      <c r="HMB48" s="1064"/>
      <c r="HMC48" s="1064"/>
      <c r="HMD48" s="1064"/>
      <c r="HME48" s="1064"/>
      <c r="HMF48" s="1064"/>
      <c r="HMG48" s="1064"/>
      <c r="HMH48" s="1064"/>
      <c r="HMI48" s="1064"/>
      <c r="HMJ48" s="1064"/>
      <c r="HMK48" s="1064"/>
      <c r="HML48" s="1064"/>
      <c r="HMM48" s="1064"/>
      <c r="HMN48" s="1064"/>
      <c r="HMO48" s="1064"/>
      <c r="HMP48" s="1064"/>
      <c r="HMQ48" s="1064"/>
      <c r="HMR48" s="1064"/>
      <c r="HMS48" s="1064"/>
      <c r="HMT48" s="1064"/>
      <c r="HMU48" s="1064"/>
      <c r="HMV48" s="1064"/>
      <c r="HMW48" s="1064"/>
      <c r="HMX48" s="1064"/>
      <c r="HMY48" s="1064"/>
      <c r="HMZ48" s="1064"/>
      <c r="HNA48" s="1064"/>
      <c r="HNB48" s="1064"/>
      <c r="HNC48" s="1064"/>
      <c r="HND48" s="1064"/>
      <c r="HNE48" s="1064"/>
      <c r="HNF48" s="1064"/>
      <c r="HNG48" s="1064"/>
      <c r="HNH48" s="1064"/>
      <c r="HNI48" s="1064"/>
      <c r="HNJ48" s="1064"/>
      <c r="HNK48" s="1064"/>
      <c r="HNL48" s="1064"/>
      <c r="HNM48" s="1064"/>
      <c r="HNN48" s="1064"/>
      <c r="HNO48" s="1064"/>
      <c r="HNP48" s="1064"/>
      <c r="HNQ48" s="1064"/>
      <c r="HNR48" s="1064"/>
      <c r="HNS48" s="1064"/>
      <c r="HNT48" s="1064"/>
      <c r="HNU48" s="1064"/>
      <c r="HNV48" s="1064"/>
      <c r="HNW48" s="1064"/>
      <c r="HNX48" s="1064"/>
      <c r="HNY48" s="1064"/>
      <c r="HNZ48" s="1064"/>
      <c r="HOA48" s="1064"/>
      <c r="HOB48" s="1064"/>
      <c r="HOC48" s="1064"/>
      <c r="HOD48" s="1064"/>
      <c r="HOE48" s="1064"/>
      <c r="HOF48" s="1064"/>
      <c r="HOG48" s="1064"/>
      <c r="HOH48" s="1064"/>
      <c r="HOI48" s="1064"/>
      <c r="HOJ48" s="1064"/>
      <c r="HOK48" s="1064"/>
      <c r="HOL48" s="1064"/>
      <c r="HOM48" s="1064"/>
      <c r="HON48" s="1064"/>
      <c r="HOO48" s="1064"/>
      <c r="HOP48" s="1064"/>
      <c r="HOQ48" s="1064"/>
      <c r="HOR48" s="1064"/>
      <c r="HOS48" s="1064"/>
      <c r="HOT48" s="1064"/>
      <c r="HOU48" s="1064"/>
      <c r="HOV48" s="1064"/>
      <c r="HOW48" s="1064"/>
      <c r="HOX48" s="1064"/>
      <c r="HOY48" s="1064"/>
      <c r="HOZ48" s="1064"/>
      <c r="HPA48" s="1064"/>
      <c r="HPB48" s="1064"/>
      <c r="HPC48" s="1064"/>
      <c r="HPD48" s="1064"/>
      <c r="HPE48" s="1064"/>
      <c r="HPF48" s="1064"/>
      <c r="HPG48" s="1064"/>
      <c r="HPH48" s="1064"/>
      <c r="HPI48" s="1064"/>
      <c r="HPJ48" s="1064"/>
      <c r="HPK48" s="1064"/>
      <c r="HPL48" s="1064"/>
      <c r="HPM48" s="1064"/>
      <c r="HPN48" s="1064"/>
      <c r="HPO48" s="1064"/>
      <c r="HPP48" s="1064"/>
      <c r="HPQ48" s="1064"/>
      <c r="HPR48" s="1064"/>
      <c r="HPS48" s="1064"/>
      <c r="HPT48" s="1064"/>
      <c r="HPU48" s="1064"/>
      <c r="HPV48" s="1064"/>
      <c r="HPW48" s="1064"/>
      <c r="HPX48" s="1064"/>
      <c r="HPY48" s="1064"/>
      <c r="HPZ48" s="1064"/>
      <c r="HQA48" s="1064"/>
      <c r="HQB48" s="1064"/>
      <c r="HQC48" s="1064"/>
      <c r="HQD48" s="1064"/>
      <c r="HQE48" s="1064"/>
      <c r="HQF48" s="1064"/>
      <c r="HQG48" s="1064"/>
      <c r="HQH48" s="1064"/>
      <c r="HQI48" s="1064"/>
      <c r="HQJ48" s="1064"/>
      <c r="HQK48" s="1064"/>
      <c r="HQL48" s="1064"/>
      <c r="HQM48" s="1064"/>
      <c r="HQN48" s="1064"/>
      <c r="HQO48" s="1064"/>
      <c r="HQP48" s="1064"/>
      <c r="HQQ48" s="1064"/>
      <c r="HQR48" s="1064"/>
      <c r="HQS48" s="1064"/>
      <c r="HQT48" s="1064"/>
      <c r="HQU48" s="1064"/>
      <c r="HQV48" s="1064"/>
      <c r="HQW48" s="1064"/>
      <c r="HQX48" s="1064"/>
      <c r="HQY48" s="1064"/>
      <c r="HQZ48" s="1064"/>
      <c r="HRA48" s="1064"/>
      <c r="HRB48" s="1064"/>
      <c r="HRC48" s="1064"/>
      <c r="HRD48" s="1064"/>
      <c r="HRE48" s="1064"/>
      <c r="HRF48" s="1064"/>
      <c r="HRG48" s="1064"/>
      <c r="HRH48" s="1064"/>
      <c r="HRI48" s="1064"/>
      <c r="HRJ48" s="1064"/>
      <c r="HRK48" s="1064"/>
      <c r="HRL48" s="1064"/>
      <c r="HRM48" s="1064"/>
      <c r="HRN48" s="1064"/>
      <c r="HRO48" s="1064"/>
      <c r="HRP48" s="1064"/>
      <c r="HRQ48" s="1064"/>
      <c r="HRR48" s="1064"/>
      <c r="HRS48" s="1064"/>
      <c r="HRT48" s="1064"/>
      <c r="HRU48" s="1064"/>
      <c r="HRV48" s="1064"/>
      <c r="HRW48" s="1064"/>
      <c r="HRX48" s="1064"/>
      <c r="HRY48" s="1064"/>
      <c r="HRZ48" s="1064"/>
      <c r="HSA48" s="1064"/>
      <c r="HSB48" s="1064"/>
      <c r="HSC48" s="1064"/>
      <c r="HSD48" s="1064"/>
      <c r="HSE48" s="1064"/>
      <c r="HSF48" s="1064"/>
      <c r="HSG48" s="1064"/>
      <c r="HSH48" s="1064"/>
      <c r="HSI48" s="1064"/>
      <c r="HSJ48" s="1064"/>
      <c r="HSK48" s="1064"/>
      <c r="HSL48" s="1064"/>
      <c r="HSM48" s="1064"/>
      <c r="HSN48" s="1064"/>
      <c r="HSO48" s="1064"/>
      <c r="HSP48" s="1064"/>
      <c r="HSQ48" s="1064"/>
      <c r="HSR48" s="1064"/>
      <c r="HSS48" s="1064"/>
      <c r="HST48" s="1064"/>
      <c r="HSU48" s="1064"/>
      <c r="HSV48" s="1064"/>
      <c r="HSW48" s="1064"/>
      <c r="HSX48" s="1064"/>
      <c r="HSY48" s="1064"/>
      <c r="HSZ48" s="1064"/>
      <c r="HTA48" s="1064"/>
      <c r="HTB48" s="1064"/>
      <c r="HTC48" s="1064"/>
      <c r="HTD48" s="1064"/>
      <c r="HTE48" s="1064"/>
      <c r="HTF48" s="1064"/>
      <c r="HTG48" s="1064"/>
      <c r="HTH48" s="1064"/>
      <c r="HTI48" s="1064"/>
      <c r="HTJ48" s="1064"/>
      <c r="HTK48" s="1064"/>
      <c r="HTL48" s="1064"/>
      <c r="HTM48" s="1064"/>
      <c r="HTN48" s="1064"/>
      <c r="HTO48" s="1064"/>
      <c r="HTP48" s="1064"/>
      <c r="HTQ48" s="1064"/>
      <c r="HTR48" s="1064"/>
      <c r="HTS48" s="1064"/>
      <c r="HTT48" s="1064"/>
      <c r="HTU48" s="1064"/>
      <c r="HTV48" s="1064"/>
      <c r="HTW48" s="1064"/>
      <c r="HTX48" s="1064"/>
      <c r="HTY48" s="1064"/>
      <c r="HTZ48" s="1064"/>
      <c r="HUA48" s="1064"/>
      <c r="HUB48" s="1064"/>
      <c r="HUC48" s="1064"/>
      <c r="HUD48" s="1064"/>
      <c r="HUE48" s="1064"/>
      <c r="HUF48" s="1064"/>
      <c r="HUG48" s="1064"/>
      <c r="HUH48" s="1064"/>
      <c r="HUI48" s="1064"/>
      <c r="HUJ48" s="1064"/>
      <c r="HUK48" s="1064"/>
      <c r="HUL48" s="1064"/>
      <c r="HUM48" s="1064"/>
      <c r="HUN48" s="1064"/>
      <c r="HUO48" s="1064"/>
      <c r="HUP48" s="1064"/>
      <c r="HUQ48" s="1064"/>
      <c r="HUR48" s="1064"/>
      <c r="HUS48" s="1064"/>
      <c r="HUT48" s="1064"/>
      <c r="HUU48" s="1064"/>
      <c r="HUV48" s="1064"/>
      <c r="HUW48" s="1064"/>
      <c r="HUX48" s="1064"/>
      <c r="HUY48" s="1064"/>
      <c r="HUZ48" s="1064"/>
      <c r="HVA48" s="1064"/>
      <c r="HVB48" s="1064"/>
      <c r="HVC48" s="1064"/>
      <c r="HVD48" s="1064"/>
      <c r="HVE48" s="1064"/>
      <c r="HVF48" s="1064"/>
      <c r="HVG48" s="1064"/>
      <c r="HVH48" s="1064"/>
      <c r="HVI48" s="1064"/>
      <c r="HVJ48" s="1064"/>
      <c r="HVK48" s="1064"/>
      <c r="HVL48" s="1064"/>
      <c r="HVM48" s="1064"/>
      <c r="HVN48" s="1064"/>
      <c r="HVO48" s="1064"/>
      <c r="HVP48" s="1064"/>
      <c r="HVQ48" s="1064"/>
      <c r="HVR48" s="1064"/>
      <c r="HVS48" s="1064"/>
      <c r="HVT48" s="1064"/>
      <c r="HVU48" s="1064"/>
      <c r="HVV48" s="1064"/>
      <c r="HVW48" s="1064"/>
      <c r="HVX48" s="1064"/>
      <c r="HVY48" s="1064"/>
      <c r="HVZ48" s="1064"/>
      <c r="HWA48" s="1064"/>
      <c r="HWB48" s="1064"/>
      <c r="HWC48" s="1064"/>
      <c r="HWD48" s="1064"/>
      <c r="HWE48" s="1064"/>
      <c r="HWF48" s="1064"/>
      <c r="HWG48" s="1064"/>
      <c r="HWH48" s="1064"/>
      <c r="HWI48" s="1064"/>
      <c r="HWJ48" s="1064"/>
      <c r="HWK48" s="1064"/>
      <c r="HWL48" s="1064"/>
      <c r="HWM48" s="1064"/>
      <c r="HWN48" s="1064"/>
      <c r="HWO48" s="1064"/>
      <c r="HWP48" s="1064"/>
      <c r="HWQ48" s="1064"/>
      <c r="HWR48" s="1064"/>
      <c r="HWS48" s="1064"/>
      <c r="HWT48" s="1064"/>
      <c r="HWU48" s="1064"/>
      <c r="HWV48" s="1064"/>
      <c r="HWW48" s="1064"/>
      <c r="HWX48" s="1064"/>
      <c r="HWY48" s="1064"/>
      <c r="HWZ48" s="1064"/>
      <c r="HXA48" s="1064"/>
      <c r="HXB48" s="1064"/>
      <c r="HXC48" s="1064"/>
      <c r="HXD48" s="1064"/>
      <c r="HXE48" s="1064"/>
      <c r="HXF48" s="1064"/>
      <c r="HXG48" s="1064"/>
      <c r="HXH48" s="1064"/>
      <c r="HXI48" s="1064"/>
      <c r="HXJ48" s="1064"/>
      <c r="HXK48" s="1064"/>
      <c r="HXL48" s="1064"/>
      <c r="HXM48" s="1064"/>
      <c r="HXN48" s="1064"/>
      <c r="HXO48" s="1064"/>
      <c r="HXP48" s="1064"/>
      <c r="HXQ48" s="1064"/>
      <c r="HXR48" s="1064"/>
      <c r="HXS48" s="1064"/>
      <c r="HXT48" s="1064"/>
      <c r="HXU48" s="1064"/>
      <c r="HXV48" s="1064"/>
      <c r="HXW48" s="1064"/>
      <c r="HXX48" s="1064"/>
      <c r="HXY48" s="1064"/>
      <c r="HXZ48" s="1064"/>
      <c r="HYA48" s="1064"/>
      <c r="HYB48" s="1064"/>
      <c r="HYC48" s="1064"/>
      <c r="HYD48" s="1064"/>
      <c r="HYE48" s="1064"/>
      <c r="HYF48" s="1064"/>
      <c r="HYG48" s="1064"/>
      <c r="HYH48" s="1064"/>
      <c r="HYI48" s="1064"/>
      <c r="HYJ48" s="1064"/>
      <c r="HYK48" s="1064"/>
      <c r="HYL48" s="1064"/>
      <c r="HYM48" s="1064"/>
      <c r="HYN48" s="1064"/>
      <c r="HYO48" s="1064"/>
      <c r="HYP48" s="1064"/>
      <c r="HYQ48" s="1064"/>
      <c r="HYR48" s="1064"/>
      <c r="HYS48" s="1064"/>
      <c r="HYT48" s="1064"/>
      <c r="HYU48" s="1064"/>
      <c r="HYV48" s="1064"/>
      <c r="HYW48" s="1064"/>
      <c r="HYX48" s="1064"/>
      <c r="HYY48" s="1064"/>
      <c r="HYZ48" s="1064"/>
      <c r="HZA48" s="1064"/>
      <c r="HZB48" s="1064"/>
      <c r="HZC48" s="1064"/>
      <c r="HZD48" s="1064"/>
      <c r="HZE48" s="1064"/>
      <c r="HZF48" s="1064"/>
      <c r="HZG48" s="1064"/>
      <c r="HZH48" s="1064"/>
      <c r="HZI48" s="1064"/>
      <c r="HZJ48" s="1064"/>
      <c r="HZK48" s="1064"/>
      <c r="HZL48" s="1064"/>
      <c r="HZM48" s="1064"/>
      <c r="HZN48" s="1064"/>
      <c r="HZO48" s="1064"/>
      <c r="HZP48" s="1064"/>
      <c r="HZQ48" s="1064"/>
      <c r="HZR48" s="1064"/>
      <c r="HZS48" s="1064"/>
      <c r="HZT48" s="1064"/>
      <c r="HZU48" s="1064"/>
      <c r="HZV48" s="1064"/>
      <c r="HZW48" s="1064"/>
      <c r="HZX48" s="1064"/>
      <c r="HZY48" s="1064"/>
      <c r="HZZ48" s="1064"/>
      <c r="IAA48" s="1064"/>
      <c r="IAB48" s="1064"/>
      <c r="IAC48" s="1064"/>
      <c r="IAD48" s="1064"/>
      <c r="IAE48" s="1064"/>
      <c r="IAF48" s="1064"/>
      <c r="IAG48" s="1064"/>
      <c r="IAH48" s="1064"/>
      <c r="IAI48" s="1064"/>
      <c r="IAJ48" s="1064"/>
      <c r="IAK48" s="1064"/>
      <c r="IAL48" s="1064"/>
      <c r="IAM48" s="1064"/>
      <c r="IAN48" s="1064"/>
      <c r="IAO48" s="1064"/>
      <c r="IAP48" s="1064"/>
      <c r="IAQ48" s="1064"/>
      <c r="IAR48" s="1064"/>
      <c r="IAS48" s="1064"/>
      <c r="IAT48" s="1064"/>
      <c r="IAU48" s="1064"/>
      <c r="IAV48" s="1064"/>
      <c r="IAW48" s="1064"/>
      <c r="IAX48" s="1064"/>
      <c r="IAY48" s="1064"/>
      <c r="IAZ48" s="1064"/>
      <c r="IBA48" s="1064"/>
      <c r="IBB48" s="1064"/>
      <c r="IBC48" s="1064"/>
      <c r="IBD48" s="1064"/>
      <c r="IBE48" s="1064"/>
      <c r="IBF48" s="1064"/>
      <c r="IBG48" s="1064"/>
      <c r="IBH48" s="1064"/>
      <c r="IBI48" s="1064"/>
      <c r="IBJ48" s="1064"/>
      <c r="IBK48" s="1064"/>
      <c r="IBL48" s="1064"/>
      <c r="IBM48" s="1064"/>
      <c r="IBN48" s="1064"/>
      <c r="IBO48" s="1064"/>
      <c r="IBP48" s="1064"/>
      <c r="IBQ48" s="1064"/>
      <c r="IBR48" s="1064"/>
      <c r="IBS48" s="1064"/>
      <c r="IBT48" s="1064"/>
      <c r="IBU48" s="1064"/>
      <c r="IBV48" s="1064"/>
      <c r="IBW48" s="1064"/>
      <c r="IBX48" s="1064"/>
      <c r="IBY48" s="1064"/>
      <c r="IBZ48" s="1064"/>
      <c r="ICA48" s="1064"/>
      <c r="ICB48" s="1064"/>
      <c r="ICC48" s="1064"/>
      <c r="ICD48" s="1064"/>
      <c r="ICE48" s="1064"/>
      <c r="ICF48" s="1064"/>
      <c r="ICG48" s="1064"/>
      <c r="ICH48" s="1064"/>
      <c r="ICI48" s="1064"/>
      <c r="ICJ48" s="1064"/>
      <c r="ICK48" s="1064"/>
      <c r="ICL48" s="1064"/>
      <c r="ICM48" s="1064"/>
      <c r="ICN48" s="1064"/>
      <c r="ICO48" s="1064"/>
      <c r="ICP48" s="1064"/>
      <c r="ICQ48" s="1064"/>
      <c r="ICR48" s="1064"/>
      <c r="ICS48" s="1064"/>
      <c r="ICT48" s="1064"/>
      <c r="ICU48" s="1064"/>
      <c r="ICV48" s="1064"/>
      <c r="ICW48" s="1064"/>
      <c r="ICX48" s="1064"/>
      <c r="ICY48" s="1064"/>
      <c r="ICZ48" s="1064"/>
      <c r="IDA48" s="1064"/>
      <c r="IDB48" s="1064"/>
      <c r="IDC48" s="1064"/>
      <c r="IDD48" s="1064"/>
      <c r="IDE48" s="1064"/>
      <c r="IDF48" s="1064"/>
      <c r="IDG48" s="1064"/>
      <c r="IDH48" s="1064"/>
      <c r="IDI48" s="1064"/>
      <c r="IDJ48" s="1064"/>
      <c r="IDK48" s="1064"/>
      <c r="IDL48" s="1064"/>
      <c r="IDM48" s="1064"/>
      <c r="IDN48" s="1064"/>
      <c r="IDO48" s="1064"/>
      <c r="IDP48" s="1064"/>
      <c r="IDQ48" s="1064"/>
      <c r="IDR48" s="1064"/>
      <c r="IDS48" s="1064"/>
      <c r="IDT48" s="1064"/>
      <c r="IDU48" s="1064"/>
      <c r="IDV48" s="1064"/>
      <c r="IDW48" s="1064"/>
      <c r="IDX48" s="1064"/>
      <c r="IDY48" s="1064"/>
      <c r="IDZ48" s="1064"/>
      <c r="IEA48" s="1064"/>
      <c r="IEB48" s="1064"/>
      <c r="IEC48" s="1064"/>
      <c r="IED48" s="1064"/>
      <c r="IEE48" s="1064"/>
      <c r="IEF48" s="1064"/>
      <c r="IEG48" s="1064"/>
      <c r="IEH48" s="1064"/>
      <c r="IEI48" s="1064"/>
      <c r="IEJ48" s="1064"/>
      <c r="IEK48" s="1064"/>
      <c r="IEL48" s="1064"/>
      <c r="IEM48" s="1064"/>
      <c r="IEN48" s="1064"/>
      <c r="IEO48" s="1064"/>
      <c r="IEP48" s="1064"/>
      <c r="IEQ48" s="1064"/>
      <c r="IER48" s="1064"/>
      <c r="IES48" s="1064"/>
      <c r="IET48" s="1064"/>
      <c r="IEU48" s="1064"/>
      <c r="IEV48" s="1064"/>
      <c r="IEW48" s="1064"/>
      <c r="IEX48" s="1064"/>
      <c r="IEY48" s="1064"/>
      <c r="IEZ48" s="1064"/>
      <c r="IFA48" s="1064"/>
      <c r="IFB48" s="1064"/>
      <c r="IFC48" s="1064"/>
      <c r="IFD48" s="1064"/>
      <c r="IFE48" s="1064"/>
      <c r="IFF48" s="1064"/>
      <c r="IFG48" s="1064"/>
      <c r="IFH48" s="1064"/>
      <c r="IFI48" s="1064"/>
      <c r="IFJ48" s="1064"/>
      <c r="IFK48" s="1064"/>
      <c r="IFL48" s="1064"/>
      <c r="IFM48" s="1064"/>
      <c r="IFN48" s="1064"/>
      <c r="IFO48" s="1064"/>
      <c r="IFP48" s="1064"/>
      <c r="IFQ48" s="1064"/>
      <c r="IFR48" s="1064"/>
      <c r="IFS48" s="1064"/>
      <c r="IFT48" s="1064"/>
      <c r="IFU48" s="1064"/>
      <c r="IFV48" s="1064"/>
      <c r="IFW48" s="1064"/>
      <c r="IFX48" s="1064"/>
      <c r="IFY48" s="1064"/>
      <c r="IFZ48" s="1064"/>
      <c r="IGA48" s="1064"/>
      <c r="IGB48" s="1064"/>
      <c r="IGC48" s="1064"/>
      <c r="IGD48" s="1064"/>
      <c r="IGE48" s="1064"/>
      <c r="IGF48" s="1064"/>
      <c r="IGG48" s="1064"/>
      <c r="IGH48" s="1064"/>
      <c r="IGI48" s="1064"/>
      <c r="IGJ48" s="1064"/>
      <c r="IGK48" s="1064"/>
      <c r="IGL48" s="1064"/>
      <c r="IGM48" s="1064"/>
      <c r="IGN48" s="1064"/>
      <c r="IGO48" s="1064"/>
      <c r="IGP48" s="1064"/>
      <c r="IGQ48" s="1064"/>
      <c r="IGR48" s="1064"/>
      <c r="IGS48" s="1064"/>
      <c r="IGT48" s="1064"/>
      <c r="IGU48" s="1064"/>
      <c r="IGV48" s="1064"/>
      <c r="IGW48" s="1064"/>
      <c r="IGX48" s="1064"/>
      <c r="IGY48" s="1064"/>
      <c r="IGZ48" s="1064"/>
      <c r="IHA48" s="1064"/>
      <c r="IHB48" s="1064"/>
      <c r="IHC48" s="1064"/>
      <c r="IHD48" s="1064"/>
      <c r="IHE48" s="1064"/>
      <c r="IHF48" s="1064"/>
      <c r="IHG48" s="1064"/>
      <c r="IHH48" s="1064"/>
      <c r="IHI48" s="1064"/>
      <c r="IHJ48" s="1064"/>
      <c r="IHK48" s="1064"/>
      <c r="IHL48" s="1064"/>
      <c r="IHM48" s="1064"/>
      <c r="IHN48" s="1064"/>
      <c r="IHO48" s="1064"/>
      <c r="IHP48" s="1064"/>
      <c r="IHQ48" s="1064"/>
      <c r="IHR48" s="1064"/>
      <c r="IHS48" s="1064"/>
      <c r="IHT48" s="1064"/>
      <c r="IHU48" s="1064"/>
      <c r="IHV48" s="1064"/>
      <c r="IHW48" s="1064"/>
      <c r="IHX48" s="1064"/>
      <c r="IHY48" s="1064"/>
      <c r="IHZ48" s="1064"/>
      <c r="IIA48" s="1064"/>
      <c r="IIB48" s="1064"/>
      <c r="IIC48" s="1064"/>
      <c r="IID48" s="1064"/>
      <c r="IIE48" s="1064"/>
      <c r="IIF48" s="1064"/>
      <c r="IIG48" s="1064"/>
      <c r="IIH48" s="1064"/>
      <c r="III48" s="1064"/>
      <c r="IIJ48" s="1064"/>
      <c r="IIK48" s="1064"/>
      <c r="IIL48" s="1064"/>
      <c r="IIM48" s="1064"/>
      <c r="IIN48" s="1064"/>
      <c r="IIO48" s="1064"/>
      <c r="IIP48" s="1064"/>
      <c r="IIQ48" s="1064"/>
      <c r="IIR48" s="1064"/>
      <c r="IIS48" s="1064"/>
      <c r="IIT48" s="1064"/>
      <c r="IIU48" s="1064"/>
      <c r="IIV48" s="1064"/>
      <c r="IIW48" s="1064"/>
      <c r="IIX48" s="1064"/>
      <c r="IIY48" s="1064"/>
      <c r="IIZ48" s="1064"/>
      <c r="IJA48" s="1064"/>
      <c r="IJB48" s="1064"/>
      <c r="IJC48" s="1064"/>
      <c r="IJD48" s="1064"/>
      <c r="IJE48" s="1064"/>
      <c r="IJF48" s="1064"/>
      <c r="IJG48" s="1064"/>
      <c r="IJH48" s="1064"/>
      <c r="IJI48" s="1064"/>
      <c r="IJJ48" s="1064"/>
      <c r="IJK48" s="1064"/>
      <c r="IJL48" s="1064"/>
      <c r="IJM48" s="1064"/>
      <c r="IJN48" s="1064"/>
      <c r="IJO48" s="1064"/>
      <c r="IJP48" s="1064"/>
      <c r="IJQ48" s="1064"/>
      <c r="IJR48" s="1064"/>
      <c r="IJS48" s="1064"/>
      <c r="IJT48" s="1064"/>
      <c r="IJU48" s="1064"/>
      <c r="IJV48" s="1064"/>
      <c r="IJW48" s="1064"/>
      <c r="IJX48" s="1064"/>
      <c r="IJY48" s="1064"/>
      <c r="IJZ48" s="1064"/>
      <c r="IKA48" s="1064"/>
      <c r="IKB48" s="1064"/>
      <c r="IKC48" s="1064"/>
      <c r="IKD48" s="1064"/>
      <c r="IKE48" s="1064"/>
      <c r="IKF48" s="1064"/>
      <c r="IKG48" s="1064"/>
      <c r="IKH48" s="1064"/>
      <c r="IKI48" s="1064"/>
      <c r="IKJ48" s="1064"/>
      <c r="IKK48" s="1064"/>
      <c r="IKL48" s="1064"/>
      <c r="IKM48" s="1064"/>
      <c r="IKN48" s="1064"/>
      <c r="IKO48" s="1064"/>
      <c r="IKP48" s="1064"/>
      <c r="IKQ48" s="1064"/>
      <c r="IKR48" s="1064"/>
      <c r="IKS48" s="1064"/>
      <c r="IKT48" s="1064"/>
      <c r="IKU48" s="1064"/>
      <c r="IKV48" s="1064"/>
      <c r="IKW48" s="1064"/>
      <c r="IKX48" s="1064"/>
      <c r="IKY48" s="1064"/>
      <c r="IKZ48" s="1064"/>
      <c r="ILA48" s="1064"/>
      <c r="ILB48" s="1064"/>
      <c r="ILC48" s="1064"/>
      <c r="ILD48" s="1064"/>
      <c r="ILE48" s="1064"/>
      <c r="ILF48" s="1064"/>
      <c r="ILG48" s="1064"/>
      <c r="ILH48" s="1064"/>
      <c r="ILI48" s="1064"/>
      <c r="ILJ48" s="1064"/>
      <c r="ILK48" s="1064"/>
      <c r="ILL48" s="1064"/>
      <c r="ILM48" s="1064"/>
      <c r="ILN48" s="1064"/>
      <c r="ILO48" s="1064"/>
      <c r="ILP48" s="1064"/>
      <c r="ILQ48" s="1064"/>
      <c r="ILR48" s="1064"/>
      <c r="ILS48" s="1064"/>
      <c r="ILT48" s="1064"/>
      <c r="ILU48" s="1064"/>
      <c r="ILV48" s="1064"/>
      <c r="ILW48" s="1064"/>
      <c r="ILX48" s="1064"/>
      <c r="ILY48" s="1064"/>
      <c r="ILZ48" s="1064"/>
      <c r="IMA48" s="1064"/>
      <c r="IMB48" s="1064"/>
      <c r="IMC48" s="1064"/>
      <c r="IMD48" s="1064"/>
      <c r="IME48" s="1064"/>
      <c r="IMF48" s="1064"/>
      <c r="IMG48" s="1064"/>
      <c r="IMH48" s="1064"/>
      <c r="IMI48" s="1064"/>
      <c r="IMJ48" s="1064"/>
      <c r="IMK48" s="1064"/>
      <c r="IML48" s="1064"/>
      <c r="IMM48" s="1064"/>
      <c r="IMN48" s="1064"/>
      <c r="IMO48" s="1064"/>
      <c r="IMP48" s="1064"/>
      <c r="IMQ48" s="1064"/>
      <c r="IMR48" s="1064"/>
      <c r="IMS48" s="1064"/>
      <c r="IMT48" s="1064"/>
      <c r="IMU48" s="1064"/>
      <c r="IMV48" s="1064"/>
      <c r="IMW48" s="1064"/>
      <c r="IMX48" s="1064"/>
      <c r="IMY48" s="1064"/>
      <c r="IMZ48" s="1064"/>
      <c r="INA48" s="1064"/>
      <c r="INB48" s="1064"/>
      <c r="INC48" s="1064"/>
      <c r="IND48" s="1064"/>
      <c r="INE48" s="1064"/>
      <c r="INF48" s="1064"/>
      <c r="ING48" s="1064"/>
      <c r="INH48" s="1064"/>
      <c r="INI48" s="1064"/>
      <c r="INJ48" s="1064"/>
      <c r="INK48" s="1064"/>
      <c r="INL48" s="1064"/>
      <c r="INM48" s="1064"/>
      <c r="INN48" s="1064"/>
      <c r="INO48" s="1064"/>
      <c r="INP48" s="1064"/>
      <c r="INQ48" s="1064"/>
      <c r="INR48" s="1064"/>
      <c r="INS48" s="1064"/>
      <c r="INT48" s="1064"/>
      <c r="INU48" s="1064"/>
      <c r="INV48" s="1064"/>
      <c r="INW48" s="1064"/>
      <c r="INX48" s="1064"/>
      <c r="INY48" s="1064"/>
      <c r="INZ48" s="1064"/>
      <c r="IOA48" s="1064"/>
      <c r="IOB48" s="1064"/>
      <c r="IOC48" s="1064"/>
      <c r="IOD48" s="1064"/>
      <c r="IOE48" s="1064"/>
      <c r="IOF48" s="1064"/>
      <c r="IOG48" s="1064"/>
      <c r="IOH48" s="1064"/>
      <c r="IOI48" s="1064"/>
      <c r="IOJ48" s="1064"/>
      <c r="IOK48" s="1064"/>
      <c r="IOL48" s="1064"/>
      <c r="IOM48" s="1064"/>
      <c r="ION48" s="1064"/>
      <c r="IOO48" s="1064"/>
      <c r="IOP48" s="1064"/>
      <c r="IOQ48" s="1064"/>
      <c r="IOR48" s="1064"/>
      <c r="IOS48" s="1064"/>
      <c r="IOT48" s="1064"/>
      <c r="IOU48" s="1064"/>
      <c r="IOV48" s="1064"/>
      <c r="IOW48" s="1064"/>
      <c r="IOX48" s="1064"/>
      <c r="IOY48" s="1064"/>
      <c r="IOZ48" s="1064"/>
      <c r="IPA48" s="1064"/>
      <c r="IPB48" s="1064"/>
      <c r="IPC48" s="1064"/>
      <c r="IPD48" s="1064"/>
      <c r="IPE48" s="1064"/>
      <c r="IPF48" s="1064"/>
      <c r="IPG48" s="1064"/>
      <c r="IPH48" s="1064"/>
      <c r="IPI48" s="1064"/>
      <c r="IPJ48" s="1064"/>
      <c r="IPK48" s="1064"/>
      <c r="IPL48" s="1064"/>
      <c r="IPM48" s="1064"/>
      <c r="IPN48" s="1064"/>
      <c r="IPO48" s="1064"/>
      <c r="IPP48" s="1064"/>
      <c r="IPQ48" s="1064"/>
      <c r="IPR48" s="1064"/>
      <c r="IPS48" s="1064"/>
      <c r="IPT48" s="1064"/>
      <c r="IPU48" s="1064"/>
      <c r="IPV48" s="1064"/>
      <c r="IPW48" s="1064"/>
      <c r="IPX48" s="1064"/>
      <c r="IPY48" s="1064"/>
      <c r="IPZ48" s="1064"/>
      <c r="IQA48" s="1064"/>
      <c r="IQB48" s="1064"/>
      <c r="IQC48" s="1064"/>
      <c r="IQD48" s="1064"/>
      <c r="IQE48" s="1064"/>
      <c r="IQF48" s="1064"/>
      <c r="IQG48" s="1064"/>
      <c r="IQH48" s="1064"/>
      <c r="IQI48" s="1064"/>
      <c r="IQJ48" s="1064"/>
      <c r="IQK48" s="1064"/>
      <c r="IQL48" s="1064"/>
      <c r="IQM48" s="1064"/>
      <c r="IQN48" s="1064"/>
      <c r="IQO48" s="1064"/>
      <c r="IQP48" s="1064"/>
      <c r="IQQ48" s="1064"/>
      <c r="IQR48" s="1064"/>
      <c r="IQS48" s="1064"/>
      <c r="IQT48" s="1064"/>
      <c r="IQU48" s="1064"/>
      <c r="IQV48" s="1064"/>
      <c r="IQW48" s="1064"/>
      <c r="IQX48" s="1064"/>
      <c r="IQY48" s="1064"/>
      <c r="IQZ48" s="1064"/>
      <c r="IRA48" s="1064"/>
      <c r="IRB48" s="1064"/>
      <c r="IRC48" s="1064"/>
      <c r="IRD48" s="1064"/>
      <c r="IRE48" s="1064"/>
      <c r="IRF48" s="1064"/>
      <c r="IRG48" s="1064"/>
      <c r="IRH48" s="1064"/>
      <c r="IRI48" s="1064"/>
      <c r="IRJ48" s="1064"/>
      <c r="IRK48" s="1064"/>
      <c r="IRL48" s="1064"/>
      <c r="IRM48" s="1064"/>
      <c r="IRN48" s="1064"/>
      <c r="IRO48" s="1064"/>
      <c r="IRP48" s="1064"/>
      <c r="IRQ48" s="1064"/>
      <c r="IRR48" s="1064"/>
      <c r="IRS48" s="1064"/>
      <c r="IRT48" s="1064"/>
      <c r="IRU48" s="1064"/>
      <c r="IRV48" s="1064"/>
      <c r="IRW48" s="1064"/>
      <c r="IRX48" s="1064"/>
      <c r="IRY48" s="1064"/>
      <c r="IRZ48" s="1064"/>
      <c r="ISA48" s="1064"/>
      <c r="ISB48" s="1064"/>
      <c r="ISC48" s="1064"/>
      <c r="ISD48" s="1064"/>
      <c r="ISE48" s="1064"/>
      <c r="ISF48" s="1064"/>
      <c r="ISG48" s="1064"/>
      <c r="ISH48" s="1064"/>
      <c r="ISI48" s="1064"/>
      <c r="ISJ48" s="1064"/>
      <c r="ISK48" s="1064"/>
      <c r="ISL48" s="1064"/>
      <c r="ISM48" s="1064"/>
      <c r="ISN48" s="1064"/>
      <c r="ISO48" s="1064"/>
      <c r="ISP48" s="1064"/>
      <c r="ISQ48" s="1064"/>
      <c r="ISR48" s="1064"/>
      <c r="ISS48" s="1064"/>
      <c r="IST48" s="1064"/>
      <c r="ISU48" s="1064"/>
      <c r="ISV48" s="1064"/>
      <c r="ISW48" s="1064"/>
      <c r="ISX48" s="1064"/>
      <c r="ISY48" s="1064"/>
      <c r="ISZ48" s="1064"/>
      <c r="ITA48" s="1064"/>
      <c r="ITB48" s="1064"/>
      <c r="ITC48" s="1064"/>
      <c r="ITD48" s="1064"/>
      <c r="ITE48" s="1064"/>
      <c r="ITF48" s="1064"/>
      <c r="ITG48" s="1064"/>
      <c r="ITH48" s="1064"/>
      <c r="ITI48" s="1064"/>
      <c r="ITJ48" s="1064"/>
      <c r="ITK48" s="1064"/>
      <c r="ITL48" s="1064"/>
      <c r="ITM48" s="1064"/>
      <c r="ITN48" s="1064"/>
      <c r="ITO48" s="1064"/>
      <c r="ITP48" s="1064"/>
      <c r="ITQ48" s="1064"/>
      <c r="ITR48" s="1064"/>
      <c r="ITS48" s="1064"/>
      <c r="ITT48" s="1064"/>
      <c r="ITU48" s="1064"/>
      <c r="ITV48" s="1064"/>
      <c r="ITW48" s="1064"/>
      <c r="ITX48" s="1064"/>
      <c r="ITY48" s="1064"/>
      <c r="ITZ48" s="1064"/>
      <c r="IUA48" s="1064"/>
      <c r="IUB48" s="1064"/>
      <c r="IUC48" s="1064"/>
      <c r="IUD48" s="1064"/>
      <c r="IUE48" s="1064"/>
      <c r="IUF48" s="1064"/>
      <c r="IUG48" s="1064"/>
      <c r="IUH48" s="1064"/>
      <c r="IUI48" s="1064"/>
      <c r="IUJ48" s="1064"/>
      <c r="IUK48" s="1064"/>
      <c r="IUL48" s="1064"/>
      <c r="IUM48" s="1064"/>
      <c r="IUN48" s="1064"/>
      <c r="IUO48" s="1064"/>
      <c r="IUP48" s="1064"/>
      <c r="IUQ48" s="1064"/>
      <c r="IUR48" s="1064"/>
      <c r="IUS48" s="1064"/>
      <c r="IUT48" s="1064"/>
      <c r="IUU48" s="1064"/>
      <c r="IUV48" s="1064"/>
      <c r="IUW48" s="1064"/>
      <c r="IUX48" s="1064"/>
      <c r="IUY48" s="1064"/>
      <c r="IUZ48" s="1064"/>
      <c r="IVA48" s="1064"/>
      <c r="IVB48" s="1064"/>
      <c r="IVC48" s="1064"/>
      <c r="IVD48" s="1064"/>
      <c r="IVE48" s="1064"/>
      <c r="IVF48" s="1064"/>
      <c r="IVG48" s="1064"/>
      <c r="IVH48" s="1064"/>
      <c r="IVI48" s="1064"/>
      <c r="IVJ48" s="1064"/>
      <c r="IVK48" s="1064"/>
      <c r="IVL48" s="1064"/>
      <c r="IVM48" s="1064"/>
      <c r="IVN48" s="1064"/>
      <c r="IVO48" s="1064"/>
      <c r="IVP48" s="1064"/>
      <c r="IVQ48" s="1064"/>
      <c r="IVR48" s="1064"/>
      <c r="IVS48" s="1064"/>
      <c r="IVT48" s="1064"/>
      <c r="IVU48" s="1064"/>
      <c r="IVV48" s="1064"/>
      <c r="IVW48" s="1064"/>
      <c r="IVX48" s="1064"/>
      <c r="IVY48" s="1064"/>
      <c r="IVZ48" s="1064"/>
      <c r="IWA48" s="1064"/>
      <c r="IWB48" s="1064"/>
      <c r="IWC48" s="1064"/>
      <c r="IWD48" s="1064"/>
      <c r="IWE48" s="1064"/>
      <c r="IWF48" s="1064"/>
      <c r="IWG48" s="1064"/>
      <c r="IWH48" s="1064"/>
      <c r="IWI48" s="1064"/>
      <c r="IWJ48" s="1064"/>
      <c r="IWK48" s="1064"/>
      <c r="IWL48" s="1064"/>
      <c r="IWM48" s="1064"/>
      <c r="IWN48" s="1064"/>
      <c r="IWO48" s="1064"/>
      <c r="IWP48" s="1064"/>
      <c r="IWQ48" s="1064"/>
      <c r="IWR48" s="1064"/>
      <c r="IWS48" s="1064"/>
      <c r="IWT48" s="1064"/>
      <c r="IWU48" s="1064"/>
      <c r="IWV48" s="1064"/>
      <c r="IWW48" s="1064"/>
      <c r="IWX48" s="1064"/>
      <c r="IWY48" s="1064"/>
      <c r="IWZ48" s="1064"/>
      <c r="IXA48" s="1064"/>
      <c r="IXB48" s="1064"/>
      <c r="IXC48" s="1064"/>
      <c r="IXD48" s="1064"/>
      <c r="IXE48" s="1064"/>
      <c r="IXF48" s="1064"/>
      <c r="IXG48" s="1064"/>
      <c r="IXH48" s="1064"/>
      <c r="IXI48" s="1064"/>
      <c r="IXJ48" s="1064"/>
      <c r="IXK48" s="1064"/>
      <c r="IXL48" s="1064"/>
      <c r="IXM48" s="1064"/>
      <c r="IXN48" s="1064"/>
      <c r="IXO48" s="1064"/>
      <c r="IXP48" s="1064"/>
      <c r="IXQ48" s="1064"/>
      <c r="IXR48" s="1064"/>
      <c r="IXS48" s="1064"/>
      <c r="IXT48" s="1064"/>
      <c r="IXU48" s="1064"/>
      <c r="IXV48" s="1064"/>
      <c r="IXW48" s="1064"/>
      <c r="IXX48" s="1064"/>
      <c r="IXY48" s="1064"/>
      <c r="IXZ48" s="1064"/>
      <c r="IYA48" s="1064"/>
      <c r="IYB48" s="1064"/>
      <c r="IYC48" s="1064"/>
      <c r="IYD48" s="1064"/>
      <c r="IYE48" s="1064"/>
      <c r="IYF48" s="1064"/>
      <c r="IYG48" s="1064"/>
      <c r="IYH48" s="1064"/>
      <c r="IYI48" s="1064"/>
      <c r="IYJ48" s="1064"/>
      <c r="IYK48" s="1064"/>
      <c r="IYL48" s="1064"/>
      <c r="IYM48" s="1064"/>
      <c r="IYN48" s="1064"/>
      <c r="IYO48" s="1064"/>
      <c r="IYP48" s="1064"/>
      <c r="IYQ48" s="1064"/>
      <c r="IYR48" s="1064"/>
      <c r="IYS48" s="1064"/>
      <c r="IYT48" s="1064"/>
      <c r="IYU48" s="1064"/>
      <c r="IYV48" s="1064"/>
      <c r="IYW48" s="1064"/>
      <c r="IYX48" s="1064"/>
      <c r="IYY48" s="1064"/>
      <c r="IYZ48" s="1064"/>
      <c r="IZA48" s="1064"/>
      <c r="IZB48" s="1064"/>
      <c r="IZC48" s="1064"/>
      <c r="IZD48" s="1064"/>
      <c r="IZE48" s="1064"/>
      <c r="IZF48" s="1064"/>
      <c r="IZG48" s="1064"/>
      <c r="IZH48" s="1064"/>
      <c r="IZI48" s="1064"/>
      <c r="IZJ48" s="1064"/>
      <c r="IZK48" s="1064"/>
      <c r="IZL48" s="1064"/>
      <c r="IZM48" s="1064"/>
      <c r="IZN48" s="1064"/>
      <c r="IZO48" s="1064"/>
      <c r="IZP48" s="1064"/>
      <c r="IZQ48" s="1064"/>
      <c r="IZR48" s="1064"/>
      <c r="IZS48" s="1064"/>
      <c r="IZT48" s="1064"/>
      <c r="IZU48" s="1064"/>
      <c r="IZV48" s="1064"/>
      <c r="IZW48" s="1064"/>
      <c r="IZX48" s="1064"/>
      <c r="IZY48" s="1064"/>
      <c r="IZZ48" s="1064"/>
      <c r="JAA48" s="1064"/>
      <c r="JAB48" s="1064"/>
      <c r="JAC48" s="1064"/>
      <c r="JAD48" s="1064"/>
      <c r="JAE48" s="1064"/>
      <c r="JAF48" s="1064"/>
      <c r="JAG48" s="1064"/>
      <c r="JAH48" s="1064"/>
      <c r="JAI48" s="1064"/>
      <c r="JAJ48" s="1064"/>
      <c r="JAK48" s="1064"/>
      <c r="JAL48" s="1064"/>
      <c r="JAM48" s="1064"/>
      <c r="JAN48" s="1064"/>
      <c r="JAO48" s="1064"/>
      <c r="JAP48" s="1064"/>
      <c r="JAQ48" s="1064"/>
      <c r="JAR48" s="1064"/>
      <c r="JAS48" s="1064"/>
      <c r="JAT48" s="1064"/>
      <c r="JAU48" s="1064"/>
      <c r="JAV48" s="1064"/>
      <c r="JAW48" s="1064"/>
      <c r="JAX48" s="1064"/>
      <c r="JAY48" s="1064"/>
      <c r="JAZ48" s="1064"/>
      <c r="JBA48" s="1064"/>
      <c r="JBB48" s="1064"/>
      <c r="JBC48" s="1064"/>
      <c r="JBD48" s="1064"/>
      <c r="JBE48" s="1064"/>
      <c r="JBF48" s="1064"/>
      <c r="JBG48" s="1064"/>
      <c r="JBH48" s="1064"/>
      <c r="JBI48" s="1064"/>
      <c r="JBJ48" s="1064"/>
      <c r="JBK48" s="1064"/>
      <c r="JBL48" s="1064"/>
      <c r="JBM48" s="1064"/>
      <c r="JBN48" s="1064"/>
      <c r="JBO48" s="1064"/>
      <c r="JBP48" s="1064"/>
      <c r="JBQ48" s="1064"/>
      <c r="JBR48" s="1064"/>
      <c r="JBS48" s="1064"/>
      <c r="JBT48" s="1064"/>
      <c r="JBU48" s="1064"/>
      <c r="JBV48" s="1064"/>
      <c r="JBW48" s="1064"/>
      <c r="JBX48" s="1064"/>
      <c r="JBY48" s="1064"/>
      <c r="JBZ48" s="1064"/>
      <c r="JCA48" s="1064"/>
      <c r="JCB48" s="1064"/>
      <c r="JCC48" s="1064"/>
      <c r="JCD48" s="1064"/>
      <c r="JCE48" s="1064"/>
      <c r="JCF48" s="1064"/>
      <c r="JCG48" s="1064"/>
      <c r="JCH48" s="1064"/>
      <c r="JCI48" s="1064"/>
      <c r="JCJ48" s="1064"/>
      <c r="JCK48" s="1064"/>
      <c r="JCL48" s="1064"/>
      <c r="JCM48" s="1064"/>
      <c r="JCN48" s="1064"/>
      <c r="JCO48" s="1064"/>
      <c r="JCP48" s="1064"/>
      <c r="JCQ48" s="1064"/>
      <c r="JCR48" s="1064"/>
      <c r="JCS48" s="1064"/>
      <c r="JCT48" s="1064"/>
      <c r="JCU48" s="1064"/>
      <c r="JCV48" s="1064"/>
      <c r="JCW48" s="1064"/>
      <c r="JCX48" s="1064"/>
      <c r="JCY48" s="1064"/>
      <c r="JCZ48" s="1064"/>
      <c r="JDA48" s="1064"/>
      <c r="JDB48" s="1064"/>
      <c r="JDC48" s="1064"/>
      <c r="JDD48" s="1064"/>
      <c r="JDE48" s="1064"/>
      <c r="JDF48" s="1064"/>
      <c r="JDG48" s="1064"/>
      <c r="JDH48" s="1064"/>
      <c r="JDI48" s="1064"/>
      <c r="JDJ48" s="1064"/>
      <c r="JDK48" s="1064"/>
      <c r="JDL48" s="1064"/>
      <c r="JDM48" s="1064"/>
      <c r="JDN48" s="1064"/>
      <c r="JDO48" s="1064"/>
      <c r="JDP48" s="1064"/>
      <c r="JDQ48" s="1064"/>
      <c r="JDR48" s="1064"/>
      <c r="JDS48" s="1064"/>
      <c r="JDT48" s="1064"/>
      <c r="JDU48" s="1064"/>
      <c r="JDV48" s="1064"/>
      <c r="JDW48" s="1064"/>
      <c r="JDX48" s="1064"/>
      <c r="JDY48" s="1064"/>
      <c r="JDZ48" s="1064"/>
      <c r="JEA48" s="1064"/>
      <c r="JEB48" s="1064"/>
      <c r="JEC48" s="1064"/>
      <c r="JED48" s="1064"/>
      <c r="JEE48" s="1064"/>
      <c r="JEF48" s="1064"/>
      <c r="JEG48" s="1064"/>
      <c r="JEH48" s="1064"/>
      <c r="JEI48" s="1064"/>
      <c r="JEJ48" s="1064"/>
      <c r="JEK48" s="1064"/>
      <c r="JEL48" s="1064"/>
      <c r="JEM48" s="1064"/>
      <c r="JEN48" s="1064"/>
      <c r="JEO48" s="1064"/>
      <c r="JEP48" s="1064"/>
      <c r="JEQ48" s="1064"/>
      <c r="JER48" s="1064"/>
      <c r="JES48" s="1064"/>
      <c r="JET48" s="1064"/>
      <c r="JEU48" s="1064"/>
      <c r="JEV48" s="1064"/>
      <c r="JEW48" s="1064"/>
      <c r="JEX48" s="1064"/>
      <c r="JEY48" s="1064"/>
      <c r="JEZ48" s="1064"/>
      <c r="JFA48" s="1064"/>
      <c r="JFB48" s="1064"/>
      <c r="JFC48" s="1064"/>
      <c r="JFD48" s="1064"/>
      <c r="JFE48" s="1064"/>
      <c r="JFF48" s="1064"/>
      <c r="JFG48" s="1064"/>
      <c r="JFH48" s="1064"/>
      <c r="JFI48" s="1064"/>
      <c r="JFJ48" s="1064"/>
      <c r="JFK48" s="1064"/>
      <c r="JFL48" s="1064"/>
      <c r="JFM48" s="1064"/>
      <c r="JFN48" s="1064"/>
      <c r="JFO48" s="1064"/>
      <c r="JFP48" s="1064"/>
      <c r="JFQ48" s="1064"/>
      <c r="JFR48" s="1064"/>
      <c r="JFS48" s="1064"/>
      <c r="JFT48" s="1064"/>
      <c r="JFU48" s="1064"/>
      <c r="JFV48" s="1064"/>
      <c r="JFW48" s="1064"/>
      <c r="JFX48" s="1064"/>
      <c r="JFY48" s="1064"/>
      <c r="JFZ48" s="1064"/>
      <c r="JGA48" s="1064"/>
      <c r="JGB48" s="1064"/>
      <c r="JGC48" s="1064"/>
      <c r="JGD48" s="1064"/>
      <c r="JGE48" s="1064"/>
      <c r="JGF48" s="1064"/>
      <c r="JGG48" s="1064"/>
      <c r="JGH48" s="1064"/>
      <c r="JGI48" s="1064"/>
      <c r="JGJ48" s="1064"/>
      <c r="JGK48" s="1064"/>
      <c r="JGL48" s="1064"/>
      <c r="JGM48" s="1064"/>
      <c r="JGN48" s="1064"/>
      <c r="JGO48" s="1064"/>
      <c r="JGP48" s="1064"/>
      <c r="JGQ48" s="1064"/>
      <c r="JGR48" s="1064"/>
      <c r="JGS48" s="1064"/>
      <c r="JGT48" s="1064"/>
      <c r="JGU48" s="1064"/>
      <c r="JGV48" s="1064"/>
      <c r="JGW48" s="1064"/>
      <c r="JGX48" s="1064"/>
      <c r="JGY48" s="1064"/>
      <c r="JGZ48" s="1064"/>
      <c r="JHA48" s="1064"/>
      <c r="JHB48" s="1064"/>
      <c r="JHC48" s="1064"/>
      <c r="JHD48" s="1064"/>
      <c r="JHE48" s="1064"/>
      <c r="JHF48" s="1064"/>
      <c r="JHG48" s="1064"/>
      <c r="JHH48" s="1064"/>
      <c r="JHI48" s="1064"/>
      <c r="JHJ48" s="1064"/>
      <c r="JHK48" s="1064"/>
      <c r="JHL48" s="1064"/>
      <c r="JHM48" s="1064"/>
      <c r="JHN48" s="1064"/>
      <c r="JHO48" s="1064"/>
      <c r="JHP48" s="1064"/>
      <c r="JHQ48" s="1064"/>
      <c r="JHR48" s="1064"/>
      <c r="JHS48" s="1064"/>
      <c r="JHT48" s="1064"/>
      <c r="JHU48" s="1064"/>
      <c r="JHV48" s="1064"/>
      <c r="JHW48" s="1064"/>
      <c r="JHX48" s="1064"/>
      <c r="JHY48" s="1064"/>
      <c r="JHZ48" s="1064"/>
      <c r="JIA48" s="1064"/>
      <c r="JIB48" s="1064"/>
      <c r="JIC48" s="1064"/>
      <c r="JID48" s="1064"/>
      <c r="JIE48" s="1064"/>
      <c r="JIF48" s="1064"/>
      <c r="JIG48" s="1064"/>
      <c r="JIH48" s="1064"/>
      <c r="JII48" s="1064"/>
      <c r="JIJ48" s="1064"/>
      <c r="JIK48" s="1064"/>
      <c r="JIL48" s="1064"/>
      <c r="JIM48" s="1064"/>
      <c r="JIN48" s="1064"/>
      <c r="JIO48" s="1064"/>
      <c r="JIP48" s="1064"/>
      <c r="JIQ48" s="1064"/>
      <c r="JIR48" s="1064"/>
      <c r="JIS48" s="1064"/>
      <c r="JIT48" s="1064"/>
      <c r="JIU48" s="1064"/>
      <c r="JIV48" s="1064"/>
      <c r="JIW48" s="1064"/>
      <c r="JIX48" s="1064"/>
      <c r="JIY48" s="1064"/>
      <c r="JIZ48" s="1064"/>
      <c r="JJA48" s="1064"/>
      <c r="JJB48" s="1064"/>
      <c r="JJC48" s="1064"/>
      <c r="JJD48" s="1064"/>
      <c r="JJE48" s="1064"/>
      <c r="JJF48" s="1064"/>
      <c r="JJG48" s="1064"/>
      <c r="JJH48" s="1064"/>
      <c r="JJI48" s="1064"/>
      <c r="JJJ48" s="1064"/>
      <c r="JJK48" s="1064"/>
      <c r="JJL48" s="1064"/>
      <c r="JJM48" s="1064"/>
      <c r="JJN48" s="1064"/>
      <c r="JJO48" s="1064"/>
      <c r="JJP48" s="1064"/>
      <c r="JJQ48" s="1064"/>
      <c r="JJR48" s="1064"/>
      <c r="JJS48" s="1064"/>
      <c r="JJT48" s="1064"/>
      <c r="JJU48" s="1064"/>
      <c r="JJV48" s="1064"/>
      <c r="JJW48" s="1064"/>
      <c r="JJX48" s="1064"/>
      <c r="JJY48" s="1064"/>
      <c r="JJZ48" s="1064"/>
      <c r="JKA48" s="1064"/>
      <c r="JKB48" s="1064"/>
      <c r="JKC48" s="1064"/>
      <c r="JKD48" s="1064"/>
      <c r="JKE48" s="1064"/>
      <c r="JKF48" s="1064"/>
      <c r="JKG48" s="1064"/>
      <c r="JKH48" s="1064"/>
      <c r="JKI48" s="1064"/>
      <c r="JKJ48" s="1064"/>
      <c r="JKK48" s="1064"/>
      <c r="JKL48" s="1064"/>
      <c r="JKM48" s="1064"/>
      <c r="JKN48" s="1064"/>
      <c r="JKO48" s="1064"/>
      <c r="JKP48" s="1064"/>
      <c r="JKQ48" s="1064"/>
      <c r="JKR48" s="1064"/>
      <c r="JKS48" s="1064"/>
      <c r="JKT48" s="1064"/>
      <c r="JKU48" s="1064"/>
      <c r="JKV48" s="1064"/>
      <c r="JKW48" s="1064"/>
      <c r="JKX48" s="1064"/>
      <c r="JKY48" s="1064"/>
      <c r="JKZ48" s="1064"/>
      <c r="JLA48" s="1064"/>
      <c r="JLB48" s="1064"/>
      <c r="JLC48" s="1064"/>
      <c r="JLD48" s="1064"/>
      <c r="JLE48" s="1064"/>
      <c r="JLF48" s="1064"/>
      <c r="JLG48" s="1064"/>
      <c r="JLH48" s="1064"/>
      <c r="JLI48" s="1064"/>
      <c r="JLJ48" s="1064"/>
      <c r="JLK48" s="1064"/>
      <c r="JLL48" s="1064"/>
      <c r="JLM48" s="1064"/>
      <c r="JLN48" s="1064"/>
      <c r="JLO48" s="1064"/>
      <c r="JLP48" s="1064"/>
      <c r="JLQ48" s="1064"/>
      <c r="JLR48" s="1064"/>
      <c r="JLS48" s="1064"/>
      <c r="JLT48" s="1064"/>
      <c r="JLU48" s="1064"/>
      <c r="JLV48" s="1064"/>
      <c r="JLW48" s="1064"/>
      <c r="JLX48" s="1064"/>
      <c r="JLY48" s="1064"/>
      <c r="JLZ48" s="1064"/>
      <c r="JMA48" s="1064"/>
      <c r="JMB48" s="1064"/>
      <c r="JMC48" s="1064"/>
      <c r="JMD48" s="1064"/>
      <c r="JME48" s="1064"/>
      <c r="JMF48" s="1064"/>
      <c r="JMG48" s="1064"/>
      <c r="JMH48" s="1064"/>
      <c r="JMI48" s="1064"/>
      <c r="JMJ48" s="1064"/>
      <c r="JMK48" s="1064"/>
      <c r="JML48" s="1064"/>
      <c r="JMM48" s="1064"/>
      <c r="JMN48" s="1064"/>
      <c r="JMO48" s="1064"/>
      <c r="JMP48" s="1064"/>
      <c r="JMQ48" s="1064"/>
      <c r="JMR48" s="1064"/>
      <c r="JMS48" s="1064"/>
      <c r="JMT48" s="1064"/>
      <c r="JMU48" s="1064"/>
      <c r="JMV48" s="1064"/>
      <c r="JMW48" s="1064"/>
      <c r="JMX48" s="1064"/>
      <c r="JMY48" s="1064"/>
      <c r="JMZ48" s="1064"/>
      <c r="JNA48" s="1064"/>
      <c r="JNB48" s="1064"/>
      <c r="JNC48" s="1064"/>
      <c r="JND48" s="1064"/>
      <c r="JNE48" s="1064"/>
      <c r="JNF48" s="1064"/>
      <c r="JNG48" s="1064"/>
      <c r="JNH48" s="1064"/>
      <c r="JNI48" s="1064"/>
      <c r="JNJ48" s="1064"/>
      <c r="JNK48" s="1064"/>
      <c r="JNL48" s="1064"/>
      <c r="JNM48" s="1064"/>
      <c r="JNN48" s="1064"/>
      <c r="JNO48" s="1064"/>
      <c r="JNP48" s="1064"/>
      <c r="JNQ48" s="1064"/>
      <c r="JNR48" s="1064"/>
      <c r="JNS48" s="1064"/>
      <c r="JNT48" s="1064"/>
      <c r="JNU48" s="1064"/>
      <c r="JNV48" s="1064"/>
      <c r="JNW48" s="1064"/>
      <c r="JNX48" s="1064"/>
      <c r="JNY48" s="1064"/>
      <c r="JNZ48" s="1064"/>
      <c r="JOA48" s="1064"/>
      <c r="JOB48" s="1064"/>
      <c r="JOC48" s="1064"/>
      <c r="JOD48" s="1064"/>
      <c r="JOE48" s="1064"/>
      <c r="JOF48" s="1064"/>
      <c r="JOG48" s="1064"/>
      <c r="JOH48" s="1064"/>
      <c r="JOI48" s="1064"/>
      <c r="JOJ48" s="1064"/>
      <c r="JOK48" s="1064"/>
      <c r="JOL48" s="1064"/>
      <c r="JOM48" s="1064"/>
      <c r="JON48" s="1064"/>
      <c r="JOO48" s="1064"/>
      <c r="JOP48" s="1064"/>
      <c r="JOQ48" s="1064"/>
      <c r="JOR48" s="1064"/>
      <c r="JOS48" s="1064"/>
      <c r="JOT48" s="1064"/>
      <c r="JOU48" s="1064"/>
      <c r="JOV48" s="1064"/>
      <c r="JOW48" s="1064"/>
      <c r="JOX48" s="1064"/>
      <c r="JOY48" s="1064"/>
      <c r="JOZ48" s="1064"/>
      <c r="JPA48" s="1064"/>
      <c r="JPB48" s="1064"/>
      <c r="JPC48" s="1064"/>
      <c r="JPD48" s="1064"/>
      <c r="JPE48" s="1064"/>
      <c r="JPF48" s="1064"/>
      <c r="JPG48" s="1064"/>
      <c r="JPH48" s="1064"/>
      <c r="JPI48" s="1064"/>
      <c r="JPJ48" s="1064"/>
      <c r="JPK48" s="1064"/>
      <c r="JPL48" s="1064"/>
      <c r="JPM48" s="1064"/>
      <c r="JPN48" s="1064"/>
      <c r="JPO48" s="1064"/>
      <c r="JPP48" s="1064"/>
      <c r="JPQ48" s="1064"/>
      <c r="JPR48" s="1064"/>
      <c r="JPS48" s="1064"/>
      <c r="JPT48" s="1064"/>
      <c r="JPU48" s="1064"/>
      <c r="JPV48" s="1064"/>
      <c r="JPW48" s="1064"/>
      <c r="JPX48" s="1064"/>
      <c r="JPY48" s="1064"/>
      <c r="JPZ48" s="1064"/>
      <c r="JQA48" s="1064"/>
      <c r="JQB48" s="1064"/>
      <c r="JQC48" s="1064"/>
      <c r="JQD48" s="1064"/>
      <c r="JQE48" s="1064"/>
      <c r="JQF48" s="1064"/>
      <c r="JQG48" s="1064"/>
      <c r="JQH48" s="1064"/>
      <c r="JQI48" s="1064"/>
      <c r="JQJ48" s="1064"/>
      <c r="JQK48" s="1064"/>
      <c r="JQL48" s="1064"/>
      <c r="JQM48" s="1064"/>
      <c r="JQN48" s="1064"/>
      <c r="JQO48" s="1064"/>
      <c r="JQP48" s="1064"/>
      <c r="JQQ48" s="1064"/>
      <c r="JQR48" s="1064"/>
      <c r="JQS48" s="1064"/>
      <c r="JQT48" s="1064"/>
      <c r="JQU48" s="1064"/>
      <c r="JQV48" s="1064"/>
      <c r="JQW48" s="1064"/>
      <c r="JQX48" s="1064"/>
      <c r="JQY48" s="1064"/>
      <c r="JQZ48" s="1064"/>
      <c r="JRA48" s="1064"/>
      <c r="JRB48" s="1064"/>
      <c r="JRC48" s="1064"/>
      <c r="JRD48" s="1064"/>
      <c r="JRE48" s="1064"/>
      <c r="JRF48" s="1064"/>
      <c r="JRG48" s="1064"/>
      <c r="JRH48" s="1064"/>
      <c r="JRI48" s="1064"/>
      <c r="JRJ48" s="1064"/>
      <c r="JRK48" s="1064"/>
      <c r="JRL48" s="1064"/>
      <c r="JRM48" s="1064"/>
      <c r="JRN48" s="1064"/>
      <c r="JRO48" s="1064"/>
      <c r="JRP48" s="1064"/>
      <c r="JRQ48" s="1064"/>
      <c r="JRR48" s="1064"/>
      <c r="JRS48" s="1064"/>
      <c r="JRT48" s="1064"/>
      <c r="JRU48" s="1064"/>
      <c r="JRV48" s="1064"/>
      <c r="JRW48" s="1064"/>
      <c r="JRX48" s="1064"/>
      <c r="JRY48" s="1064"/>
      <c r="JRZ48" s="1064"/>
      <c r="JSA48" s="1064"/>
      <c r="JSB48" s="1064"/>
      <c r="JSC48" s="1064"/>
      <c r="JSD48" s="1064"/>
      <c r="JSE48" s="1064"/>
      <c r="JSF48" s="1064"/>
      <c r="JSG48" s="1064"/>
      <c r="JSH48" s="1064"/>
      <c r="JSI48" s="1064"/>
      <c r="JSJ48" s="1064"/>
      <c r="JSK48" s="1064"/>
      <c r="JSL48" s="1064"/>
      <c r="JSM48" s="1064"/>
      <c r="JSN48" s="1064"/>
      <c r="JSO48" s="1064"/>
      <c r="JSP48" s="1064"/>
      <c r="JSQ48" s="1064"/>
      <c r="JSR48" s="1064"/>
      <c r="JSS48" s="1064"/>
      <c r="JST48" s="1064"/>
      <c r="JSU48" s="1064"/>
      <c r="JSV48" s="1064"/>
      <c r="JSW48" s="1064"/>
      <c r="JSX48" s="1064"/>
      <c r="JSY48" s="1064"/>
      <c r="JSZ48" s="1064"/>
      <c r="JTA48" s="1064"/>
      <c r="JTB48" s="1064"/>
      <c r="JTC48" s="1064"/>
      <c r="JTD48" s="1064"/>
      <c r="JTE48" s="1064"/>
      <c r="JTF48" s="1064"/>
      <c r="JTG48" s="1064"/>
      <c r="JTH48" s="1064"/>
      <c r="JTI48" s="1064"/>
      <c r="JTJ48" s="1064"/>
      <c r="JTK48" s="1064"/>
      <c r="JTL48" s="1064"/>
      <c r="JTM48" s="1064"/>
      <c r="JTN48" s="1064"/>
      <c r="JTO48" s="1064"/>
      <c r="JTP48" s="1064"/>
      <c r="JTQ48" s="1064"/>
      <c r="JTR48" s="1064"/>
      <c r="JTS48" s="1064"/>
      <c r="JTT48" s="1064"/>
      <c r="JTU48" s="1064"/>
      <c r="JTV48" s="1064"/>
      <c r="JTW48" s="1064"/>
      <c r="JTX48" s="1064"/>
      <c r="JTY48" s="1064"/>
      <c r="JTZ48" s="1064"/>
      <c r="JUA48" s="1064"/>
      <c r="JUB48" s="1064"/>
      <c r="JUC48" s="1064"/>
      <c r="JUD48" s="1064"/>
      <c r="JUE48" s="1064"/>
      <c r="JUF48" s="1064"/>
      <c r="JUG48" s="1064"/>
      <c r="JUH48" s="1064"/>
      <c r="JUI48" s="1064"/>
      <c r="JUJ48" s="1064"/>
      <c r="JUK48" s="1064"/>
      <c r="JUL48" s="1064"/>
      <c r="JUM48" s="1064"/>
      <c r="JUN48" s="1064"/>
      <c r="JUO48" s="1064"/>
      <c r="JUP48" s="1064"/>
      <c r="JUQ48" s="1064"/>
      <c r="JUR48" s="1064"/>
      <c r="JUS48" s="1064"/>
      <c r="JUT48" s="1064"/>
      <c r="JUU48" s="1064"/>
      <c r="JUV48" s="1064"/>
      <c r="JUW48" s="1064"/>
      <c r="JUX48" s="1064"/>
      <c r="JUY48" s="1064"/>
      <c r="JUZ48" s="1064"/>
      <c r="JVA48" s="1064"/>
      <c r="JVB48" s="1064"/>
      <c r="JVC48" s="1064"/>
      <c r="JVD48" s="1064"/>
      <c r="JVE48" s="1064"/>
      <c r="JVF48" s="1064"/>
      <c r="JVG48" s="1064"/>
      <c r="JVH48" s="1064"/>
      <c r="JVI48" s="1064"/>
      <c r="JVJ48" s="1064"/>
      <c r="JVK48" s="1064"/>
      <c r="JVL48" s="1064"/>
      <c r="JVM48" s="1064"/>
      <c r="JVN48" s="1064"/>
      <c r="JVO48" s="1064"/>
      <c r="JVP48" s="1064"/>
      <c r="JVQ48" s="1064"/>
      <c r="JVR48" s="1064"/>
      <c r="JVS48" s="1064"/>
      <c r="JVT48" s="1064"/>
      <c r="JVU48" s="1064"/>
      <c r="JVV48" s="1064"/>
      <c r="JVW48" s="1064"/>
      <c r="JVX48" s="1064"/>
      <c r="JVY48" s="1064"/>
      <c r="JVZ48" s="1064"/>
      <c r="JWA48" s="1064"/>
      <c r="JWB48" s="1064"/>
      <c r="JWC48" s="1064"/>
      <c r="JWD48" s="1064"/>
      <c r="JWE48" s="1064"/>
      <c r="JWF48" s="1064"/>
      <c r="JWG48" s="1064"/>
      <c r="JWH48" s="1064"/>
      <c r="JWI48" s="1064"/>
      <c r="JWJ48" s="1064"/>
      <c r="JWK48" s="1064"/>
      <c r="JWL48" s="1064"/>
      <c r="JWM48" s="1064"/>
      <c r="JWN48" s="1064"/>
      <c r="JWO48" s="1064"/>
      <c r="JWP48" s="1064"/>
      <c r="JWQ48" s="1064"/>
      <c r="JWR48" s="1064"/>
      <c r="JWS48" s="1064"/>
      <c r="JWT48" s="1064"/>
      <c r="JWU48" s="1064"/>
      <c r="JWV48" s="1064"/>
      <c r="JWW48" s="1064"/>
      <c r="JWX48" s="1064"/>
      <c r="JWY48" s="1064"/>
      <c r="JWZ48" s="1064"/>
      <c r="JXA48" s="1064"/>
      <c r="JXB48" s="1064"/>
      <c r="JXC48" s="1064"/>
      <c r="JXD48" s="1064"/>
      <c r="JXE48" s="1064"/>
      <c r="JXF48" s="1064"/>
      <c r="JXG48" s="1064"/>
      <c r="JXH48" s="1064"/>
      <c r="JXI48" s="1064"/>
      <c r="JXJ48" s="1064"/>
      <c r="JXK48" s="1064"/>
      <c r="JXL48" s="1064"/>
      <c r="JXM48" s="1064"/>
      <c r="JXN48" s="1064"/>
      <c r="JXO48" s="1064"/>
      <c r="JXP48" s="1064"/>
      <c r="JXQ48" s="1064"/>
      <c r="JXR48" s="1064"/>
      <c r="JXS48" s="1064"/>
      <c r="JXT48" s="1064"/>
      <c r="JXU48" s="1064"/>
      <c r="JXV48" s="1064"/>
      <c r="JXW48" s="1064"/>
      <c r="JXX48" s="1064"/>
      <c r="JXY48" s="1064"/>
      <c r="JXZ48" s="1064"/>
      <c r="JYA48" s="1064"/>
      <c r="JYB48" s="1064"/>
      <c r="JYC48" s="1064"/>
      <c r="JYD48" s="1064"/>
      <c r="JYE48" s="1064"/>
      <c r="JYF48" s="1064"/>
      <c r="JYG48" s="1064"/>
      <c r="JYH48" s="1064"/>
      <c r="JYI48" s="1064"/>
      <c r="JYJ48" s="1064"/>
      <c r="JYK48" s="1064"/>
      <c r="JYL48" s="1064"/>
      <c r="JYM48" s="1064"/>
      <c r="JYN48" s="1064"/>
      <c r="JYO48" s="1064"/>
      <c r="JYP48" s="1064"/>
      <c r="JYQ48" s="1064"/>
      <c r="JYR48" s="1064"/>
      <c r="JYS48" s="1064"/>
      <c r="JYT48" s="1064"/>
      <c r="JYU48" s="1064"/>
      <c r="JYV48" s="1064"/>
      <c r="JYW48" s="1064"/>
      <c r="JYX48" s="1064"/>
      <c r="JYY48" s="1064"/>
      <c r="JYZ48" s="1064"/>
      <c r="JZA48" s="1064"/>
      <c r="JZB48" s="1064"/>
      <c r="JZC48" s="1064"/>
      <c r="JZD48" s="1064"/>
      <c r="JZE48" s="1064"/>
      <c r="JZF48" s="1064"/>
      <c r="JZG48" s="1064"/>
      <c r="JZH48" s="1064"/>
      <c r="JZI48" s="1064"/>
      <c r="JZJ48" s="1064"/>
      <c r="JZK48" s="1064"/>
      <c r="JZL48" s="1064"/>
      <c r="JZM48" s="1064"/>
      <c r="JZN48" s="1064"/>
      <c r="JZO48" s="1064"/>
      <c r="JZP48" s="1064"/>
      <c r="JZQ48" s="1064"/>
      <c r="JZR48" s="1064"/>
      <c r="JZS48" s="1064"/>
      <c r="JZT48" s="1064"/>
      <c r="JZU48" s="1064"/>
      <c r="JZV48" s="1064"/>
      <c r="JZW48" s="1064"/>
      <c r="JZX48" s="1064"/>
      <c r="JZY48" s="1064"/>
      <c r="JZZ48" s="1064"/>
      <c r="KAA48" s="1064"/>
      <c r="KAB48" s="1064"/>
      <c r="KAC48" s="1064"/>
      <c r="KAD48" s="1064"/>
      <c r="KAE48" s="1064"/>
      <c r="KAF48" s="1064"/>
      <c r="KAG48" s="1064"/>
      <c r="KAH48" s="1064"/>
      <c r="KAI48" s="1064"/>
      <c r="KAJ48" s="1064"/>
      <c r="KAK48" s="1064"/>
      <c r="KAL48" s="1064"/>
      <c r="KAM48" s="1064"/>
      <c r="KAN48" s="1064"/>
      <c r="KAO48" s="1064"/>
      <c r="KAP48" s="1064"/>
      <c r="KAQ48" s="1064"/>
      <c r="KAR48" s="1064"/>
      <c r="KAS48" s="1064"/>
      <c r="KAT48" s="1064"/>
      <c r="KAU48" s="1064"/>
      <c r="KAV48" s="1064"/>
      <c r="KAW48" s="1064"/>
      <c r="KAX48" s="1064"/>
      <c r="KAY48" s="1064"/>
      <c r="KAZ48" s="1064"/>
      <c r="KBA48" s="1064"/>
      <c r="KBB48" s="1064"/>
      <c r="KBC48" s="1064"/>
      <c r="KBD48" s="1064"/>
      <c r="KBE48" s="1064"/>
      <c r="KBF48" s="1064"/>
      <c r="KBG48" s="1064"/>
      <c r="KBH48" s="1064"/>
      <c r="KBI48" s="1064"/>
      <c r="KBJ48" s="1064"/>
      <c r="KBK48" s="1064"/>
      <c r="KBL48" s="1064"/>
      <c r="KBM48" s="1064"/>
      <c r="KBN48" s="1064"/>
      <c r="KBO48" s="1064"/>
      <c r="KBP48" s="1064"/>
      <c r="KBQ48" s="1064"/>
      <c r="KBR48" s="1064"/>
      <c r="KBS48" s="1064"/>
      <c r="KBT48" s="1064"/>
      <c r="KBU48" s="1064"/>
      <c r="KBV48" s="1064"/>
      <c r="KBW48" s="1064"/>
      <c r="KBX48" s="1064"/>
      <c r="KBY48" s="1064"/>
      <c r="KBZ48" s="1064"/>
      <c r="KCA48" s="1064"/>
      <c r="KCB48" s="1064"/>
      <c r="KCC48" s="1064"/>
      <c r="KCD48" s="1064"/>
      <c r="KCE48" s="1064"/>
      <c r="KCF48" s="1064"/>
      <c r="KCG48" s="1064"/>
      <c r="KCH48" s="1064"/>
      <c r="KCI48" s="1064"/>
      <c r="KCJ48" s="1064"/>
      <c r="KCK48" s="1064"/>
      <c r="KCL48" s="1064"/>
      <c r="KCM48" s="1064"/>
      <c r="KCN48" s="1064"/>
      <c r="KCO48" s="1064"/>
      <c r="KCP48" s="1064"/>
      <c r="KCQ48" s="1064"/>
      <c r="KCR48" s="1064"/>
      <c r="KCS48" s="1064"/>
      <c r="KCT48" s="1064"/>
      <c r="KCU48" s="1064"/>
      <c r="KCV48" s="1064"/>
      <c r="KCW48" s="1064"/>
      <c r="KCX48" s="1064"/>
      <c r="KCY48" s="1064"/>
      <c r="KCZ48" s="1064"/>
      <c r="KDA48" s="1064"/>
      <c r="KDB48" s="1064"/>
      <c r="KDC48" s="1064"/>
      <c r="KDD48" s="1064"/>
      <c r="KDE48" s="1064"/>
      <c r="KDF48" s="1064"/>
      <c r="KDG48" s="1064"/>
      <c r="KDH48" s="1064"/>
      <c r="KDI48" s="1064"/>
      <c r="KDJ48" s="1064"/>
      <c r="KDK48" s="1064"/>
      <c r="KDL48" s="1064"/>
      <c r="KDM48" s="1064"/>
      <c r="KDN48" s="1064"/>
      <c r="KDO48" s="1064"/>
      <c r="KDP48" s="1064"/>
      <c r="KDQ48" s="1064"/>
      <c r="KDR48" s="1064"/>
      <c r="KDS48" s="1064"/>
      <c r="KDT48" s="1064"/>
      <c r="KDU48" s="1064"/>
      <c r="KDV48" s="1064"/>
      <c r="KDW48" s="1064"/>
      <c r="KDX48" s="1064"/>
      <c r="KDY48" s="1064"/>
      <c r="KDZ48" s="1064"/>
      <c r="KEA48" s="1064"/>
      <c r="KEB48" s="1064"/>
      <c r="KEC48" s="1064"/>
      <c r="KED48" s="1064"/>
      <c r="KEE48" s="1064"/>
      <c r="KEF48" s="1064"/>
      <c r="KEG48" s="1064"/>
      <c r="KEH48" s="1064"/>
      <c r="KEI48" s="1064"/>
      <c r="KEJ48" s="1064"/>
      <c r="KEK48" s="1064"/>
      <c r="KEL48" s="1064"/>
      <c r="KEM48" s="1064"/>
      <c r="KEN48" s="1064"/>
      <c r="KEO48" s="1064"/>
      <c r="KEP48" s="1064"/>
      <c r="KEQ48" s="1064"/>
      <c r="KER48" s="1064"/>
      <c r="KES48" s="1064"/>
      <c r="KET48" s="1064"/>
      <c r="KEU48" s="1064"/>
      <c r="KEV48" s="1064"/>
      <c r="KEW48" s="1064"/>
      <c r="KEX48" s="1064"/>
      <c r="KEY48" s="1064"/>
      <c r="KEZ48" s="1064"/>
      <c r="KFA48" s="1064"/>
      <c r="KFB48" s="1064"/>
      <c r="KFC48" s="1064"/>
      <c r="KFD48" s="1064"/>
      <c r="KFE48" s="1064"/>
      <c r="KFF48" s="1064"/>
      <c r="KFG48" s="1064"/>
      <c r="KFH48" s="1064"/>
      <c r="KFI48" s="1064"/>
      <c r="KFJ48" s="1064"/>
      <c r="KFK48" s="1064"/>
      <c r="KFL48" s="1064"/>
      <c r="KFM48" s="1064"/>
      <c r="KFN48" s="1064"/>
      <c r="KFO48" s="1064"/>
      <c r="KFP48" s="1064"/>
      <c r="KFQ48" s="1064"/>
      <c r="KFR48" s="1064"/>
      <c r="KFS48" s="1064"/>
      <c r="KFT48" s="1064"/>
      <c r="KFU48" s="1064"/>
      <c r="KFV48" s="1064"/>
      <c r="KFW48" s="1064"/>
      <c r="KFX48" s="1064"/>
      <c r="KFY48" s="1064"/>
      <c r="KFZ48" s="1064"/>
      <c r="KGA48" s="1064"/>
      <c r="KGB48" s="1064"/>
      <c r="KGC48" s="1064"/>
      <c r="KGD48" s="1064"/>
      <c r="KGE48" s="1064"/>
      <c r="KGF48" s="1064"/>
      <c r="KGG48" s="1064"/>
      <c r="KGH48" s="1064"/>
      <c r="KGI48" s="1064"/>
      <c r="KGJ48" s="1064"/>
      <c r="KGK48" s="1064"/>
      <c r="KGL48" s="1064"/>
      <c r="KGM48" s="1064"/>
      <c r="KGN48" s="1064"/>
      <c r="KGO48" s="1064"/>
      <c r="KGP48" s="1064"/>
      <c r="KGQ48" s="1064"/>
      <c r="KGR48" s="1064"/>
      <c r="KGS48" s="1064"/>
      <c r="KGT48" s="1064"/>
      <c r="KGU48" s="1064"/>
      <c r="KGV48" s="1064"/>
      <c r="KGW48" s="1064"/>
      <c r="KGX48" s="1064"/>
      <c r="KGY48" s="1064"/>
      <c r="KGZ48" s="1064"/>
      <c r="KHA48" s="1064"/>
      <c r="KHB48" s="1064"/>
      <c r="KHC48" s="1064"/>
      <c r="KHD48" s="1064"/>
      <c r="KHE48" s="1064"/>
      <c r="KHF48" s="1064"/>
      <c r="KHG48" s="1064"/>
      <c r="KHH48" s="1064"/>
      <c r="KHI48" s="1064"/>
      <c r="KHJ48" s="1064"/>
      <c r="KHK48" s="1064"/>
      <c r="KHL48" s="1064"/>
      <c r="KHM48" s="1064"/>
      <c r="KHN48" s="1064"/>
      <c r="KHO48" s="1064"/>
      <c r="KHP48" s="1064"/>
      <c r="KHQ48" s="1064"/>
      <c r="KHR48" s="1064"/>
      <c r="KHS48" s="1064"/>
      <c r="KHT48" s="1064"/>
      <c r="KHU48" s="1064"/>
      <c r="KHV48" s="1064"/>
      <c r="KHW48" s="1064"/>
      <c r="KHX48" s="1064"/>
      <c r="KHY48" s="1064"/>
      <c r="KHZ48" s="1064"/>
      <c r="KIA48" s="1064"/>
      <c r="KIB48" s="1064"/>
      <c r="KIC48" s="1064"/>
      <c r="KID48" s="1064"/>
      <c r="KIE48" s="1064"/>
      <c r="KIF48" s="1064"/>
      <c r="KIG48" s="1064"/>
      <c r="KIH48" s="1064"/>
      <c r="KII48" s="1064"/>
      <c r="KIJ48" s="1064"/>
      <c r="KIK48" s="1064"/>
      <c r="KIL48" s="1064"/>
      <c r="KIM48" s="1064"/>
      <c r="KIN48" s="1064"/>
      <c r="KIO48" s="1064"/>
      <c r="KIP48" s="1064"/>
      <c r="KIQ48" s="1064"/>
      <c r="KIR48" s="1064"/>
      <c r="KIS48" s="1064"/>
      <c r="KIT48" s="1064"/>
      <c r="KIU48" s="1064"/>
      <c r="KIV48" s="1064"/>
      <c r="KIW48" s="1064"/>
      <c r="KIX48" s="1064"/>
      <c r="KIY48" s="1064"/>
      <c r="KIZ48" s="1064"/>
      <c r="KJA48" s="1064"/>
      <c r="KJB48" s="1064"/>
      <c r="KJC48" s="1064"/>
      <c r="KJD48" s="1064"/>
      <c r="KJE48" s="1064"/>
      <c r="KJF48" s="1064"/>
      <c r="KJG48" s="1064"/>
      <c r="KJH48" s="1064"/>
      <c r="KJI48" s="1064"/>
      <c r="KJJ48" s="1064"/>
      <c r="KJK48" s="1064"/>
      <c r="KJL48" s="1064"/>
      <c r="KJM48" s="1064"/>
      <c r="KJN48" s="1064"/>
      <c r="KJO48" s="1064"/>
      <c r="KJP48" s="1064"/>
      <c r="KJQ48" s="1064"/>
      <c r="KJR48" s="1064"/>
      <c r="KJS48" s="1064"/>
      <c r="KJT48" s="1064"/>
      <c r="KJU48" s="1064"/>
      <c r="KJV48" s="1064"/>
      <c r="KJW48" s="1064"/>
      <c r="KJX48" s="1064"/>
      <c r="KJY48" s="1064"/>
      <c r="KJZ48" s="1064"/>
      <c r="KKA48" s="1064"/>
      <c r="KKB48" s="1064"/>
      <c r="KKC48" s="1064"/>
      <c r="KKD48" s="1064"/>
      <c r="KKE48" s="1064"/>
      <c r="KKF48" s="1064"/>
      <c r="KKG48" s="1064"/>
      <c r="KKH48" s="1064"/>
      <c r="KKI48" s="1064"/>
      <c r="KKJ48" s="1064"/>
      <c r="KKK48" s="1064"/>
      <c r="KKL48" s="1064"/>
      <c r="KKM48" s="1064"/>
      <c r="KKN48" s="1064"/>
      <c r="KKO48" s="1064"/>
      <c r="KKP48" s="1064"/>
      <c r="KKQ48" s="1064"/>
      <c r="KKR48" s="1064"/>
      <c r="KKS48" s="1064"/>
      <c r="KKT48" s="1064"/>
      <c r="KKU48" s="1064"/>
      <c r="KKV48" s="1064"/>
      <c r="KKW48" s="1064"/>
      <c r="KKX48" s="1064"/>
      <c r="KKY48" s="1064"/>
      <c r="KKZ48" s="1064"/>
      <c r="KLA48" s="1064"/>
      <c r="KLB48" s="1064"/>
      <c r="KLC48" s="1064"/>
      <c r="KLD48" s="1064"/>
      <c r="KLE48" s="1064"/>
      <c r="KLF48" s="1064"/>
      <c r="KLG48" s="1064"/>
      <c r="KLH48" s="1064"/>
      <c r="KLI48" s="1064"/>
      <c r="KLJ48" s="1064"/>
      <c r="KLK48" s="1064"/>
      <c r="KLL48" s="1064"/>
      <c r="KLM48" s="1064"/>
      <c r="KLN48" s="1064"/>
      <c r="KLO48" s="1064"/>
      <c r="KLP48" s="1064"/>
      <c r="KLQ48" s="1064"/>
      <c r="KLR48" s="1064"/>
      <c r="KLS48" s="1064"/>
      <c r="KLT48" s="1064"/>
      <c r="KLU48" s="1064"/>
      <c r="KLV48" s="1064"/>
      <c r="KLW48" s="1064"/>
      <c r="KLX48" s="1064"/>
      <c r="KLY48" s="1064"/>
      <c r="KLZ48" s="1064"/>
      <c r="KMA48" s="1064"/>
      <c r="KMB48" s="1064"/>
      <c r="KMC48" s="1064"/>
      <c r="KMD48" s="1064"/>
      <c r="KME48" s="1064"/>
      <c r="KMF48" s="1064"/>
      <c r="KMG48" s="1064"/>
      <c r="KMH48" s="1064"/>
      <c r="KMI48" s="1064"/>
      <c r="KMJ48" s="1064"/>
      <c r="KMK48" s="1064"/>
      <c r="KML48" s="1064"/>
      <c r="KMM48" s="1064"/>
      <c r="KMN48" s="1064"/>
      <c r="KMO48" s="1064"/>
      <c r="KMP48" s="1064"/>
      <c r="KMQ48" s="1064"/>
      <c r="KMR48" s="1064"/>
      <c r="KMS48" s="1064"/>
      <c r="KMT48" s="1064"/>
      <c r="KMU48" s="1064"/>
      <c r="KMV48" s="1064"/>
      <c r="KMW48" s="1064"/>
      <c r="KMX48" s="1064"/>
      <c r="KMY48" s="1064"/>
      <c r="KMZ48" s="1064"/>
      <c r="KNA48" s="1064"/>
      <c r="KNB48" s="1064"/>
      <c r="KNC48" s="1064"/>
      <c r="KND48" s="1064"/>
      <c r="KNE48" s="1064"/>
      <c r="KNF48" s="1064"/>
      <c r="KNG48" s="1064"/>
      <c r="KNH48" s="1064"/>
      <c r="KNI48" s="1064"/>
      <c r="KNJ48" s="1064"/>
      <c r="KNK48" s="1064"/>
      <c r="KNL48" s="1064"/>
      <c r="KNM48" s="1064"/>
      <c r="KNN48" s="1064"/>
      <c r="KNO48" s="1064"/>
      <c r="KNP48" s="1064"/>
      <c r="KNQ48" s="1064"/>
      <c r="KNR48" s="1064"/>
      <c r="KNS48" s="1064"/>
      <c r="KNT48" s="1064"/>
      <c r="KNU48" s="1064"/>
      <c r="KNV48" s="1064"/>
      <c r="KNW48" s="1064"/>
      <c r="KNX48" s="1064"/>
      <c r="KNY48" s="1064"/>
      <c r="KNZ48" s="1064"/>
      <c r="KOA48" s="1064"/>
      <c r="KOB48" s="1064"/>
      <c r="KOC48" s="1064"/>
      <c r="KOD48" s="1064"/>
      <c r="KOE48" s="1064"/>
      <c r="KOF48" s="1064"/>
      <c r="KOG48" s="1064"/>
      <c r="KOH48" s="1064"/>
      <c r="KOI48" s="1064"/>
      <c r="KOJ48" s="1064"/>
      <c r="KOK48" s="1064"/>
      <c r="KOL48" s="1064"/>
      <c r="KOM48" s="1064"/>
      <c r="KON48" s="1064"/>
      <c r="KOO48" s="1064"/>
      <c r="KOP48" s="1064"/>
      <c r="KOQ48" s="1064"/>
      <c r="KOR48" s="1064"/>
      <c r="KOS48" s="1064"/>
      <c r="KOT48" s="1064"/>
      <c r="KOU48" s="1064"/>
      <c r="KOV48" s="1064"/>
      <c r="KOW48" s="1064"/>
      <c r="KOX48" s="1064"/>
      <c r="KOY48" s="1064"/>
      <c r="KOZ48" s="1064"/>
      <c r="KPA48" s="1064"/>
      <c r="KPB48" s="1064"/>
      <c r="KPC48" s="1064"/>
      <c r="KPD48" s="1064"/>
      <c r="KPE48" s="1064"/>
      <c r="KPF48" s="1064"/>
      <c r="KPG48" s="1064"/>
      <c r="KPH48" s="1064"/>
      <c r="KPI48" s="1064"/>
      <c r="KPJ48" s="1064"/>
      <c r="KPK48" s="1064"/>
      <c r="KPL48" s="1064"/>
      <c r="KPM48" s="1064"/>
      <c r="KPN48" s="1064"/>
      <c r="KPO48" s="1064"/>
      <c r="KPP48" s="1064"/>
      <c r="KPQ48" s="1064"/>
      <c r="KPR48" s="1064"/>
      <c r="KPS48" s="1064"/>
      <c r="KPT48" s="1064"/>
      <c r="KPU48" s="1064"/>
      <c r="KPV48" s="1064"/>
      <c r="KPW48" s="1064"/>
      <c r="KPX48" s="1064"/>
      <c r="KPY48" s="1064"/>
      <c r="KPZ48" s="1064"/>
      <c r="KQA48" s="1064"/>
      <c r="KQB48" s="1064"/>
      <c r="KQC48" s="1064"/>
      <c r="KQD48" s="1064"/>
      <c r="KQE48" s="1064"/>
      <c r="KQF48" s="1064"/>
      <c r="KQG48" s="1064"/>
      <c r="KQH48" s="1064"/>
      <c r="KQI48" s="1064"/>
      <c r="KQJ48" s="1064"/>
      <c r="KQK48" s="1064"/>
      <c r="KQL48" s="1064"/>
      <c r="KQM48" s="1064"/>
      <c r="KQN48" s="1064"/>
      <c r="KQO48" s="1064"/>
      <c r="KQP48" s="1064"/>
      <c r="KQQ48" s="1064"/>
      <c r="KQR48" s="1064"/>
      <c r="KQS48" s="1064"/>
      <c r="KQT48" s="1064"/>
      <c r="KQU48" s="1064"/>
      <c r="KQV48" s="1064"/>
      <c r="KQW48" s="1064"/>
      <c r="KQX48" s="1064"/>
      <c r="KQY48" s="1064"/>
      <c r="KQZ48" s="1064"/>
      <c r="KRA48" s="1064"/>
      <c r="KRB48" s="1064"/>
      <c r="KRC48" s="1064"/>
      <c r="KRD48" s="1064"/>
      <c r="KRE48" s="1064"/>
      <c r="KRF48" s="1064"/>
      <c r="KRG48" s="1064"/>
      <c r="KRH48" s="1064"/>
      <c r="KRI48" s="1064"/>
      <c r="KRJ48" s="1064"/>
      <c r="KRK48" s="1064"/>
      <c r="KRL48" s="1064"/>
      <c r="KRM48" s="1064"/>
      <c r="KRN48" s="1064"/>
      <c r="KRO48" s="1064"/>
      <c r="KRP48" s="1064"/>
      <c r="KRQ48" s="1064"/>
      <c r="KRR48" s="1064"/>
      <c r="KRS48" s="1064"/>
      <c r="KRT48" s="1064"/>
      <c r="KRU48" s="1064"/>
      <c r="KRV48" s="1064"/>
      <c r="KRW48" s="1064"/>
      <c r="KRX48" s="1064"/>
      <c r="KRY48" s="1064"/>
      <c r="KRZ48" s="1064"/>
      <c r="KSA48" s="1064"/>
      <c r="KSB48" s="1064"/>
      <c r="KSC48" s="1064"/>
      <c r="KSD48" s="1064"/>
      <c r="KSE48" s="1064"/>
      <c r="KSF48" s="1064"/>
      <c r="KSG48" s="1064"/>
      <c r="KSH48" s="1064"/>
      <c r="KSI48" s="1064"/>
      <c r="KSJ48" s="1064"/>
      <c r="KSK48" s="1064"/>
      <c r="KSL48" s="1064"/>
      <c r="KSM48" s="1064"/>
      <c r="KSN48" s="1064"/>
      <c r="KSO48" s="1064"/>
      <c r="KSP48" s="1064"/>
      <c r="KSQ48" s="1064"/>
      <c r="KSR48" s="1064"/>
      <c r="KSS48" s="1064"/>
      <c r="KST48" s="1064"/>
      <c r="KSU48" s="1064"/>
      <c r="KSV48" s="1064"/>
      <c r="KSW48" s="1064"/>
      <c r="KSX48" s="1064"/>
      <c r="KSY48" s="1064"/>
      <c r="KSZ48" s="1064"/>
      <c r="KTA48" s="1064"/>
      <c r="KTB48" s="1064"/>
      <c r="KTC48" s="1064"/>
      <c r="KTD48" s="1064"/>
      <c r="KTE48" s="1064"/>
      <c r="KTF48" s="1064"/>
      <c r="KTG48" s="1064"/>
      <c r="KTH48" s="1064"/>
      <c r="KTI48" s="1064"/>
      <c r="KTJ48" s="1064"/>
      <c r="KTK48" s="1064"/>
      <c r="KTL48" s="1064"/>
      <c r="KTM48" s="1064"/>
      <c r="KTN48" s="1064"/>
      <c r="KTO48" s="1064"/>
      <c r="KTP48" s="1064"/>
      <c r="KTQ48" s="1064"/>
      <c r="KTR48" s="1064"/>
      <c r="KTS48" s="1064"/>
      <c r="KTT48" s="1064"/>
      <c r="KTU48" s="1064"/>
      <c r="KTV48" s="1064"/>
      <c r="KTW48" s="1064"/>
      <c r="KTX48" s="1064"/>
      <c r="KTY48" s="1064"/>
      <c r="KTZ48" s="1064"/>
      <c r="KUA48" s="1064"/>
      <c r="KUB48" s="1064"/>
      <c r="KUC48" s="1064"/>
      <c r="KUD48" s="1064"/>
      <c r="KUE48" s="1064"/>
      <c r="KUF48" s="1064"/>
      <c r="KUG48" s="1064"/>
      <c r="KUH48" s="1064"/>
      <c r="KUI48" s="1064"/>
      <c r="KUJ48" s="1064"/>
      <c r="KUK48" s="1064"/>
      <c r="KUL48" s="1064"/>
      <c r="KUM48" s="1064"/>
      <c r="KUN48" s="1064"/>
      <c r="KUO48" s="1064"/>
      <c r="KUP48" s="1064"/>
      <c r="KUQ48" s="1064"/>
      <c r="KUR48" s="1064"/>
      <c r="KUS48" s="1064"/>
      <c r="KUT48" s="1064"/>
      <c r="KUU48" s="1064"/>
      <c r="KUV48" s="1064"/>
      <c r="KUW48" s="1064"/>
      <c r="KUX48" s="1064"/>
      <c r="KUY48" s="1064"/>
      <c r="KUZ48" s="1064"/>
      <c r="KVA48" s="1064"/>
      <c r="KVB48" s="1064"/>
      <c r="KVC48" s="1064"/>
      <c r="KVD48" s="1064"/>
      <c r="KVE48" s="1064"/>
      <c r="KVF48" s="1064"/>
      <c r="KVG48" s="1064"/>
      <c r="KVH48" s="1064"/>
      <c r="KVI48" s="1064"/>
      <c r="KVJ48" s="1064"/>
      <c r="KVK48" s="1064"/>
      <c r="KVL48" s="1064"/>
      <c r="KVM48" s="1064"/>
      <c r="KVN48" s="1064"/>
      <c r="KVO48" s="1064"/>
      <c r="KVP48" s="1064"/>
      <c r="KVQ48" s="1064"/>
      <c r="KVR48" s="1064"/>
      <c r="KVS48" s="1064"/>
      <c r="KVT48" s="1064"/>
      <c r="KVU48" s="1064"/>
      <c r="KVV48" s="1064"/>
      <c r="KVW48" s="1064"/>
      <c r="KVX48" s="1064"/>
      <c r="KVY48" s="1064"/>
      <c r="KVZ48" s="1064"/>
      <c r="KWA48" s="1064"/>
      <c r="KWB48" s="1064"/>
      <c r="KWC48" s="1064"/>
      <c r="KWD48" s="1064"/>
      <c r="KWE48" s="1064"/>
      <c r="KWF48" s="1064"/>
      <c r="KWG48" s="1064"/>
      <c r="KWH48" s="1064"/>
      <c r="KWI48" s="1064"/>
      <c r="KWJ48" s="1064"/>
      <c r="KWK48" s="1064"/>
      <c r="KWL48" s="1064"/>
      <c r="KWM48" s="1064"/>
      <c r="KWN48" s="1064"/>
      <c r="KWO48" s="1064"/>
      <c r="KWP48" s="1064"/>
      <c r="KWQ48" s="1064"/>
      <c r="KWR48" s="1064"/>
      <c r="KWS48" s="1064"/>
      <c r="KWT48" s="1064"/>
      <c r="KWU48" s="1064"/>
      <c r="KWV48" s="1064"/>
      <c r="KWW48" s="1064"/>
      <c r="KWX48" s="1064"/>
      <c r="KWY48" s="1064"/>
      <c r="KWZ48" s="1064"/>
      <c r="KXA48" s="1064"/>
      <c r="KXB48" s="1064"/>
      <c r="KXC48" s="1064"/>
      <c r="KXD48" s="1064"/>
      <c r="KXE48" s="1064"/>
      <c r="KXF48" s="1064"/>
      <c r="KXG48" s="1064"/>
      <c r="KXH48" s="1064"/>
      <c r="KXI48" s="1064"/>
      <c r="KXJ48" s="1064"/>
      <c r="KXK48" s="1064"/>
      <c r="KXL48" s="1064"/>
      <c r="KXM48" s="1064"/>
      <c r="KXN48" s="1064"/>
      <c r="KXO48" s="1064"/>
      <c r="KXP48" s="1064"/>
      <c r="KXQ48" s="1064"/>
      <c r="KXR48" s="1064"/>
      <c r="KXS48" s="1064"/>
      <c r="KXT48" s="1064"/>
      <c r="KXU48" s="1064"/>
      <c r="KXV48" s="1064"/>
      <c r="KXW48" s="1064"/>
      <c r="KXX48" s="1064"/>
      <c r="KXY48" s="1064"/>
      <c r="KXZ48" s="1064"/>
      <c r="KYA48" s="1064"/>
      <c r="KYB48" s="1064"/>
      <c r="KYC48" s="1064"/>
      <c r="KYD48" s="1064"/>
      <c r="KYE48" s="1064"/>
      <c r="KYF48" s="1064"/>
      <c r="KYG48" s="1064"/>
      <c r="KYH48" s="1064"/>
      <c r="KYI48" s="1064"/>
      <c r="KYJ48" s="1064"/>
      <c r="KYK48" s="1064"/>
      <c r="KYL48" s="1064"/>
      <c r="KYM48" s="1064"/>
      <c r="KYN48" s="1064"/>
      <c r="KYO48" s="1064"/>
      <c r="KYP48" s="1064"/>
      <c r="KYQ48" s="1064"/>
      <c r="KYR48" s="1064"/>
      <c r="KYS48" s="1064"/>
      <c r="KYT48" s="1064"/>
      <c r="KYU48" s="1064"/>
      <c r="KYV48" s="1064"/>
      <c r="KYW48" s="1064"/>
      <c r="KYX48" s="1064"/>
      <c r="KYY48" s="1064"/>
      <c r="KYZ48" s="1064"/>
      <c r="KZA48" s="1064"/>
      <c r="KZB48" s="1064"/>
      <c r="KZC48" s="1064"/>
      <c r="KZD48" s="1064"/>
      <c r="KZE48" s="1064"/>
      <c r="KZF48" s="1064"/>
      <c r="KZG48" s="1064"/>
      <c r="KZH48" s="1064"/>
      <c r="KZI48" s="1064"/>
      <c r="KZJ48" s="1064"/>
      <c r="KZK48" s="1064"/>
      <c r="KZL48" s="1064"/>
      <c r="KZM48" s="1064"/>
      <c r="KZN48" s="1064"/>
      <c r="KZO48" s="1064"/>
      <c r="KZP48" s="1064"/>
      <c r="KZQ48" s="1064"/>
      <c r="KZR48" s="1064"/>
      <c r="KZS48" s="1064"/>
      <c r="KZT48" s="1064"/>
      <c r="KZU48" s="1064"/>
      <c r="KZV48" s="1064"/>
      <c r="KZW48" s="1064"/>
      <c r="KZX48" s="1064"/>
      <c r="KZY48" s="1064"/>
      <c r="KZZ48" s="1064"/>
      <c r="LAA48" s="1064"/>
      <c r="LAB48" s="1064"/>
      <c r="LAC48" s="1064"/>
      <c r="LAD48" s="1064"/>
      <c r="LAE48" s="1064"/>
      <c r="LAF48" s="1064"/>
      <c r="LAG48" s="1064"/>
      <c r="LAH48" s="1064"/>
      <c r="LAI48" s="1064"/>
      <c r="LAJ48" s="1064"/>
      <c r="LAK48" s="1064"/>
      <c r="LAL48" s="1064"/>
      <c r="LAM48" s="1064"/>
      <c r="LAN48" s="1064"/>
      <c r="LAO48" s="1064"/>
      <c r="LAP48" s="1064"/>
      <c r="LAQ48" s="1064"/>
      <c r="LAR48" s="1064"/>
      <c r="LAS48" s="1064"/>
      <c r="LAT48" s="1064"/>
      <c r="LAU48" s="1064"/>
      <c r="LAV48" s="1064"/>
      <c r="LAW48" s="1064"/>
      <c r="LAX48" s="1064"/>
      <c r="LAY48" s="1064"/>
      <c r="LAZ48" s="1064"/>
      <c r="LBA48" s="1064"/>
      <c r="LBB48" s="1064"/>
      <c r="LBC48" s="1064"/>
      <c r="LBD48" s="1064"/>
      <c r="LBE48" s="1064"/>
      <c r="LBF48" s="1064"/>
      <c r="LBG48" s="1064"/>
      <c r="LBH48" s="1064"/>
      <c r="LBI48" s="1064"/>
      <c r="LBJ48" s="1064"/>
      <c r="LBK48" s="1064"/>
      <c r="LBL48" s="1064"/>
      <c r="LBM48" s="1064"/>
      <c r="LBN48" s="1064"/>
      <c r="LBO48" s="1064"/>
      <c r="LBP48" s="1064"/>
      <c r="LBQ48" s="1064"/>
      <c r="LBR48" s="1064"/>
      <c r="LBS48" s="1064"/>
      <c r="LBT48" s="1064"/>
      <c r="LBU48" s="1064"/>
      <c r="LBV48" s="1064"/>
      <c r="LBW48" s="1064"/>
      <c r="LBX48" s="1064"/>
      <c r="LBY48" s="1064"/>
      <c r="LBZ48" s="1064"/>
      <c r="LCA48" s="1064"/>
      <c r="LCB48" s="1064"/>
      <c r="LCC48" s="1064"/>
      <c r="LCD48" s="1064"/>
      <c r="LCE48" s="1064"/>
      <c r="LCF48" s="1064"/>
      <c r="LCG48" s="1064"/>
      <c r="LCH48" s="1064"/>
      <c r="LCI48" s="1064"/>
      <c r="LCJ48" s="1064"/>
      <c r="LCK48" s="1064"/>
      <c r="LCL48" s="1064"/>
      <c r="LCM48" s="1064"/>
      <c r="LCN48" s="1064"/>
      <c r="LCO48" s="1064"/>
      <c r="LCP48" s="1064"/>
      <c r="LCQ48" s="1064"/>
      <c r="LCR48" s="1064"/>
      <c r="LCS48" s="1064"/>
      <c r="LCT48" s="1064"/>
      <c r="LCU48" s="1064"/>
      <c r="LCV48" s="1064"/>
      <c r="LCW48" s="1064"/>
      <c r="LCX48" s="1064"/>
      <c r="LCY48" s="1064"/>
      <c r="LCZ48" s="1064"/>
      <c r="LDA48" s="1064"/>
      <c r="LDB48" s="1064"/>
      <c r="LDC48" s="1064"/>
      <c r="LDD48" s="1064"/>
      <c r="LDE48" s="1064"/>
      <c r="LDF48" s="1064"/>
      <c r="LDG48" s="1064"/>
      <c r="LDH48" s="1064"/>
      <c r="LDI48" s="1064"/>
      <c r="LDJ48" s="1064"/>
      <c r="LDK48" s="1064"/>
      <c r="LDL48" s="1064"/>
      <c r="LDM48" s="1064"/>
      <c r="LDN48" s="1064"/>
      <c r="LDO48" s="1064"/>
      <c r="LDP48" s="1064"/>
      <c r="LDQ48" s="1064"/>
      <c r="LDR48" s="1064"/>
      <c r="LDS48" s="1064"/>
      <c r="LDT48" s="1064"/>
      <c r="LDU48" s="1064"/>
      <c r="LDV48" s="1064"/>
      <c r="LDW48" s="1064"/>
      <c r="LDX48" s="1064"/>
      <c r="LDY48" s="1064"/>
      <c r="LDZ48" s="1064"/>
      <c r="LEA48" s="1064"/>
      <c r="LEB48" s="1064"/>
      <c r="LEC48" s="1064"/>
      <c r="LED48" s="1064"/>
      <c r="LEE48" s="1064"/>
      <c r="LEF48" s="1064"/>
      <c r="LEG48" s="1064"/>
      <c r="LEH48" s="1064"/>
      <c r="LEI48" s="1064"/>
      <c r="LEJ48" s="1064"/>
      <c r="LEK48" s="1064"/>
      <c r="LEL48" s="1064"/>
      <c r="LEM48" s="1064"/>
      <c r="LEN48" s="1064"/>
      <c r="LEO48" s="1064"/>
      <c r="LEP48" s="1064"/>
      <c r="LEQ48" s="1064"/>
      <c r="LER48" s="1064"/>
      <c r="LES48" s="1064"/>
      <c r="LET48" s="1064"/>
      <c r="LEU48" s="1064"/>
      <c r="LEV48" s="1064"/>
      <c r="LEW48" s="1064"/>
      <c r="LEX48" s="1064"/>
      <c r="LEY48" s="1064"/>
      <c r="LEZ48" s="1064"/>
      <c r="LFA48" s="1064"/>
      <c r="LFB48" s="1064"/>
      <c r="LFC48" s="1064"/>
      <c r="LFD48" s="1064"/>
      <c r="LFE48" s="1064"/>
      <c r="LFF48" s="1064"/>
      <c r="LFG48" s="1064"/>
      <c r="LFH48" s="1064"/>
      <c r="LFI48" s="1064"/>
      <c r="LFJ48" s="1064"/>
      <c r="LFK48" s="1064"/>
      <c r="LFL48" s="1064"/>
      <c r="LFM48" s="1064"/>
      <c r="LFN48" s="1064"/>
      <c r="LFO48" s="1064"/>
      <c r="LFP48" s="1064"/>
      <c r="LFQ48" s="1064"/>
      <c r="LFR48" s="1064"/>
      <c r="LFS48" s="1064"/>
      <c r="LFT48" s="1064"/>
      <c r="LFU48" s="1064"/>
      <c r="LFV48" s="1064"/>
      <c r="LFW48" s="1064"/>
      <c r="LFX48" s="1064"/>
      <c r="LFY48" s="1064"/>
      <c r="LFZ48" s="1064"/>
      <c r="LGA48" s="1064"/>
      <c r="LGB48" s="1064"/>
      <c r="LGC48" s="1064"/>
      <c r="LGD48" s="1064"/>
      <c r="LGE48" s="1064"/>
      <c r="LGF48" s="1064"/>
      <c r="LGG48" s="1064"/>
      <c r="LGH48" s="1064"/>
      <c r="LGI48" s="1064"/>
      <c r="LGJ48" s="1064"/>
      <c r="LGK48" s="1064"/>
      <c r="LGL48" s="1064"/>
      <c r="LGM48" s="1064"/>
      <c r="LGN48" s="1064"/>
      <c r="LGO48" s="1064"/>
      <c r="LGP48" s="1064"/>
      <c r="LGQ48" s="1064"/>
      <c r="LGR48" s="1064"/>
      <c r="LGS48" s="1064"/>
      <c r="LGT48" s="1064"/>
      <c r="LGU48" s="1064"/>
      <c r="LGV48" s="1064"/>
      <c r="LGW48" s="1064"/>
      <c r="LGX48" s="1064"/>
      <c r="LGY48" s="1064"/>
      <c r="LGZ48" s="1064"/>
      <c r="LHA48" s="1064"/>
      <c r="LHB48" s="1064"/>
      <c r="LHC48" s="1064"/>
      <c r="LHD48" s="1064"/>
      <c r="LHE48" s="1064"/>
      <c r="LHF48" s="1064"/>
      <c r="LHG48" s="1064"/>
      <c r="LHH48" s="1064"/>
      <c r="LHI48" s="1064"/>
      <c r="LHJ48" s="1064"/>
      <c r="LHK48" s="1064"/>
      <c r="LHL48" s="1064"/>
      <c r="LHM48" s="1064"/>
      <c r="LHN48" s="1064"/>
      <c r="LHO48" s="1064"/>
      <c r="LHP48" s="1064"/>
      <c r="LHQ48" s="1064"/>
      <c r="LHR48" s="1064"/>
      <c r="LHS48" s="1064"/>
      <c r="LHT48" s="1064"/>
      <c r="LHU48" s="1064"/>
      <c r="LHV48" s="1064"/>
      <c r="LHW48" s="1064"/>
      <c r="LHX48" s="1064"/>
      <c r="LHY48" s="1064"/>
      <c r="LHZ48" s="1064"/>
      <c r="LIA48" s="1064"/>
      <c r="LIB48" s="1064"/>
      <c r="LIC48" s="1064"/>
      <c r="LID48" s="1064"/>
      <c r="LIE48" s="1064"/>
      <c r="LIF48" s="1064"/>
      <c r="LIG48" s="1064"/>
      <c r="LIH48" s="1064"/>
      <c r="LII48" s="1064"/>
      <c r="LIJ48" s="1064"/>
      <c r="LIK48" s="1064"/>
      <c r="LIL48" s="1064"/>
      <c r="LIM48" s="1064"/>
      <c r="LIN48" s="1064"/>
      <c r="LIO48" s="1064"/>
      <c r="LIP48" s="1064"/>
      <c r="LIQ48" s="1064"/>
      <c r="LIR48" s="1064"/>
      <c r="LIS48" s="1064"/>
      <c r="LIT48" s="1064"/>
      <c r="LIU48" s="1064"/>
      <c r="LIV48" s="1064"/>
      <c r="LIW48" s="1064"/>
      <c r="LIX48" s="1064"/>
      <c r="LIY48" s="1064"/>
      <c r="LIZ48" s="1064"/>
      <c r="LJA48" s="1064"/>
      <c r="LJB48" s="1064"/>
      <c r="LJC48" s="1064"/>
      <c r="LJD48" s="1064"/>
      <c r="LJE48" s="1064"/>
      <c r="LJF48" s="1064"/>
      <c r="LJG48" s="1064"/>
      <c r="LJH48" s="1064"/>
      <c r="LJI48" s="1064"/>
      <c r="LJJ48" s="1064"/>
      <c r="LJK48" s="1064"/>
      <c r="LJL48" s="1064"/>
      <c r="LJM48" s="1064"/>
      <c r="LJN48" s="1064"/>
      <c r="LJO48" s="1064"/>
      <c r="LJP48" s="1064"/>
      <c r="LJQ48" s="1064"/>
      <c r="LJR48" s="1064"/>
      <c r="LJS48" s="1064"/>
      <c r="LJT48" s="1064"/>
      <c r="LJU48" s="1064"/>
      <c r="LJV48" s="1064"/>
      <c r="LJW48" s="1064"/>
      <c r="LJX48" s="1064"/>
      <c r="LJY48" s="1064"/>
      <c r="LJZ48" s="1064"/>
      <c r="LKA48" s="1064"/>
      <c r="LKB48" s="1064"/>
      <c r="LKC48" s="1064"/>
      <c r="LKD48" s="1064"/>
      <c r="LKE48" s="1064"/>
      <c r="LKF48" s="1064"/>
      <c r="LKG48" s="1064"/>
      <c r="LKH48" s="1064"/>
      <c r="LKI48" s="1064"/>
      <c r="LKJ48" s="1064"/>
      <c r="LKK48" s="1064"/>
      <c r="LKL48" s="1064"/>
      <c r="LKM48" s="1064"/>
      <c r="LKN48" s="1064"/>
      <c r="LKO48" s="1064"/>
      <c r="LKP48" s="1064"/>
      <c r="LKQ48" s="1064"/>
      <c r="LKR48" s="1064"/>
      <c r="LKS48" s="1064"/>
      <c r="LKT48" s="1064"/>
      <c r="LKU48" s="1064"/>
      <c r="LKV48" s="1064"/>
      <c r="LKW48" s="1064"/>
      <c r="LKX48" s="1064"/>
      <c r="LKY48" s="1064"/>
      <c r="LKZ48" s="1064"/>
      <c r="LLA48" s="1064"/>
      <c r="LLB48" s="1064"/>
      <c r="LLC48" s="1064"/>
      <c r="LLD48" s="1064"/>
      <c r="LLE48" s="1064"/>
      <c r="LLF48" s="1064"/>
      <c r="LLG48" s="1064"/>
      <c r="LLH48" s="1064"/>
      <c r="LLI48" s="1064"/>
      <c r="LLJ48" s="1064"/>
      <c r="LLK48" s="1064"/>
      <c r="LLL48" s="1064"/>
      <c r="LLM48" s="1064"/>
      <c r="LLN48" s="1064"/>
      <c r="LLO48" s="1064"/>
      <c r="LLP48" s="1064"/>
      <c r="LLQ48" s="1064"/>
      <c r="LLR48" s="1064"/>
      <c r="LLS48" s="1064"/>
      <c r="LLT48" s="1064"/>
      <c r="LLU48" s="1064"/>
      <c r="LLV48" s="1064"/>
      <c r="LLW48" s="1064"/>
      <c r="LLX48" s="1064"/>
      <c r="LLY48" s="1064"/>
      <c r="LLZ48" s="1064"/>
      <c r="LMA48" s="1064"/>
      <c r="LMB48" s="1064"/>
      <c r="LMC48" s="1064"/>
      <c r="LMD48" s="1064"/>
      <c r="LME48" s="1064"/>
      <c r="LMF48" s="1064"/>
      <c r="LMG48" s="1064"/>
      <c r="LMH48" s="1064"/>
      <c r="LMI48" s="1064"/>
      <c r="LMJ48" s="1064"/>
      <c r="LMK48" s="1064"/>
      <c r="LML48" s="1064"/>
      <c r="LMM48" s="1064"/>
      <c r="LMN48" s="1064"/>
      <c r="LMO48" s="1064"/>
      <c r="LMP48" s="1064"/>
      <c r="LMQ48" s="1064"/>
      <c r="LMR48" s="1064"/>
      <c r="LMS48" s="1064"/>
      <c r="LMT48" s="1064"/>
      <c r="LMU48" s="1064"/>
      <c r="LMV48" s="1064"/>
      <c r="LMW48" s="1064"/>
      <c r="LMX48" s="1064"/>
      <c r="LMY48" s="1064"/>
      <c r="LMZ48" s="1064"/>
      <c r="LNA48" s="1064"/>
      <c r="LNB48" s="1064"/>
      <c r="LNC48" s="1064"/>
      <c r="LND48" s="1064"/>
      <c r="LNE48" s="1064"/>
      <c r="LNF48" s="1064"/>
      <c r="LNG48" s="1064"/>
      <c r="LNH48" s="1064"/>
      <c r="LNI48" s="1064"/>
      <c r="LNJ48" s="1064"/>
      <c r="LNK48" s="1064"/>
      <c r="LNL48" s="1064"/>
      <c r="LNM48" s="1064"/>
      <c r="LNN48" s="1064"/>
      <c r="LNO48" s="1064"/>
      <c r="LNP48" s="1064"/>
      <c r="LNQ48" s="1064"/>
      <c r="LNR48" s="1064"/>
      <c r="LNS48" s="1064"/>
      <c r="LNT48" s="1064"/>
      <c r="LNU48" s="1064"/>
      <c r="LNV48" s="1064"/>
      <c r="LNW48" s="1064"/>
      <c r="LNX48" s="1064"/>
      <c r="LNY48" s="1064"/>
      <c r="LNZ48" s="1064"/>
      <c r="LOA48" s="1064"/>
      <c r="LOB48" s="1064"/>
      <c r="LOC48" s="1064"/>
      <c r="LOD48" s="1064"/>
      <c r="LOE48" s="1064"/>
      <c r="LOF48" s="1064"/>
      <c r="LOG48" s="1064"/>
      <c r="LOH48" s="1064"/>
      <c r="LOI48" s="1064"/>
      <c r="LOJ48" s="1064"/>
      <c r="LOK48" s="1064"/>
      <c r="LOL48" s="1064"/>
      <c r="LOM48" s="1064"/>
      <c r="LON48" s="1064"/>
      <c r="LOO48" s="1064"/>
      <c r="LOP48" s="1064"/>
      <c r="LOQ48" s="1064"/>
      <c r="LOR48" s="1064"/>
      <c r="LOS48" s="1064"/>
      <c r="LOT48" s="1064"/>
      <c r="LOU48" s="1064"/>
      <c r="LOV48" s="1064"/>
      <c r="LOW48" s="1064"/>
      <c r="LOX48" s="1064"/>
      <c r="LOY48" s="1064"/>
      <c r="LOZ48" s="1064"/>
      <c r="LPA48" s="1064"/>
      <c r="LPB48" s="1064"/>
      <c r="LPC48" s="1064"/>
      <c r="LPD48" s="1064"/>
      <c r="LPE48" s="1064"/>
      <c r="LPF48" s="1064"/>
      <c r="LPG48" s="1064"/>
      <c r="LPH48" s="1064"/>
      <c r="LPI48" s="1064"/>
      <c r="LPJ48" s="1064"/>
      <c r="LPK48" s="1064"/>
      <c r="LPL48" s="1064"/>
      <c r="LPM48" s="1064"/>
      <c r="LPN48" s="1064"/>
      <c r="LPO48" s="1064"/>
      <c r="LPP48" s="1064"/>
      <c r="LPQ48" s="1064"/>
      <c r="LPR48" s="1064"/>
      <c r="LPS48" s="1064"/>
      <c r="LPT48" s="1064"/>
      <c r="LPU48" s="1064"/>
      <c r="LPV48" s="1064"/>
      <c r="LPW48" s="1064"/>
      <c r="LPX48" s="1064"/>
      <c r="LPY48" s="1064"/>
      <c r="LPZ48" s="1064"/>
      <c r="LQA48" s="1064"/>
      <c r="LQB48" s="1064"/>
      <c r="LQC48" s="1064"/>
      <c r="LQD48" s="1064"/>
      <c r="LQE48" s="1064"/>
      <c r="LQF48" s="1064"/>
      <c r="LQG48" s="1064"/>
      <c r="LQH48" s="1064"/>
      <c r="LQI48" s="1064"/>
      <c r="LQJ48" s="1064"/>
      <c r="LQK48" s="1064"/>
      <c r="LQL48" s="1064"/>
      <c r="LQM48" s="1064"/>
      <c r="LQN48" s="1064"/>
      <c r="LQO48" s="1064"/>
      <c r="LQP48" s="1064"/>
      <c r="LQQ48" s="1064"/>
      <c r="LQR48" s="1064"/>
      <c r="LQS48" s="1064"/>
      <c r="LQT48" s="1064"/>
      <c r="LQU48" s="1064"/>
      <c r="LQV48" s="1064"/>
      <c r="LQW48" s="1064"/>
      <c r="LQX48" s="1064"/>
      <c r="LQY48" s="1064"/>
      <c r="LQZ48" s="1064"/>
      <c r="LRA48" s="1064"/>
      <c r="LRB48" s="1064"/>
      <c r="LRC48" s="1064"/>
      <c r="LRD48" s="1064"/>
      <c r="LRE48" s="1064"/>
      <c r="LRF48" s="1064"/>
      <c r="LRG48" s="1064"/>
      <c r="LRH48" s="1064"/>
      <c r="LRI48" s="1064"/>
      <c r="LRJ48" s="1064"/>
      <c r="LRK48" s="1064"/>
      <c r="LRL48" s="1064"/>
      <c r="LRM48" s="1064"/>
      <c r="LRN48" s="1064"/>
      <c r="LRO48" s="1064"/>
      <c r="LRP48" s="1064"/>
      <c r="LRQ48" s="1064"/>
      <c r="LRR48" s="1064"/>
      <c r="LRS48" s="1064"/>
      <c r="LRT48" s="1064"/>
      <c r="LRU48" s="1064"/>
      <c r="LRV48" s="1064"/>
      <c r="LRW48" s="1064"/>
      <c r="LRX48" s="1064"/>
      <c r="LRY48" s="1064"/>
      <c r="LRZ48" s="1064"/>
      <c r="LSA48" s="1064"/>
      <c r="LSB48" s="1064"/>
      <c r="LSC48" s="1064"/>
      <c r="LSD48" s="1064"/>
      <c r="LSE48" s="1064"/>
      <c r="LSF48" s="1064"/>
      <c r="LSG48" s="1064"/>
      <c r="LSH48" s="1064"/>
      <c r="LSI48" s="1064"/>
      <c r="LSJ48" s="1064"/>
      <c r="LSK48" s="1064"/>
      <c r="LSL48" s="1064"/>
      <c r="LSM48" s="1064"/>
      <c r="LSN48" s="1064"/>
      <c r="LSO48" s="1064"/>
      <c r="LSP48" s="1064"/>
      <c r="LSQ48" s="1064"/>
      <c r="LSR48" s="1064"/>
      <c r="LSS48" s="1064"/>
      <c r="LST48" s="1064"/>
      <c r="LSU48" s="1064"/>
      <c r="LSV48" s="1064"/>
      <c r="LSW48" s="1064"/>
      <c r="LSX48" s="1064"/>
      <c r="LSY48" s="1064"/>
      <c r="LSZ48" s="1064"/>
      <c r="LTA48" s="1064"/>
      <c r="LTB48" s="1064"/>
      <c r="LTC48" s="1064"/>
      <c r="LTD48" s="1064"/>
      <c r="LTE48" s="1064"/>
      <c r="LTF48" s="1064"/>
      <c r="LTG48" s="1064"/>
      <c r="LTH48" s="1064"/>
      <c r="LTI48" s="1064"/>
      <c r="LTJ48" s="1064"/>
      <c r="LTK48" s="1064"/>
      <c r="LTL48" s="1064"/>
      <c r="LTM48" s="1064"/>
      <c r="LTN48" s="1064"/>
      <c r="LTO48" s="1064"/>
      <c r="LTP48" s="1064"/>
      <c r="LTQ48" s="1064"/>
      <c r="LTR48" s="1064"/>
      <c r="LTS48" s="1064"/>
      <c r="LTT48" s="1064"/>
      <c r="LTU48" s="1064"/>
      <c r="LTV48" s="1064"/>
      <c r="LTW48" s="1064"/>
      <c r="LTX48" s="1064"/>
      <c r="LTY48" s="1064"/>
      <c r="LTZ48" s="1064"/>
      <c r="LUA48" s="1064"/>
      <c r="LUB48" s="1064"/>
      <c r="LUC48" s="1064"/>
      <c r="LUD48" s="1064"/>
      <c r="LUE48" s="1064"/>
      <c r="LUF48" s="1064"/>
      <c r="LUG48" s="1064"/>
      <c r="LUH48" s="1064"/>
      <c r="LUI48" s="1064"/>
      <c r="LUJ48" s="1064"/>
      <c r="LUK48" s="1064"/>
      <c r="LUL48" s="1064"/>
      <c r="LUM48" s="1064"/>
      <c r="LUN48" s="1064"/>
      <c r="LUO48" s="1064"/>
      <c r="LUP48" s="1064"/>
      <c r="LUQ48" s="1064"/>
      <c r="LUR48" s="1064"/>
      <c r="LUS48" s="1064"/>
      <c r="LUT48" s="1064"/>
      <c r="LUU48" s="1064"/>
      <c r="LUV48" s="1064"/>
      <c r="LUW48" s="1064"/>
      <c r="LUX48" s="1064"/>
      <c r="LUY48" s="1064"/>
      <c r="LUZ48" s="1064"/>
      <c r="LVA48" s="1064"/>
      <c r="LVB48" s="1064"/>
      <c r="LVC48" s="1064"/>
      <c r="LVD48" s="1064"/>
      <c r="LVE48" s="1064"/>
      <c r="LVF48" s="1064"/>
      <c r="LVG48" s="1064"/>
      <c r="LVH48" s="1064"/>
      <c r="LVI48" s="1064"/>
      <c r="LVJ48" s="1064"/>
      <c r="LVK48" s="1064"/>
      <c r="LVL48" s="1064"/>
      <c r="LVM48" s="1064"/>
      <c r="LVN48" s="1064"/>
      <c r="LVO48" s="1064"/>
      <c r="LVP48" s="1064"/>
      <c r="LVQ48" s="1064"/>
      <c r="LVR48" s="1064"/>
      <c r="LVS48" s="1064"/>
      <c r="LVT48" s="1064"/>
      <c r="LVU48" s="1064"/>
      <c r="LVV48" s="1064"/>
      <c r="LVW48" s="1064"/>
      <c r="LVX48" s="1064"/>
      <c r="LVY48" s="1064"/>
      <c r="LVZ48" s="1064"/>
      <c r="LWA48" s="1064"/>
      <c r="LWB48" s="1064"/>
      <c r="LWC48" s="1064"/>
      <c r="LWD48" s="1064"/>
      <c r="LWE48" s="1064"/>
      <c r="LWF48" s="1064"/>
      <c r="LWG48" s="1064"/>
      <c r="LWH48" s="1064"/>
      <c r="LWI48" s="1064"/>
      <c r="LWJ48" s="1064"/>
      <c r="LWK48" s="1064"/>
      <c r="LWL48" s="1064"/>
      <c r="LWM48" s="1064"/>
      <c r="LWN48" s="1064"/>
      <c r="LWO48" s="1064"/>
      <c r="LWP48" s="1064"/>
      <c r="LWQ48" s="1064"/>
      <c r="LWR48" s="1064"/>
      <c r="LWS48" s="1064"/>
      <c r="LWT48" s="1064"/>
      <c r="LWU48" s="1064"/>
      <c r="LWV48" s="1064"/>
      <c r="LWW48" s="1064"/>
      <c r="LWX48" s="1064"/>
      <c r="LWY48" s="1064"/>
      <c r="LWZ48" s="1064"/>
      <c r="LXA48" s="1064"/>
      <c r="LXB48" s="1064"/>
      <c r="LXC48" s="1064"/>
      <c r="LXD48" s="1064"/>
      <c r="LXE48" s="1064"/>
      <c r="LXF48" s="1064"/>
      <c r="LXG48" s="1064"/>
      <c r="LXH48" s="1064"/>
      <c r="LXI48" s="1064"/>
      <c r="LXJ48" s="1064"/>
      <c r="LXK48" s="1064"/>
      <c r="LXL48" s="1064"/>
      <c r="LXM48" s="1064"/>
      <c r="LXN48" s="1064"/>
      <c r="LXO48" s="1064"/>
      <c r="LXP48" s="1064"/>
      <c r="LXQ48" s="1064"/>
      <c r="LXR48" s="1064"/>
      <c r="LXS48" s="1064"/>
      <c r="LXT48" s="1064"/>
      <c r="LXU48" s="1064"/>
      <c r="LXV48" s="1064"/>
      <c r="LXW48" s="1064"/>
      <c r="LXX48" s="1064"/>
      <c r="LXY48" s="1064"/>
      <c r="LXZ48" s="1064"/>
      <c r="LYA48" s="1064"/>
      <c r="LYB48" s="1064"/>
      <c r="LYC48" s="1064"/>
      <c r="LYD48" s="1064"/>
      <c r="LYE48" s="1064"/>
      <c r="LYF48" s="1064"/>
      <c r="LYG48" s="1064"/>
      <c r="LYH48" s="1064"/>
      <c r="LYI48" s="1064"/>
      <c r="LYJ48" s="1064"/>
      <c r="LYK48" s="1064"/>
      <c r="LYL48" s="1064"/>
      <c r="LYM48" s="1064"/>
      <c r="LYN48" s="1064"/>
      <c r="LYO48" s="1064"/>
      <c r="LYP48" s="1064"/>
      <c r="LYQ48" s="1064"/>
      <c r="LYR48" s="1064"/>
      <c r="LYS48" s="1064"/>
      <c r="LYT48" s="1064"/>
      <c r="LYU48" s="1064"/>
      <c r="LYV48" s="1064"/>
      <c r="LYW48" s="1064"/>
      <c r="LYX48" s="1064"/>
      <c r="LYY48" s="1064"/>
      <c r="LYZ48" s="1064"/>
      <c r="LZA48" s="1064"/>
      <c r="LZB48" s="1064"/>
      <c r="LZC48" s="1064"/>
      <c r="LZD48" s="1064"/>
      <c r="LZE48" s="1064"/>
      <c r="LZF48" s="1064"/>
      <c r="LZG48" s="1064"/>
      <c r="LZH48" s="1064"/>
      <c r="LZI48" s="1064"/>
      <c r="LZJ48" s="1064"/>
      <c r="LZK48" s="1064"/>
      <c r="LZL48" s="1064"/>
      <c r="LZM48" s="1064"/>
      <c r="LZN48" s="1064"/>
      <c r="LZO48" s="1064"/>
      <c r="LZP48" s="1064"/>
      <c r="LZQ48" s="1064"/>
      <c r="LZR48" s="1064"/>
      <c r="LZS48" s="1064"/>
      <c r="LZT48" s="1064"/>
      <c r="LZU48" s="1064"/>
      <c r="LZV48" s="1064"/>
      <c r="LZW48" s="1064"/>
      <c r="LZX48" s="1064"/>
      <c r="LZY48" s="1064"/>
      <c r="LZZ48" s="1064"/>
      <c r="MAA48" s="1064"/>
      <c r="MAB48" s="1064"/>
      <c r="MAC48" s="1064"/>
      <c r="MAD48" s="1064"/>
      <c r="MAE48" s="1064"/>
      <c r="MAF48" s="1064"/>
      <c r="MAG48" s="1064"/>
      <c r="MAH48" s="1064"/>
      <c r="MAI48" s="1064"/>
      <c r="MAJ48" s="1064"/>
      <c r="MAK48" s="1064"/>
      <c r="MAL48" s="1064"/>
      <c r="MAM48" s="1064"/>
      <c r="MAN48" s="1064"/>
      <c r="MAO48" s="1064"/>
      <c r="MAP48" s="1064"/>
      <c r="MAQ48" s="1064"/>
      <c r="MAR48" s="1064"/>
      <c r="MAS48" s="1064"/>
      <c r="MAT48" s="1064"/>
      <c r="MAU48" s="1064"/>
      <c r="MAV48" s="1064"/>
      <c r="MAW48" s="1064"/>
      <c r="MAX48" s="1064"/>
      <c r="MAY48" s="1064"/>
      <c r="MAZ48" s="1064"/>
      <c r="MBA48" s="1064"/>
      <c r="MBB48" s="1064"/>
      <c r="MBC48" s="1064"/>
      <c r="MBD48" s="1064"/>
      <c r="MBE48" s="1064"/>
      <c r="MBF48" s="1064"/>
      <c r="MBG48" s="1064"/>
      <c r="MBH48" s="1064"/>
      <c r="MBI48" s="1064"/>
      <c r="MBJ48" s="1064"/>
      <c r="MBK48" s="1064"/>
      <c r="MBL48" s="1064"/>
      <c r="MBM48" s="1064"/>
      <c r="MBN48" s="1064"/>
      <c r="MBO48" s="1064"/>
      <c r="MBP48" s="1064"/>
      <c r="MBQ48" s="1064"/>
      <c r="MBR48" s="1064"/>
      <c r="MBS48" s="1064"/>
      <c r="MBT48" s="1064"/>
      <c r="MBU48" s="1064"/>
      <c r="MBV48" s="1064"/>
      <c r="MBW48" s="1064"/>
      <c r="MBX48" s="1064"/>
      <c r="MBY48" s="1064"/>
      <c r="MBZ48" s="1064"/>
      <c r="MCA48" s="1064"/>
      <c r="MCB48" s="1064"/>
      <c r="MCC48" s="1064"/>
      <c r="MCD48" s="1064"/>
      <c r="MCE48" s="1064"/>
      <c r="MCF48" s="1064"/>
      <c r="MCG48" s="1064"/>
      <c r="MCH48" s="1064"/>
      <c r="MCI48" s="1064"/>
      <c r="MCJ48" s="1064"/>
      <c r="MCK48" s="1064"/>
      <c r="MCL48" s="1064"/>
      <c r="MCM48" s="1064"/>
      <c r="MCN48" s="1064"/>
      <c r="MCO48" s="1064"/>
      <c r="MCP48" s="1064"/>
      <c r="MCQ48" s="1064"/>
      <c r="MCR48" s="1064"/>
      <c r="MCS48" s="1064"/>
      <c r="MCT48" s="1064"/>
      <c r="MCU48" s="1064"/>
      <c r="MCV48" s="1064"/>
      <c r="MCW48" s="1064"/>
      <c r="MCX48" s="1064"/>
      <c r="MCY48" s="1064"/>
      <c r="MCZ48" s="1064"/>
      <c r="MDA48" s="1064"/>
      <c r="MDB48" s="1064"/>
      <c r="MDC48" s="1064"/>
      <c r="MDD48" s="1064"/>
      <c r="MDE48" s="1064"/>
      <c r="MDF48" s="1064"/>
      <c r="MDG48" s="1064"/>
      <c r="MDH48" s="1064"/>
      <c r="MDI48" s="1064"/>
      <c r="MDJ48" s="1064"/>
      <c r="MDK48" s="1064"/>
      <c r="MDL48" s="1064"/>
      <c r="MDM48" s="1064"/>
      <c r="MDN48" s="1064"/>
      <c r="MDO48" s="1064"/>
      <c r="MDP48" s="1064"/>
      <c r="MDQ48" s="1064"/>
      <c r="MDR48" s="1064"/>
      <c r="MDS48" s="1064"/>
      <c r="MDT48" s="1064"/>
      <c r="MDU48" s="1064"/>
      <c r="MDV48" s="1064"/>
      <c r="MDW48" s="1064"/>
      <c r="MDX48" s="1064"/>
      <c r="MDY48" s="1064"/>
      <c r="MDZ48" s="1064"/>
      <c r="MEA48" s="1064"/>
      <c r="MEB48" s="1064"/>
      <c r="MEC48" s="1064"/>
      <c r="MED48" s="1064"/>
      <c r="MEE48" s="1064"/>
      <c r="MEF48" s="1064"/>
      <c r="MEG48" s="1064"/>
      <c r="MEH48" s="1064"/>
      <c r="MEI48" s="1064"/>
      <c r="MEJ48" s="1064"/>
      <c r="MEK48" s="1064"/>
      <c r="MEL48" s="1064"/>
      <c r="MEM48" s="1064"/>
      <c r="MEN48" s="1064"/>
      <c r="MEO48" s="1064"/>
      <c r="MEP48" s="1064"/>
      <c r="MEQ48" s="1064"/>
      <c r="MER48" s="1064"/>
      <c r="MES48" s="1064"/>
      <c r="MET48" s="1064"/>
      <c r="MEU48" s="1064"/>
      <c r="MEV48" s="1064"/>
      <c r="MEW48" s="1064"/>
      <c r="MEX48" s="1064"/>
      <c r="MEY48" s="1064"/>
      <c r="MEZ48" s="1064"/>
      <c r="MFA48" s="1064"/>
      <c r="MFB48" s="1064"/>
      <c r="MFC48" s="1064"/>
      <c r="MFD48" s="1064"/>
      <c r="MFE48" s="1064"/>
      <c r="MFF48" s="1064"/>
      <c r="MFG48" s="1064"/>
      <c r="MFH48" s="1064"/>
      <c r="MFI48" s="1064"/>
      <c r="MFJ48" s="1064"/>
      <c r="MFK48" s="1064"/>
      <c r="MFL48" s="1064"/>
      <c r="MFM48" s="1064"/>
      <c r="MFN48" s="1064"/>
      <c r="MFO48" s="1064"/>
      <c r="MFP48" s="1064"/>
      <c r="MFQ48" s="1064"/>
      <c r="MFR48" s="1064"/>
      <c r="MFS48" s="1064"/>
      <c r="MFT48" s="1064"/>
      <c r="MFU48" s="1064"/>
      <c r="MFV48" s="1064"/>
      <c r="MFW48" s="1064"/>
      <c r="MFX48" s="1064"/>
      <c r="MFY48" s="1064"/>
      <c r="MFZ48" s="1064"/>
      <c r="MGA48" s="1064"/>
      <c r="MGB48" s="1064"/>
      <c r="MGC48" s="1064"/>
      <c r="MGD48" s="1064"/>
      <c r="MGE48" s="1064"/>
      <c r="MGF48" s="1064"/>
      <c r="MGG48" s="1064"/>
      <c r="MGH48" s="1064"/>
      <c r="MGI48" s="1064"/>
      <c r="MGJ48" s="1064"/>
      <c r="MGK48" s="1064"/>
      <c r="MGL48" s="1064"/>
      <c r="MGM48" s="1064"/>
      <c r="MGN48" s="1064"/>
      <c r="MGO48" s="1064"/>
      <c r="MGP48" s="1064"/>
      <c r="MGQ48" s="1064"/>
      <c r="MGR48" s="1064"/>
      <c r="MGS48" s="1064"/>
      <c r="MGT48" s="1064"/>
      <c r="MGU48" s="1064"/>
      <c r="MGV48" s="1064"/>
      <c r="MGW48" s="1064"/>
      <c r="MGX48" s="1064"/>
      <c r="MGY48" s="1064"/>
      <c r="MGZ48" s="1064"/>
      <c r="MHA48" s="1064"/>
      <c r="MHB48" s="1064"/>
      <c r="MHC48" s="1064"/>
      <c r="MHD48" s="1064"/>
      <c r="MHE48" s="1064"/>
      <c r="MHF48" s="1064"/>
      <c r="MHG48" s="1064"/>
      <c r="MHH48" s="1064"/>
      <c r="MHI48" s="1064"/>
      <c r="MHJ48" s="1064"/>
      <c r="MHK48" s="1064"/>
      <c r="MHL48" s="1064"/>
      <c r="MHM48" s="1064"/>
      <c r="MHN48" s="1064"/>
      <c r="MHO48" s="1064"/>
      <c r="MHP48" s="1064"/>
      <c r="MHQ48" s="1064"/>
      <c r="MHR48" s="1064"/>
      <c r="MHS48" s="1064"/>
      <c r="MHT48" s="1064"/>
      <c r="MHU48" s="1064"/>
      <c r="MHV48" s="1064"/>
      <c r="MHW48" s="1064"/>
      <c r="MHX48" s="1064"/>
      <c r="MHY48" s="1064"/>
      <c r="MHZ48" s="1064"/>
      <c r="MIA48" s="1064"/>
      <c r="MIB48" s="1064"/>
      <c r="MIC48" s="1064"/>
      <c r="MID48" s="1064"/>
      <c r="MIE48" s="1064"/>
      <c r="MIF48" s="1064"/>
      <c r="MIG48" s="1064"/>
      <c r="MIH48" s="1064"/>
      <c r="MII48" s="1064"/>
      <c r="MIJ48" s="1064"/>
      <c r="MIK48" s="1064"/>
      <c r="MIL48" s="1064"/>
      <c r="MIM48" s="1064"/>
      <c r="MIN48" s="1064"/>
      <c r="MIO48" s="1064"/>
      <c r="MIP48" s="1064"/>
      <c r="MIQ48" s="1064"/>
      <c r="MIR48" s="1064"/>
      <c r="MIS48" s="1064"/>
      <c r="MIT48" s="1064"/>
      <c r="MIU48" s="1064"/>
      <c r="MIV48" s="1064"/>
      <c r="MIW48" s="1064"/>
      <c r="MIX48" s="1064"/>
      <c r="MIY48" s="1064"/>
      <c r="MIZ48" s="1064"/>
      <c r="MJA48" s="1064"/>
      <c r="MJB48" s="1064"/>
      <c r="MJC48" s="1064"/>
      <c r="MJD48" s="1064"/>
      <c r="MJE48" s="1064"/>
      <c r="MJF48" s="1064"/>
      <c r="MJG48" s="1064"/>
      <c r="MJH48" s="1064"/>
      <c r="MJI48" s="1064"/>
      <c r="MJJ48" s="1064"/>
      <c r="MJK48" s="1064"/>
      <c r="MJL48" s="1064"/>
      <c r="MJM48" s="1064"/>
      <c r="MJN48" s="1064"/>
      <c r="MJO48" s="1064"/>
      <c r="MJP48" s="1064"/>
      <c r="MJQ48" s="1064"/>
      <c r="MJR48" s="1064"/>
      <c r="MJS48" s="1064"/>
      <c r="MJT48" s="1064"/>
      <c r="MJU48" s="1064"/>
      <c r="MJV48" s="1064"/>
      <c r="MJW48" s="1064"/>
      <c r="MJX48" s="1064"/>
      <c r="MJY48" s="1064"/>
      <c r="MJZ48" s="1064"/>
      <c r="MKA48" s="1064"/>
      <c r="MKB48" s="1064"/>
      <c r="MKC48" s="1064"/>
      <c r="MKD48" s="1064"/>
      <c r="MKE48" s="1064"/>
      <c r="MKF48" s="1064"/>
      <c r="MKG48" s="1064"/>
      <c r="MKH48" s="1064"/>
      <c r="MKI48" s="1064"/>
      <c r="MKJ48" s="1064"/>
      <c r="MKK48" s="1064"/>
      <c r="MKL48" s="1064"/>
      <c r="MKM48" s="1064"/>
      <c r="MKN48" s="1064"/>
      <c r="MKO48" s="1064"/>
      <c r="MKP48" s="1064"/>
      <c r="MKQ48" s="1064"/>
      <c r="MKR48" s="1064"/>
      <c r="MKS48" s="1064"/>
      <c r="MKT48" s="1064"/>
      <c r="MKU48" s="1064"/>
      <c r="MKV48" s="1064"/>
      <c r="MKW48" s="1064"/>
      <c r="MKX48" s="1064"/>
      <c r="MKY48" s="1064"/>
      <c r="MKZ48" s="1064"/>
      <c r="MLA48" s="1064"/>
      <c r="MLB48" s="1064"/>
      <c r="MLC48" s="1064"/>
      <c r="MLD48" s="1064"/>
      <c r="MLE48" s="1064"/>
      <c r="MLF48" s="1064"/>
      <c r="MLG48" s="1064"/>
      <c r="MLH48" s="1064"/>
      <c r="MLI48" s="1064"/>
      <c r="MLJ48" s="1064"/>
      <c r="MLK48" s="1064"/>
      <c r="MLL48" s="1064"/>
      <c r="MLM48" s="1064"/>
      <c r="MLN48" s="1064"/>
      <c r="MLO48" s="1064"/>
      <c r="MLP48" s="1064"/>
      <c r="MLQ48" s="1064"/>
      <c r="MLR48" s="1064"/>
      <c r="MLS48" s="1064"/>
      <c r="MLT48" s="1064"/>
      <c r="MLU48" s="1064"/>
      <c r="MLV48" s="1064"/>
      <c r="MLW48" s="1064"/>
      <c r="MLX48" s="1064"/>
      <c r="MLY48" s="1064"/>
      <c r="MLZ48" s="1064"/>
      <c r="MMA48" s="1064"/>
      <c r="MMB48" s="1064"/>
      <c r="MMC48" s="1064"/>
      <c r="MMD48" s="1064"/>
      <c r="MME48" s="1064"/>
      <c r="MMF48" s="1064"/>
      <c r="MMG48" s="1064"/>
      <c r="MMH48" s="1064"/>
      <c r="MMI48" s="1064"/>
      <c r="MMJ48" s="1064"/>
      <c r="MMK48" s="1064"/>
      <c r="MML48" s="1064"/>
      <c r="MMM48" s="1064"/>
      <c r="MMN48" s="1064"/>
      <c r="MMO48" s="1064"/>
      <c r="MMP48" s="1064"/>
      <c r="MMQ48" s="1064"/>
      <c r="MMR48" s="1064"/>
      <c r="MMS48" s="1064"/>
      <c r="MMT48" s="1064"/>
      <c r="MMU48" s="1064"/>
      <c r="MMV48" s="1064"/>
      <c r="MMW48" s="1064"/>
      <c r="MMX48" s="1064"/>
      <c r="MMY48" s="1064"/>
      <c r="MMZ48" s="1064"/>
      <c r="MNA48" s="1064"/>
      <c r="MNB48" s="1064"/>
      <c r="MNC48" s="1064"/>
      <c r="MND48" s="1064"/>
      <c r="MNE48" s="1064"/>
      <c r="MNF48" s="1064"/>
      <c r="MNG48" s="1064"/>
      <c r="MNH48" s="1064"/>
      <c r="MNI48" s="1064"/>
      <c r="MNJ48" s="1064"/>
      <c r="MNK48" s="1064"/>
      <c r="MNL48" s="1064"/>
      <c r="MNM48" s="1064"/>
      <c r="MNN48" s="1064"/>
      <c r="MNO48" s="1064"/>
      <c r="MNP48" s="1064"/>
      <c r="MNQ48" s="1064"/>
      <c r="MNR48" s="1064"/>
      <c r="MNS48" s="1064"/>
      <c r="MNT48" s="1064"/>
      <c r="MNU48" s="1064"/>
      <c r="MNV48" s="1064"/>
      <c r="MNW48" s="1064"/>
      <c r="MNX48" s="1064"/>
      <c r="MNY48" s="1064"/>
      <c r="MNZ48" s="1064"/>
      <c r="MOA48" s="1064"/>
      <c r="MOB48" s="1064"/>
      <c r="MOC48" s="1064"/>
      <c r="MOD48" s="1064"/>
      <c r="MOE48" s="1064"/>
      <c r="MOF48" s="1064"/>
      <c r="MOG48" s="1064"/>
      <c r="MOH48" s="1064"/>
      <c r="MOI48" s="1064"/>
      <c r="MOJ48" s="1064"/>
      <c r="MOK48" s="1064"/>
      <c r="MOL48" s="1064"/>
      <c r="MOM48" s="1064"/>
      <c r="MON48" s="1064"/>
      <c r="MOO48" s="1064"/>
      <c r="MOP48" s="1064"/>
      <c r="MOQ48" s="1064"/>
      <c r="MOR48" s="1064"/>
      <c r="MOS48" s="1064"/>
      <c r="MOT48" s="1064"/>
      <c r="MOU48" s="1064"/>
      <c r="MOV48" s="1064"/>
      <c r="MOW48" s="1064"/>
      <c r="MOX48" s="1064"/>
      <c r="MOY48" s="1064"/>
      <c r="MOZ48" s="1064"/>
      <c r="MPA48" s="1064"/>
      <c r="MPB48" s="1064"/>
      <c r="MPC48" s="1064"/>
      <c r="MPD48" s="1064"/>
      <c r="MPE48" s="1064"/>
      <c r="MPF48" s="1064"/>
      <c r="MPG48" s="1064"/>
      <c r="MPH48" s="1064"/>
      <c r="MPI48" s="1064"/>
      <c r="MPJ48" s="1064"/>
      <c r="MPK48" s="1064"/>
      <c r="MPL48" s="1064"/>
      <c r="MPM48" s="1064"/>
      <c r="MPN48" s="1064"/>
      <c r="MPO48" s="1064"/>
      <c r="MPP48" s="1064"/>
      <c r="MPQ48" s="1064"/>
      <c r="MPR48" s="1064"/>
      <c r="MPS48" s="1064"/>
      <c r="MPT48" s="1064"/>
      <c r="MPU48" s="1064"/>
      <c r="MPV48" s="1064"/>
      <c r="MPW48" s="1064"/>
      <c r="MPX48" s="1064"/>
      <c r="MPY48" s="1064"/>
      <c r="MPZ48" s="1064"/>
      <c r="MQA48" s="1064"/>
      <c r="MQB48" s="1064"/>
      <c r="MQC48" s="1064"/>
      <c r="MQD48" s="1064"/>
      <c r="MQE48" s="1064"/>
      <c r="MQF48" s="1064"/>
      <c r="MQG48" s="1064"/>
      <c r="MQH48" s="1064"/>
      <c r="MQI48" s="1064"/>
      <c r="MQJ48" s="1064"/>
      <c r="MQK48" s="1064"/>
      <c r="MQL48" s="1064"/>
      <c r="MQM48" s="1064"/>
      <c r="MQN48" s="1064"/>
      <c r="MQO48" s="1064"/>
      <c r="MQP48" s="1064"/>
      <c r="MQQ48" s="1064"/>
      <c r="MQR48" s="1064"/>
      <c r="MQS48" s="1064"/>
      <c r="MQT48" s="1064"/>
      <c r="MQU48" s="1064"/>
      <c r="MQV48" s="1064"/>
      <c r="MQW48" s="1064"/>
      <c r="MQX48" s="1064"/>
      <c r="MQY48" s="1064"/>
      <c r="MQZ48" s="1064"/>
      <c r="MRA48" s="1064"/>
      <c r="MRB48" s="1064"/>
      <c r="MRC48" s="1064"/>
      <c r="MRD48" s="1064"/>
      <c r="MRE48" s="1064"/>
      <c r="MRF48" s="1064"/>
      <c r="MRG48" s="1064"/>
      <c r="MRH48" s="1064"/>
      <c r="MRI48" s="1064"/>
      <c r="MRJ48" s="1064"/>
      <c r="MRK48" s="1064"/>
      <c r="MRL48" s="1064"/>
      <c r="MRM48" s="1064"/>
      <c r="MRN48" s="1064"/>
      <c r="MRO48" s="1064"/>
      <c r="MRP48" s="1064"/>
      <c r="MRQ48" s="1064"/>
      <c r="MRR48" s="1064"/>
      <c r="MRS48" s="1064"/>
      <c r="MRT48" s="1064"/>
      <c r="MRU48" s="1064"/>
      <c r="MRV48" s="1064"/>
      <c r="MRW48" s="1064"/>
      <c r="MRX48" s="1064"/>
      <c r="MRY48" s="1064"/>
      <c r="MRZ48" s="1064"/>
      <c r="MSA48" s="1064"/>
      <c r="MSB48" s="1064"/>
      <c r="MSC48" s="1064"/>
      <c r="MSD48" s="1064"/>
      <c r="MSE48" s="1064"/>
      <c r="MSF48" s="1064"/>
      <c r="MSG48" s="1064"/>
      <c r="MSH48" s="1064"/>
      <c r="MSI48" s="1064"/>
      <c r="MSJ48" s="1064"/>
      <c r="MSK48" s="1064"/>
      <c r="MSL48" s="1064"/>
      <c r="MSM48" s="1064"/>
      <c r="MSN48" s="1064"/>
      <c r="MSO48" s="1064"/>
      <c r="MSP48" s="1064"/>
      <c r="MSQ48" s="1064"/>
      <c r="MSR48" s="1064"/>
      <c r="MSS48" s="1064"/>
      <c r="MST48" s="1064"/>
      <c r="MSU48" s="1064"/>
      <c r="MSV48" s="1064"/>
      <c r="MSW48" s="1064"/>
      <c r="MSX48" s="1064"/>
      <c r="MSY48" s="1064"/>
      <c r="MSZ48" s="1064"/>
      <c r="MTA48" s="1064"/>
      <c r="MTB48" s="1064"/>
      <c r="MTC48" s="1064"/>
      <c r="MTD48" s="1064"/>
      <c r="MTE48" s="1064"/>
      <c r="MTF48" s="1064"/>
      <c r="MTG48" s="1064"/>
      <c r="MTH48" s="1064"/>
      <c r="MTI48" s="1064"/>
      <c r="MTJ48" s="1064"/>
      <c r="MTK48" s="1064"/>
      <c r="MTL48" s="1064"/>
      <c r="MTM48" s="1064"/>
      <c r="MTN48" s="1064"/>
      <c r="MTO48" s="1064"/>
      <c r="MTP48" s="1064"/>
      <c r="MTQ48" s="1064"/>
      <c r="MTR48" s="1064"/>
      <c r="MTS48" s="1064"/>
      <c r="MTT48" s="1064"/>
      <c r="MTU48" s="1064"/>
      <c r="MTV48" s="1064"/>
      <c r="MTW48" s="1064"/>
      <c r="MTX48" s="1064"/>
      <c r="MTY48" s="1064"/>
      <c r="MTZ48" s="1064"/>
      <c r="MUA48" s="1064"/>
      <c r="MUB48" s="1064"/>
      <c r="MUC48" s="1064"/>
      <c r="MUD48" s="1064"/>
      <c r="MUE48" s="1064"/>
      <c r="MUF48" s="1064"/>
      <c r="MUG48" s="1064"/>
      <c r="MUH48" s="1064"/>
      <c r="MUI48" s="1064"/>
      <c r="MUJ48" s="1064"/>
      <c r="MUK48" s="1064"/>
      <c r="MUL48" s="1064"/>
      <c r="MUM48" s="1064"/>
      <c r="MUN48" s="1064"/>
      <c r="MUO48" s="1064"/>
      <c r="MUP48" s="1064"/>
      <c r="MUQ48" s="1064"/>
      <c r="MUR48" s="1064"/>
      <c r="MUS48" s="1064"/>
      <c r="MUT48" s="1064"/>
      <c r="MUU48" s="1064"/>
      <c r="MUV48" s="1064"/>
      <c r="MUW48" s="1064"/>
      <c r="MUX48" s="1064"/>
      <c r="MUY48" s="1064"/>
      <c r="MUZ48" s="1064"/>
      <c r="MVA48" s="1064"/>
      <c r="MVB48" s="1064"/>
      <c r="MVC48" s="1064"/>
      <c r="MVD48" s="1064"/>
      <c r="MVE48" s="1064"/>
      <c r="MVF48" s="1064"/>
      <c r="MVG48" s="1064"/>
      <c r="MVH48" s="1064"/>
      <c r="MVI48" s="1064"/>
      <c r="MVJ48" s="1064"/>
      <c r="MVK48" s="1064"/>
      <c r="MVL48" s="1064"/>
      <c r="MVM48" s="1064"/>
      <c r="MVN48" s="1064"/>
      <c r="MVO48" s="1064"/>
      <c r="MVP48" s="1064"/>
      <c r="MVQ48" s="1064"/>
      <c r="MVR48" s="1064"/>
      <c r="MVS48" s="1064"/>
      <c r="MVT48" s="1064"/>
      <c r="MVU48" s="1064"/>
      <c r="MVV48" s="1064"/>
      <c r="MVW48" s="1064"/>
      <c r="MVX48" s="1064"/>
      <c r="MVY48" s="1064"/>
      <c r="MVZ48" s="1064"/>
      <c r="MWA48" s="1064"/>
      <c r="MWB48" s="1064"/>
      <c r="MWC48" s="1064"/>
      <c r="MWD48" s="1064"/>
      <c r="MWE48" s="1064"/>
      <c r="MWF48" s="1064"/>
      <c r="MWG48" s="1064"/>
      <c r="MWH48" s="1064"/>
      <c r="MWI48" s="1064"/>
      <c r="MWJ48" s="1064"/>
      <c r="MWK48" s="1064"/>
      <c r="MWL48" s="1064"/>
      <c r="MWM48" s="1064"/>
      <c r="MWN48" s="1064"/>
      <c r="MWO48" s="1064"/>
      <c r="MWP48" s="1064"/>
      <c r="MWQ48" s="1064"/>
      <c r="MWR48" s="1064"/>
      <c r="MWS48" s="1064"/>
      <c r="MWT48" s="1064"/>
      <c r="MWU48" s="1064"/>
      <c r="MWV48" s="1064"/>
      <c r="MWW48" s="1064"/>
      <c r="MWX48" s="1064"/>
      <c r="MWY48" s="1064"/>
      <c r="MWZ48" s="1064"/>
      <c r="MXA48" s="1064"/>
      <c r="MXB48" s="1064"/>
      <c r="MXC48" s="1064"/>
      <c r="MXD48" s="1064"/>
      <c r="MXE48" s="1064"/>
      <c r="MXF48" s="1064"/>
      <c r="MXG48" s="1064"/>
      <c r="MXH48" s="1064"/>
      <c r="MXI48" s="1064"/>
      <c r="MXJ48" s="1064"/>
      <c r="MXK48" s="1064"/>
      <c r="MXL48" s="1064"/>
      <c r="MXM48" s="1064"/>
      <c r="MXN48" s="1064"/>
      <c r="MXO48" s="1064"/>
      <c r="MXP48" s="1064"/>
      <c r="MXQ48" s="1064"/>
      <c r="MXR48" s="1064"/>
      <c r="MXS48" s="1064"/>
      <c r="MXT48" s="1064"/>
      <c r="MXU48" s="1064"/>
      <c r="MXV48" s="1064"/>
      <c r="MXW48" s="1064"/>
      <c r="MXX48" s="1064"/>
      <c r="MXY48" s="1064"/>
      <c r="MXZ48" s="1064"/>
      <c r="MYA48" s="1064"/>
      <c r="MYB48" s="1064"/>
      <c r="MYC48" s="1064"/>
      <c r="MYD48" s="1064"/>
      <c r="MYE48" s="1064"/>
      <c r="MYF48" s="1064"/>
      <c r="MYG48" s="1064"/>
      <c r="MYH48" s="1064"/>
      <c r="MYI48" s="1064"/>
      <c r="MYJ48" s="1064"/>
      <c r="MYK48" s="1064"/>
      <c r="MYL48" s="1064"/>
      <c r="MYM48" s="1064"/>
      <c r="MYN48" s="1064"/>
      <c r="MYO48" s="1064"/>
      <c r="MYP48" s="1064"/>
      <c r="MYQ48" s="1064"/>
      <c r="MYR48" s="1064"/>
      <c r="MYS48" s="1064"/>
      <c r="MYT48" s="1064"/>
      <c r="MYU48" s="1064"/>
      <c r="MYV48" s="1064"/>
      <c r="MYW48" s="1064"/>
      <c r="MYX48" s="1064"/>
      <c r="MYY48" s="1064"/>
      <c r="MYZ48" s="1064"/>
      <c r="MZA48" s="1064"/>
      <c r="MZB48" s="1064"/>
      <c r="MZC48" s="1064"/>
      <c r="MZD48" s="1064"/>
      <c r="MZE48" s="1064"/>
      <c r="MZF48" s="1064"/>
      <c r="MZG48" s="1064"/>
      <c r="MZH48" s="1064"/>
      <c r="MZI48" s="1064"/>
      <c r="MZJ48" s="1064"/>
      <c r="MZK48" s="1064"/>
      <c r="MZL48" s="1064"/>
      <c r="MZM48" s="1064"/>
      <c r="MZN48" s="1064"/>
      <c r="MZO48" s="1064"/>
      <c r="MZP48" s="1064"/>
      <c r="MZQ48" s="1064"/>
      <c r="MZR48" s="1064"/>
      <c r="MZS48" s="1064"/>
      <c r="MZT48" s="1064"/>
      <c r="MZU48" s="1064"/>
      <c r="MZV48" s="1064"/>
      <c r="MZW48" s="1064"/>
      <c r="MZX48" s="1064"/>
      <c r="MZY48" s="1064"/>
      <c r="MZZ48" s="1064"/>
      <c r="NAA48" s="1064"/>
      <c r="NAB48" s="1064"/>
      <c r="NAC48" s="1064"/>
      <c r="NAD48" s="1064"/>
      <c r="NAE48" s="1064"/>
      <c r="NAF48" s="1064"/>
      <c r="NAG48" s="1064"/>
      <c r="NAH48" s="1064"/>
      <c r="NAI48" s="1064"/>
      <c r="NAJ48" s="1064"/>
      <c r="NAK48" s="1064"/>
      <c r="NAL48" s="1064"/>
      <c r="NAM48" s="1064"/>
      <c r="NAN48" s="1064"/>
      <c r="NAO48" s="1064"/>
      <c r="NAP48" s="1064"/>
      <c r="NAQ48" s="1064"/>
      <c r="NAR48" s="1064"/>
      <c r="NAS48" s="1064"/>
      <c r="NAT48" s="1064"/>
      <c r="NAU48" s="1064"/>
      <c r="NAV48" s="1064"/>
      <c r="NAW48" s="1064"/>
      <c r="NAX48" s="1064"/>
      <c r="NAY48" s="1064"/>
      <c r="NAZ48" s="1064"/>
      <c r="NBA48" s="1064"/>
      <c r="NBB48" s="1064"/>
      <c r="NBC48" s="1064"/>
      <c r="NBD48" s="1064"/>
      <c r="NBE48" s="1064"/>
      <c r="NBF48" s="1064"/>
      <c r="NBG48" s="1064"/>
      <c r="NBH48" s="1064"/>
      <c r="NBI48" s="1064"/>
      <c r="NBJ48" s="1064"/>
      <c r="NBK48" s="1064"/>
      <c r="NBL48" s="1064"/>
      <c r="NBM48" s="1064"/>
      <c r="NBN48" s="1064"/>
      <c r="NBO48" s="1064"/>
      <c r="NBP48" s="1064"/>
      <c r="NBQ48" s="1064"/>
      <c r="NBR48" s="1064"/>
      <c r="NBS48" s="1064"/>
      <c r="NBT48" s="1064"/>
      <c r="NBU48" s="1064"/>
      <c r="NBV48" s="1064"/>
      <c r="NBW48" s="1064"/>
      <c r="NBX48" s="1064"/>
      <c r="NBY48" s="1064"/>
      <c r="NBZ48" s="1064"/>
      <c r="NCA48" s="1064"/>
      <c r="NCB48" s="1064"/>
      <c r="NCC48" s="1064"/>
      <c r="NCD48" s="1064"/>
      <c r="NCE48" s="1064"/>
      <c r="NCF48" s="1064"/>
      <c r="NCG48" s="1064"/>
      <c r="NCH48" s="1064"/>
      <c r="NCI48" s="1064"/>
      <c r="NCJ48" s="1064"/>
      <c r="NCK48" s="1064"/>
      <c r="NCL48" s="1064"/>
      <c r="NCM48" s="1064"/>
      <c r="NCN48" s="1064"/>
      <c r="NCO48" s="1064"/>
      <c r="NCP48" s="1064"/>
      <c r="NCQ48" s="1064"/>
      <c r="NCR48" s="1064"/>
      <c r="NCS48" s="1064"/>
      <c r="NCT48" s="1064"/>
      <c r="NCU48" s="1064"/>
      <c r="NCV48" s="1064"/>
      <c r="NCW48" s="1064"/>
      <c r="NCX48" s="1064"/>
      <c r="NCY48" s="1064"/>
      <c r="NCZ48" s="1064"/>
      <c r="NDA48" s="1064"/>
      <c r="NDB48" s="1064"/>
      <c r="NDC48" s="1064"/>
      <c r="NDD48" s="1064"/>
      <c r="NDE48" s="1064"/>
      <c r="NDF48" s="1064"/>
      <c r="NDG48" s="1064"/>
      <c r="NDH48" s="1064"/>
      <c r="NDI48" s="1064"/>
      <c r="NDJ48" s="1064"/>
      <c r="NDK48" s="1064"/>
      <c r="NDL48" s="1064"/>
      <c r="NDM48" s="1064"/>
      <c r="NDN48" s="1064"/>
      <c r="NDO48" s="1064"/>
      <c r="NDP48" s="1064"/>
      <c r="NDQ48" s="1064"/>
      <c r="NDR48" s="1064"/>
      <c r="NDS48" s="1064"/>
      <c r="NDT48" s="1064"/>
      <c r="NDU48" s="1064"/>
      <c r="NDV48" s="1064"/>
      <c r="NDW48" s="1064"/>
      <c r="NDX48" s="1064"/>
      <c r="NDY48" s="1064"/>
      <c r="NDZ48" s="1064"/>
      <c r="NEA48" s="1064"/>
      <c r="NEB48" s="1064"/>
      <c r="NEC48" s="1064"/>
      <c r="NED48" s="1064"/>
      <c r="NEE48" s="1064"/>
      <c r="NEF48" s="1064"/>
      <c r="NEG48" s="1064"/>
      <c r="NEH48" s="1064"/>
      <c r="NEI48" s="1064"/>
      <c r="NEJ48" s="1064"/>
      <c r="NEK48" s="1064"/>
      <c r="NEL48" s="1064"/>
      <c r="NEM48" s="1064"/>
      <c r="NEN48" s="1064"/>
      <c r="NEO48" s="1064"/>
      <c r="NEP48" s="1064"/>
      <c r="NEQ48" s="1064"/>
      <c r="NER48" s="1064"/>
      <c r="NES48" s="1064"/>
      <c r="NET48" s="1064"/>
      <c r="NEU48" s="1064"/>
      <c r="NEV48" s="1064"/>
      <c r="NEW48" s="1064"/>
      <c r="NEX48" s="1064"/>
      <c r="NEY48" s="1064"/>
      <c r="NEZ48" s="1064"/>
      <c r="NFA48" s="1064"/>
      <c r="NFB48" s="1064"/>
      <c r="NFC48" s="1064"/>
      <c r="NFD48" s="1064"/>
      <c r="NFE48" s="1064"/>
      <c r="NFF48" s="1064"/>
      <c r="NFG48" s="1064"/>
      <c r="NFH48" s="1064"/>
      <c r="NFI48" s="1064"/>
      <c r="NFJ48" s="1064"/>
      <c r="NFK48" s="1064"/>
      <c r="NFL48" s="1064"/>
      <c r="NFM48" s="1064"/>
      <c r="NFN48" s="1064"/>
      <c r="NFO48" s="1064"/>
      <c r="NFP48" s="1064"/>
      <c r="NFQ48" s="1064"/>
      <c r="NFR48" s="1064"/>
      <c r="NFS48" s="1064"/>
      <c r="NFT48" s="1064"/>
      <c r="NFU48" s="1064"/>
      <c r="NFV48" s="1064"/>
      <c r="NFW48" s="1064"/>
      <c r="NFX48" s="1064"/>
      <c r="NFY48" s="1064"/>
      <c r="NFZ48" s="1064"/>
      <c r="NGA48" s="1064"/>
      <c r="NGB48" s="1064"/>
      <c r="NGC48" s="1064"/>
      <c r="NGD48" s="1064"/>
      <c r="NGE48" s="1064"/>
      <c r="NGF48" s="1064"/>
      <c r="NGG48" s="1064"/>
      <c r="NGH48" s="1064"/>
      <c r="NGI48" s="1064"/>
      <c r="NGJ48" s="1064"/>
      <c r="NGK48" s="1064"/>
      <c r="NGL48" s="1064"/>
      <c r="NGM48" s="1064"/>
      <c r="NGN48" s="1064"/>
      <c r="NGO48" s="1064"/>
      <c r="NGP48" s="1064"/>
      <c r="NGQ48" s="1064"/>
      <c r="NGR48" s="1064"/>
      <c r="NGS48" s="1064"/>
      <c r="NGT48" s="1064"/>
      <c r="NGU48" s="1064"/>
      <c r="NGV48" s="1064"/>
      <c r="NGW48" s="1064"/>
      <c r="NGX48" s="1064"/>
      <c r="NGY48" s="1064"/>
      <c r="NGZ48" s="1064"/>
      <c r="NHA48" s="1064"/>
      <c r="NHB48" s="1064"/>
      <c r="NHC48" s="1064"/>
      <c r="NHD48" s="1064"/>
      <c r="NHE48" s="1064"/>
      <c r="NHF48" s="1064"/>
      <c r="NHG48" s="1064"/>
      <c r="NHH48" s="1064"/>
      <c r="NHI48" s="1064"/>
      <c r="NHJ48" s="1064"/>
      <c r="NHK48" s="1064"/>
      <c r="NHL48" s="1064"/>
      <c r="NHM48" s="1064"/>
      <c r="NHN48" s="1064"/>
      <c r="NHO48" s="1064"/>
      <c r="NHP48" s="1064"/>
      <c r="NHQ48" s="1064"/>
      <c r="NHR48" s="1064"/>
      <c r="NHS48" s="1064"/>
      <c r="NHT48" s="1064"/>
      <c r="NHU48" s="1064"/>
      <c r="NHV48" s="1064"/>
      <c r="NHW48" s="1064"/>
      <c r="NHX48" s="1064"/>
      <c r="NHY48" s="1064"/>
      <c r="NHZ48" s="1064"/>
      <c r="NIA48" s="1064"/>
      <c r="NIB48" s="1064"/>
      <c r="NIC48" s="1064"/>
      <c r="NID48" s="1064"/>
      <c r="NIE48" s="1064"/>
      <c r="NIF48" s="1064"/>
      <c r="NIG48" s="1064"/>
      <c r="NIH48" s="1064"/>
      <c r="NII48" s="1064"/>
      <c r="NIJ48" s="1064"/>
      <c r="NIK48" s="1064"/>
      <c r="NIL48" s="1064"/>
      <c r="NIM48" s="1064"/>
      <c r="NIN48" s="1064"/>
      <c r="NIO48" s="1064"/>
      <c r="NIP48" s="1064"/>
      <c r="NIQ48" s="1064"/>
      <c r="NIR48" s="1064"/>
      <c r="NIS48" s="1064"/>
      <c r="NIT48" s="1064"/>
      <c r="NIU48" s="1064"/>
      <c r="NIV48" s="1064"/>
      <c r="NIW48" s="1064"/>
      <c r="NIX48" s="1064"/>
      <c r="NIY48" s="1064"/>
      <c r="NIZ48" s="1064"/>
      <c r="NJA48" s="1064"/>
      <c r="NJB48" s="1064"/>
      <c r="NJC48" s="1064"/>
      <c r="NJD48" s="1064"/>
      <c r="NJE48" s="1064"/>
      <c r="NJF48" s="1064"/>
      <c r="NJG48" s="1064"/>
      <c r="NJH48" s="1064"/>
      <c r="NJI48" s="1064"/>
      <c r="NJJ48" s="1064"/>
      <c r="NJK48" s="1064"/>
      <c r="NJL48" s="1064"/>
      <c r="NJM48" s="1064"/>
      <c r="NJN48" s="1064"/>
      <c r="NJO48" s="1064"/>
      <c r="NJP48" s="1064"/>
      <c r="NJQ48" s="1064"/>
      <c r="NJR48" s="1064"/>
      <c r="NJS48" s="1064"/>
      <c r="NJT48" s="1064"/>
      <c r="NJU48" s="1064"/>
      <c r="NJV48" s="1064"/>
      <c r="NJW48" s="1064"/>
      <c r="NJX48" s="1064"/>
      <c r="NJY48" s="1064"/>
      <c r="NJZ48" s="1064"/>
      <c r="NKA48" s="1064"/>
      <c r="NKB48" s="1064"/>
      <c r="NKC48" s="1064"/>
      <c r="NKD48" s="1064"/>
      <c r="NKE48" s="1064"/>
      <c r="NKF48" s="1064"/>
      <c r="NKG48" s="1064"/>
      <c r="NKH48" s="1064"/>
      <c r="NKI48" s="1064"/>
      <c r="NKJ48" s="1064"/>
      <c r="NKK48" s="1064"/>
      <c r="NKL48" s="1064"/>
      <c r="NKM48" s="1064"/>
      <c r="NKN48" s="1064"/>
      <c r="NKO48" s="1064"/>
      <c r="NKP48" s="1064"/>
      <c r="NKQ48" s="1064"/>
      <c r="NKR48" s="1064"/>
      <c r="NKS48" s="1064"/>
      <c r="NKT48" s="1064"/>
      <c r="NKU48" s="1064"/>
      <c r="NKV48" s="1064"/>
      <c r="NKW48" s="1064"/>
      <c r="NKX48" s="1064"/>
      <c r="NKY48" s="1064"/>
      <c r="NKZ48" s="1064"/>
      <c r="NLA48" s="1064"/>
      <c r="NLB48" s="1064"/>
      <c r="NLC48" s="1064"/>
      <c r="NLD48" s="1064"/>
      <c r="NLE48" s="1064"/>
      <c r="NLF48" s="1064"/>
      <c r="NLG48" s="1064"/>
      <c r="NLH48" s="1064"/>
      <c r="NLI48" s="1064"/>
      <c r="NLJ48" s="1064"/>
      <c r="NLK48" s="1064"/>
      <c r="NLL48" s="1064"/>
      <c r="NLM48" s="1064"/>
      <c r="NLN48" s="1064"/>
      <c r="NLO48" s="1064"/>
      <c r="NLP48" s="1064"/>
      <c r="NLQ48" s="1064"/>
      <c r="NLR48" s="1064"/>
      <c r="NLS48" s="1064"/>
      <c r="NLT48" s="1064"/>
      <c r="NLU48" s="1064"/>
      <c r="NLV48" s="1064"/>
      <c r="NLW48" s="1064"/>
      <c r="NLX48" s="1064"/>
      <c r="NLY48" s="1064"/>
      <c r="NLZ48" s="1064"/>
      <c r="NMA48" s="1064"/>
      <c r="NMB48" s="1064"/>
      <c r="NMC48" s="1064"/>
      <c r="NMD48" s="1064"/>
      <c r="NME48" s="1064"/>
      <c r="NMF48" s="1064"/>
      <c r="NMG48" s="1064"/>
      <c r="NMH48" s="1064"/>
      <c r="NMI48" s="1064"/>
      <c r="NMJ48" s="1064"/>
      <c r="NMK48" s="1064"/>
      <c r="NML48" s="1064"/>
      <c r="NMM48" s="1064"/>
      <c r="NMN48" s="1064"/>
      <c r="NMO48" s="1064"/>
      <c r="NMP48" s="1064"/>
      <c r="NMQ48" s="1064"/>
      <c r="NMR48" s="1064"/>
      <c r="NMS48" s="1064"/>
      <c r="NMT48" s="1064"/>
      <c r="NMU48" s="1064"/>
      <c r="NMV48" s="1064"/>
      <c r="NMW48" s="1064"/>
      <c r="NMX48" s="1064"/>
      <c r="NMY48" s="1064"/>
      <c r="NMZ48" s="1064"/>
      <c r="NNA48" s="1064"/>
      <c r="NNB48" s="1064"/>
      <c r="NNC48" s="1064"/>
      <c r="NND48" s="1064"/>
      <c r="NNE48" s="1064"/>
      <c r="NNF48" s="1064"/>
      <c r="NNG48" s="1064"/>
      <c r="NNH48" s="1064"/>
      <c r="NNI48" s="1064"/>
      <c r="NNJ48" s="1064"/>
      <c r="NNK48" s="1064"/>
      <c r="NNL48" s="1064"/>
      <c r="NNM48" s="1064"/>
      <c r="NNN48" s="1064"/>
      <c r="NNO48" s="1064"/>
      <c r="NNP48" s="1064"/>
      <c r="NNQ48" s="1064"/>
      <c r="NNR48" s="1064"/>
      <c r="NNS48" s="1064"/>
      <c r="NNT48" s="1064"/>
      <c r="NNU48" s="1064"/>
      <c r="NNV48" s="1064"/>
      <c r="NNW48" s="1064"/>
      <c r="NNX48" s="1064"/>
      <c r="NNY48" s="1064"/>
      <c r="NNZ48" s="1064"/>
      <c r="NOA48" s="1064"/>
      <c r="NOB48" s="1064"/>
      <c r="NOC48" s="1064"/>
      <c r="NOD48" s="1064"/>
      <c r="NOE48" s="1064"/>
      <c r="NOF48" s="1064"/>
      <c r="NOG48" s="1064"/>
      <c r="NOH48" s="1064"/>
      <c r="NOI48" s="1064"/>
      <c r="NOJ48" s="1064"/>
      <c r="NOK48" s="1064"/>
      <c r="NOL48" s="1064"/>
      <c r="NOM48" s="1064"/>
      <c r="NON48" s="1064"/>
      <c r="NOO48" s="1064"/>
      <c r="NOP48" s="1064"/>
      <c r="NOQ48" s="1064"/>
      <c r="NOR48" s="1064"/>
      <c r="NOS48" s="1064"/>
      <c r="NOT48" s="1064"/>
      <c r="NOU48" s="1064"/>
      <c r="NOV48" s="1064"/>
      <c r="NOW48" s="1064"/>
      <c r="NOX48" s="1064"/>
      <c r="NOY48" s="1064"/>
      <c r="NOZ48" s="1064"/>
      <c r="NPA48" s="1064"/>
      <c r="NPB48" s="1064"/>
      <c r="NPC48" s="1064"/>
      <c r="NPD48" s="1064"/>
      <c r="NPE48" s="1064"/>
      <c r="NPF48" s="1064"/>
      <c r="NPG48" s="1064"/>
      <c r="NPH48" s="1064"/>
      <c r="NPI48" s="1064"/>
      <c r="NPJ48" s="1064"/>
      <c r="NPK48" s="1064"/>
      <c r="NPL48" s="1064"/>
      <c r="NPM48" s="1064"/>
      <c r="NPN48" s="1064"/>
      <c r="NPO48" s="1064"/>
      <c r="NPP48" s="1064"/>
      <c r="NPQ48" s="1064"/>
      <c r="NPR48" s="1064"/>
      <c r="NPS48" s="1064"/>
      <c r="NPT48" s="1064"/>
      <c r="NPU48" s="1064"/>
      <c r="NPV48" s="1064"/>
      <c r="NPW48" s="1064"/>
      <c r="NPX48" s="1064"/>
      <c r="NPY48" s="1064"/>
      <c r="NPZ48" s="1064"/>
      <c r="NQA48" s="1064"/>
      <c r="NQB48" s="1064"/>
      <c r="NQC48" s="1064"/>
      <c r="NQD48" s="1064"/>
      <c r="NQE48" s="1064"/>
      <c r="NQF48" s="1064"/>
      <c r="NQG48" s="1064"/>
      <c r="NQH48" s="1064"/>
      <c r="NQI48" s="1064"/>
      <c r="NQJ48" s="1064"/>
      <c r="NQK48" s="1064"/>
      <c r="NQL48" s="1064"/>
      <c r="NQM48" s="1064"/>
      <c r="NQN48" s="1064"/>
      <c r="NQO48" s="1064"/>
      <c r="NQP48" s="1064"/>
      <c r="NQQ48" s="1064"/>
      <c r="NQR48" s="1064"/>
      <c r="NQS48" s="1064"/>
      <c r="NQT48" s="1064"/>
      <c r="NQU48" s="1064"/>
      <c r="NQV48" s="1064"/>
      <c r="NQW48" s="1064"/>
      <c r="NQX48" s="1064"/>
      <c r="NQY48" s="1064"/>
      <c r="NQZ48" s="1064"/>
      <c r="NRA48" s="1064"/>
      <c r="NRB48" s="1064"/>
      <c r="NRC48" s="1064"/>
      <c r="NRD48" s="1064"/>
      <c r="NRE48" s="1064"/>
      <c r="NRF48" s="1064"/>
      <c r="NRG48" s="1064"/>
      <c r="NRH48" s="1064"/>
      <c r="NRI48" s="1064"/>
      <c r="NRJ48" s="1064"/>
      <c r="NRK48" s="1064"/>
      <c r="NRL48" s="1064"/>
      <c r="NRM48" s="1064"/>
      <c r="NRN48" s="1064"/>
      <c r="NRO48" s="1064"/>
      <c r="NRP48" s="1064"/>
      <c r="NRQ48" s="1064"/>
      <c r="NRR48" s="1064"/>
      <c r="NRS48" s="1064"/>
      <c r="NRT48" s="1064"/>
      <c r="NRU48" s="1064"/>
      <c r="NRV48" s="1064"/>
      <c r="NRW48" s="1064"/>
      <c r="NRX48" s="1064"/>
      <c r="NRY48" s="1064"/>
      <c r="NRZ48" s="1064"/>
      <c r="NSA48" s="1064"/>
      <c r="NSB48" s="1064"/>
      <c r="NSC48" s="1064"/>
      <c r="NSD48" s="1064"/>
      <c r="NSE48" s="1064"/>
      <c r="NSF48" s="1064"/>
      <c r="NSG48" s="1064"/>
      <c r="NSH48" s="1064"/>
      <c r="NSI48" s="1064"/>
      <c r="NSJ48" s="1064"/>
      <c r="NSK48" s="1064"/>
      <c r="NSL48" s="1064"/>
      <c r="NSM48" s="1064"/>
      <c r="NSN48" s="1064"/>
      <c r="NSO48" s="1064"/>
      <c r="NSP48" s="1064"/>
      <c r="NSQ48" s="1064"/>
      <c r="NSR48" s="1064"/>
      <c r="NSS48" s="1064"/>
      <c r="NST48" s="1064"/>
      <c r="NSU48" s="1064"/>
      <c r="NSV48" s="1064"/>
      <c r="NSW48" s="1064"/>
      <c r="NSX48" s="1064"/>
      <c r="NSY48" s="1064"/>
      <c r="NSZ48" s="1064"/>
      <c r="NTA48" s="1064"/>
      <c r="NTB48" s="1064"/>
      <c r="NTC48" s="1064"/>
      <c r="NTD48" s="1064"/>
      <c r="NTE48" s="1064"/>
      <c r="NTF48" s="1064"/>
      <c r="NTG48" s="1064"/>
      <c r="NTH48" s="1064"/>
      <c r="NTI48" s="1064"/>
      <c r="NTJ48" s="1064"/>
      <c r="NTK48" s="1064"/>
      <c r="NTL48" s="1064"/>
      <c r="NTM48" s="1064"/>
      <c r="NTN48" s="1064"/>
      <c r="NTO48" s="1064"/>
      <c r="NTP48" s="1064"/>
      <c r="NTQ48" s="1064"/>
      <c r="NTR48" s="1064"/>
      <c r="NTS48" s="1064"/>
      <c r="NTT48" s="1064"/>
      <c r="NTU48" s="1064"/>
      <c r="NTV48" s="1064"/>
      <c r="NTW48" s="1064"/>
      <c r="NTX48" s="1064"/>
      <c r="NTY48" s="1064"/>
      <c r="NTZ48" s="1064"/>
      <c r="NUA48" s="1064"/>
      <c r="NUB48" s="1064"/>
      <c r="NUC48" s="1064"/>
      <c r="NUD48" s="1064"/>
      <c r="NUE48" s="1064"/>
      <c r="NUF48" s="1064"/>
      <c r="NUG48" s="1064"/>
      <c r="NUH48" s="1064"/>
      <c r="NUI48" s="1064"/>
      <c r="NUJ48" s="1064"/>
      <c r="NUK48" s="1064"/>
      <c r="NUL48" s="1064"/>
      <c r="NUM48" s="1064"/>
      <c r="NUN48" s="1064"/>
      <c r="NUO48" s="1064"/>
      <c r="NUP48" s="1064"/>
      <c r="NUQ48" s="1064"/>
      <c r="NUR48" s="1064"/>
      <c r="NUS48" s="1064"/>
      <c r="NUT48" s="1064"/>
      <c r="NUU48" s="1064"/>
      <c r="NUV48" s="1064"/>
      <c r="NUW48" s="1064"/>
      <c r="NUX48" s="1064"/>
      <c r="NUY48" s="1064"/>
      <c r="NUZ48" s="1064"/>
      <c r="NVA48" s="1064"/>
      <c r="NVB48" s="1064"/>
      <c r="NVC48" s="1064"/>
      <c r="NVD48" s="1064"/>
      <c r="NVE48" s="1064"/>
      <c r="NVF48" s="1064"/>
      <c r="NVG48" s="1064"/>
      <c r="NVH48" s="1064"/>
      <c r="NVI48" s="1064"/>
      <c r="NVJ48" s="1064"/>
      <c r="NVK48" s="1064"/>
      <c r="NVL48" s="1064"/>
      <c r="NVM48" s="1064"/>
      <c r="NVN48" s="1064"/>
      <c r="NVO48" s="1064"/>
      <c r="NVP48" s="1064"/>
      <c r="NVQ48" s="1064"/>
      <c r="NVR48" s="1064"/>
      <c r="NVS48" s="1064"/>
      <c r="NVT48" s="1064"/>
      <c r="NVU48" s="1064"/>
      <c r="NVV48" s="1064"/>
      <c r="NVW48" s="1064"/>
      <c r="NVX48" s="1064"/>
      <c r="NVY48" s="1064"/>
      <c r="NVZ48" s="1064"/>
      <c r="NWA48" s="1064"/>
      <c r="NWB48" s="1064"/>
      <c r="NWC48" s="1064"/>
      <c r="NWD48" s="1064"/>
      <c r="NWE48" s="1064"/>
      <c r="NWF48" s="1064"/>
      <c r="NWG48" s="1064"/>
      <c r="NWH48" s="1064"/>
      <c r="NWI48" s="1064"/>
      <c r="NWJ48" s="1064"/>
      <c r="NWK48" s="1064"/>
      <c r="NWL48" s="1064"/>
      <c r="NWM48" s="1064"/>
      <c r="NWN48" s="1064"/>
      <c r="NWO48" s="1064"/>
      <c r="NWP48" s="1064"/>
      <c r="NWQ48" s="1064"/>
      <c r="NWR48" s="1064"/>
      <c r="NWS48" s="1064"/>
      <c r="NWT48" s="1064"/>
      <c r="NWU48" s="1064"/>
      <c r="NWV48" s="1064"/>
      <c r="NWW48" s="1064"/>
      <c r="NWX48" s="1064"/>
      <c r="NWY48" s="1064"/>
      <c r="NWZ48" s="1064"/>
      <c r="NXA48" s="1064"/>
      <c r="NXB48" s="1064"/>
      <c r="NXC48" s="1064"/>
      <c r="NXD48" s="1064"/>
      <c r="NXE48" s="1064"/>
      <c r="NXF48" s="1064"/>
      <c r="NXG48" s="1064"/>
      <c r="NXH48" s="1064"/>
      <c r="NXI48" s="1064"/>
      <c r="NXJ48" s="1064"/>
      <c r="NXK48" s="1064"/>
      <c r="NXL48" s="1064"/>
      <c r="NXM48" s="1064"/>
      <c r="NXN48" s="1064"/>
      <c r="NXO48" s="1064"/>
      <c r="NXP48" s="1064"/>
      <c r="NXQ48" s="1064"/>
      <c r="NXR48" s="1064"/>
      <c r="NXS48" s="1064"/>
      <c r="NXT48" s="1064"/>
      <c r="NXU48" s="1064"/>
      <c r="NXV48" s="1064"/>
      <c r="NXW48" s="1064"/>
      <c r="NXX48" s="1064"/>
      <c r="NXY48" s="1064"/>
      <c r="NXZ48" s="1064"/>
      <c r="NYA48" s="1064"/>
      <c r="NYB48" s="1064"/>
      <c r="NYC48" s="1064"/>
      <c r="NYD48" s="1064"/>
      <c r="NYE48" s="1064"/>
      <c r="NYF48" s="1064"/>
      <c r="NYG48" s="1064"/>
      <c r="NYH48" s="1064"/>
      <c r="NYI48" s="1064"/>
      <c r="NYJ48" s="1064"/>
      <c r="NYK48" s="1064"/>
      <c r="NYL48" s="1064"/>
      <c r="NYM48" s="1064"/>
      <c r="NYN48" s="1064"/>
      <c r="NYO48" s="1064"/>
      <c r="NYP48" s="1064"/>
      <c r="NYQ48" s="1064"/>
      <c r="NYR48" s="1064"/>
      <c r="NYS48" s="1064"/>
      <c r="NYT48" s="1064"/>
      <c r="NYU48" s="1064"/>
      <c r="NYV48" s="1064"/>
      <c r="NYW48" s="1064"/>
      <c r="NYX48" s="1064"/>
      <c r="NYY48" s="1064"/>
      <c r="NYZ48" s="1064"/>
      <c r="NZA48" s="1064"/>
      <c r="NZB48" s="1064"/>
      <c r="NZC48" s="1064"/>
      <c r="NZD48" s="1064"/>
      <c r="NZE48" s="1064"/>
      <c r="NZF48" s="1064"/>
      <c r="NZG48" s="1064"/>
      <c r="NZH48" s="1064"/>
      <c r="NZI48" s="1064"/>
      <c r="NZJ48" s="1064"/>
      <c r="NZK48" s="1064"/>
      <c r="NZL48" s="1064"/>
      <c r="NZM48" s="1064"/>
      <c r="NZN48" s="1064"/>
      <c r="NZO48" s="1064"/>
      <c r="NZP48" s="1064"/>
      <c r="NZQ48" s="1064"/>
      <c r="NZR48" s="1064"/>
      <c r="NZS48" s="1064"/>
      <c r="NZT48" s="1064"/>
      <c r="NZU48" s="1064"/>
      <c r="NZV48" s="1064"/>
      <c r="NZW48" s="1064"/>
      <c r="NZX48" s="1064"/>
      <c r="NZY48" s="1064"/>
      <c r="NZZ48" s="1064"/>
      <c r="OAA48" s="1064"/>
      <c r="OAB48" s="1064"/>
      <c r="OAC48" s="1064"/>
      <c r="OAD48" s="1064"/>
      <c r="OAE48" s="1064"/>
      <c r="OAF48" s="1064"/>
      <c r="OAG48" s="1064"/>
      <c r="OAH48" s="1064"/>
      <c r="OAI48" s="1064"/>
      <c r="OAJ48" s="1064"/>
      <c r="OAK48" s="1064"/>
      <c r="OAL48" s="1064"/>
      <c r="OAM48" s="1064"/>
      <c r="OAN48" s="1064"/>
      <c r="OAO48" s="1064"/>
      <c r="OAP48" s="1064"/>
      <c r="OAQ48" s="1064"/>
      <c r="OAR48" s="1064"/>
      <c r="OAS48" s="1064"/>
      <c r="OAT48" s="1064"/>
      <c r="OAU48" s="1064"/>
      <c r="OAV48" s="1064"/>
      <c r="OAW48" s="1064"/>
      <c r="OAX48" s="1064"/>
      <c r="OAY48" s="1064"/>
      <c r="OAZ48" s="1064"/>
      <c r="OBA48" s="1064"/>
      <c r="OBB48" s="1064"/>
      <c r="OBC48" s="1064"/>
      <c r="OBD48" s="1064"/>
      <c r="OBE48" s="1064"/>
      <c r="OBF48" s="1064"/>
      <c r="OBG48" s="1064"/>
      <c r="OBH48" s="1064"/>
      <c r="OBI48" s="1064"/>
      <c r="OBJ48" s="1064"/>
      <c r="OBK48" s="1064"/>
      <c r="OBL48" s="1064"/>
      <c r="OBM48" s="1064"/>
      <c r="OBN48" s="1064"/>
      <c r="OBO48" s="1064"/>
      <c r="OBP48" s="1064"/>
      <c r="OBQ48" s="1064"/>
      <c r="OBR48" s="1064"/>
      <c r="OBS48" s="1064"/>
      <c r="OBT48" s="1064"/>
      <c r="OBU48" s="1064"/>
      <c r="OBV48" s="1064"/>
      <c r="OBW48" s="1064"/>
      <c r="OBX48" s="1064"/>
      <c r="OBY48" s="1064"/>
      <c r="OBZ48" s="1064"/>
      <c r="OCA48" s="1064"/>
      <c r="OCB48" s="1064"/>
      <c r="OCC48" s="1064"/>
      <c r="OCD48" s="1064"/>
      <c r="OCE48" s="1064"/>
      <c r="OCF48" s="1064"/>
      <c r="OCG48" s="1064"/>
      <c r="OCH48" s="1064"/>
      <c r="OCI48" s="1064"/>
      <c r="OCJ48" s="1064"/>
      <c r="OCK48" s="1064"/>
      <c r="OCL48" s="1064"/>
      <c r="OCM48" s="1064"/>
      <c r="OCN48" s="1064"/>
      <c r="OCO48" s="1064"/>
      <c r="OCP48" s="1064"/>
      <c r="OCQ48" s="1064"/>
      <c r="OCR48" s="1064"/>
      <c r="OCS48" s="1064"/>
      <c r="OCT48" s="1064"/>
      <c r="OCU48" s="1064"/>
      <c r="OCV48" s="1064"/>
      <c r="OCW48" s="1064"/>
      <c r="OCX48" s="1064"/>
      <c r="OCY48" s="1064"/>
      <c r="OCZ48" s="1064"/>
      <c r="ODA48" s="1064"/>
      <c r="ODB48" s="1064"/>
      <c r="ODC48" s="1064"/>
      <c r="ODD48" s="1064"/>
      <c r="ODE48" s="1064"/>
      <c r="ODF48" s="1064"/>
      <c r="ODG48" s="1064"/>
      <c r="ODH48" s="1064"/>
      <c r="ODI48" s="1064"/>
      <c r="ODJ48" s="1064"/>
      <c r="ODK48" s="1064"/>
      <c r="ODL48" s="1064"/>
      <c r="ODM48" s="1064"/>
      <c r="ODN48" s="1064"/>
      <c r="ODO48" s="1064"/>
      <c r="ODP48" s="1064"/>
      <c r="ODQ48" s="1064"/>
      <c r="ODR48" s="1064"/>
      <c r="ODS48" s="1064"/>
      <c r="ODT48" s="1064"/>
      <c r="ODU48" s="1064"/>
      <c r="ODV48" s="1064"/>
      <c r="ODW48" s="1064"/>
      <c r="ODX48" s="1064"/>
      <c r="ODY48" s="1064"/>
      <c r="ODZ48" s="1064"/>
      <c r="OEA48" s="1064"/>
      <c r="OEB48" s="1064"/>
      <c r="OEC48" s="1064"/>
      <c r="OED48" s="1064"/>
      <c r="OEE48" s="1064"/>
      <c r="OEF48" s="1064"/>
      <c r="OEG48" s="1064"/>
      <c r="OEH48" s="1064"/>
      <c r="OEI48" s="1064"/>
      <c r="OEJ48" s="1064"/>
      <c r="OEK48" s="1064"/>
      <c r="OEL48" s="1064"/>
      <c r="OEM48" s="1064"/>
      <c r="OEN48" s="1064"/>
      <c r="OEO48" s="1064"/>
      <c r="OEP48" s="1064"/>
      <c r="OEQ48" s="1064"/>
      <c r="OER48" s="1064"/>
      <c r="OES48" s="1064"/>
      <c r="OET48" s="1064"/>
      <c r="OEU48" s="1064"/>
      <c r="OEV48" s="1064"/>
      <c r="OEW48" s="1064"/>
      <c r="OEX48" s="1064"/>
      <c r="OEY48" s="1064"/>
      <c r="OEZ48" s="1064"/>
      <c r="OFA48" s="1064"/>
      <c r="OFB48" s="1064"/>
      <c r="OFC48" s="1064"/>
      <c r="OFD48" s="1064"/>
      <c r="OFE48" s="1064"/>
      <c r="OFF48" s="1064"/>
      <c r="OFG48" s="1064"/>
      <c r="OFH48" s="1064"/>
      <c r="OFI48" s="1064"/>
      <c r="OFJ48" s="1064"/>
      <c r="OFK48" s="1064"/>
      <c r="OFL48" s="1064"/>
      <c r="OFM48" s="1064"/>
      <c r="OFN48" s="1064"/>
      <c r="OFO48" s="1064"/>
      <c r="OFP48" s="1064"/>
      <c r="OFQ48" s="1064"/>
      <c r="OFR48" s="1064"/>
      <c r="OFS48" s="1064"/>
      <c r="OFT48" s="1064"/>
      <c r="OFU48" s="1064"/>
      <c r="OFV48" s="1064"/>
      <c r="OFW48" s="1064"/>
      <c r="OFX48" s="1064"/>
      <c r="OFY48" s="1064"/>
      <c r="OFZ48" s="1064"/>
      <c r="OGA48" s="1064"/>
      <c r="OGB48" s="1064"/>
      <c r="OGC48" s="1064"/>
      <c r="OGD48" s="1064"/>
      <c r="OGE48" s="1064"/>
      <c r="OGF48" s="1064"/>
      <c r="OGG48" s="1064"/>
      <c r="OGH48" s="1064"/>
      <c r="OGI48" s="1064"/>
      <c r="OGJ48" s="1064"/>
      <c r="OGK48" s="1064"/>
      <c r="OGL48" s="1064"/>
      <c r="OGM48" s="1064"/>
      <c r="OGN48" s="1064"/>
      <c r="OGO48" s="1064"/>
      <c r="OGP48" s="1064"/>
      <c r="OGQ48" s="1064"/>
      <c r="OGR48" s="1064"/>
      <c r="OGS48" s="1064"/>
      <c r="OGT48" s="1064"/>
      <c r="OGU48" s="1064"/>
      <c r="OGV48" s="1064"/>
      <c r="OGW48" s="1064"/>
      <c r="OGX48" s="1064"/>
      <c r="OGY48" s="1064"/>
      <c r="OGZ48" s="1064"/>
      <c r="OHA48" s="1064"/>
      <c r="OHB48" s="1064"/>
      <c r="OHC48" s="1064"/>
      <c r="OHD48" s="1064"/>
      <c r="OHE48" s="1064"/>
      <c r="OHF48" s="1064"/>
      <c r="OHG48" s="1064"/>
      <c r="OHH48" s="1064"/>
      <c r="OHI48" s="1064"/>
      <c r="OHJ48" s="1064"/>
      <c r="OHK48" s="1064"/>
      <c r="OHL48" s="1064"/>
      <c r="OHM48" s="1064"/>
      <c r="OHN48" s="1064"/>
      <c r="OHO48" s="1064"/>
      <c r="OHP48" s="1064"/>
      <c r="OHQ48" s="1064"/>
      <c r="OHR48" s="1064"/>
      <c r="OHS48" s="1064"/>
      <c r="OHT48" s="1064"/>
      <c r="OHU48" s="1064"/>
      <c r="OHV48" s="1064"/>
      <c r="OHW48" s="1064"/>
      <c r="OHX48" s="1064"/>
      <c r="OHY48" s="1064"/>
      <c r="OHZ48" s="1064"/>
      <c r="OIA48" s="1064"/>
      <c r="OIB48" s="1064"/>
      <c r="OIC48" s="1064"/>
      <c r="OID48" s="1064"/>
      <c r="OIE48" s="1064"/>
      <c r="OIF48" s="1064"/>
      <c r="OIG48" s="1064"/>
      <c r="OIH48" s="1064"/>
      <c r="OII48" s="1064"/>
      <c r="OIJ48" s="1064"/>
      <c r="OIK48" s="1064"/>
      <c r="OIL48" s="1064"/>
      <c r="OIM48" s="1064"/>
      <c r="OIN48" s="1064"/>
      <c r="OIO48" s="1064"/>
      <c r="OIP48" s="1064"/>
      <c r="OIQ48" s="1064"/>
      <c r="OIR48" s="1064"/>
      <c r="OIS48" s="1064"/>
      <c r="OIT48" s="1064"/>
      <c r="OIU48" s="1064"/>
      <c r="OIV48" s="1064"/>
      <c r="OIW48" s="1064"/>
      <c r="OIX48" s="1064"/>
      <c r="OIY48" s="1064"/>
      <c r="OIZ48" s="1064"/>
      <c r="OJA48" s="1064"/>
      <c r="OJB48" s="1064"/>
      <c r="OJC48" s="1064"/>
      <c r="OJD48" s="1064"/>
      <c r="OJE48" s="1064"/>
      <c r="OJF48" s="1064"/>
      <c r="OJG48" s="1064"/>
      <c r="OJH48" s="1064"/>
      <c r="OJI48" s="1064"/>
      <c r="OJJ48" s="1064"/>
      <c r="OJK48" s="1064"/>
      <c r="OJL48" s="1064"/>
      <c r="OJM48" s="1064"/>
      <c r="OJN48" s="1064"/>
      <c r="OJO48" s="1064"/>
      <c r="OJP48" s="1064"/>
      <c r="OJQ48" s="1064"/>
      <c r="OJR48" s="1064"/>
      <c r="OJS48" s="1064"/>
      <c r="OJT48" s="1064"/>
      <c r="OJU48" s="1064"/>
      <c r="OJV48" s="1064"/>
      <c r="OJW48" s="1064"/>
      <c r="OJX48" s="1064"/>
      <c r="OJY48" s="1064"/>
      <c r="OJZ48" s="1064"/>
      <c r="OKA48" s="1064"/>
      <c r="OKB48" s="1064"/>
      <c r="OKC48" s="1064"/>
      <c r="OKD48" s="1064"/>
      <c r="OKE48" s="1064"/>
      <c r="OKF48" s="1064"/>
      <c r="OKG48" s="1064"/>
      <c r="OKH48" s="1064"/>
      <c r="OKI48" s="1064"/>
      <c r="OKJ48" s="1064"/>
      <c r="OKK48" s="1064"/>
      <c r="OKL48" s="1064"/>
      <c r="OKM48" s="1064"/>
      <c r="OKN48" s="1064"/>
      <c r="OKO48" s="1064"/>
      <c r="OKP48" s="1064"/>
      <c r="OKQ48" s="1064"/>
      <c r="OKR48" s="1064"/>
      <c r="OKS48" s="1064"/>
      <c r="OKT48" s="1064"/>
      <c r="OKU48" s="1064"/>
      <c r="OKV48" s="1064"/>
      <c r="OKW48" s="1064"/>
      <c r="OKX48" s="1064"/>
      <c r="OKY48" s="1064"/>
      <c r="OKZ48" s="1064"/>
      <c r="OLA48" s="1064"/>
      <c r="OLB48" s="1064"/>
      <c r="OLC48" s="1064"/>
      <c r="OLD48" s="1064"/>
      <c r="OLE48" s="1064"/>
      <c r="OLF48" s="1064"/>
      <c r="OLG48" s="1064"/>
      <c r="OLH48" s="1064"/>
      <c r="OLI48" s="1064"/>
      <c r="OLJ48" s="1064"/>
      <c r="OLK48" s="1064"/>
      <c r="OLL48" s="1064"/>
      <c r="OLM48" s="1064"/>
      <c r="OLN48" s="1064"/>
      <c r="OLO48" s="1064"/>
      <c r="OLP48" s="1064"/>
      <c r="OLQ48" s="1064"/>
      <c r="OLR48" s="1064"/>
      <c r="OLS48" s="1064"/>
      <c r="OLT48" s="1064"/>
      <c r="OLU48" s="1064"/>
      <c r="OLV48" s="1064"/>
      <c r="OLW48" s="1064"/>
      <c r="OLX48" s="1064"/>
      <c r="OLY48" s="1064"/>
      <c r="OLZ48" s="1064"/>
      <c r="OMA48" s="1064"/>
      <c r="OMB48" s="1064"/>
      <c r="OMC48" s="1064"/>
      <c r="OMD48" s="1064"/>
      <c r="OME48" s="1064"/>
      <c r="OMF48" s="1064"/>
      <c r="OMG48" s="1064"/>
      <c r="OMH48" s="1064"/>
      <c r="OMI48" s="1064"/>
      <c r="OMJ48" s="1064"/>
      <c r="OMK48" s="1064"/>
      <c r="OML48" s="1064"/>
      <c r="OMM48" s="1064"/>
      <c r="OMN48" s="1064"/>
      <c r="OMO48" s="1064"/>
      <c r="OMP48" s="1064"/>
      <c r="OMQ48" s="1064"/>
      <c r="OMR48" s="1064"/>
      <c r="OMS48" s="1064"/>
      <c r="OMT48" s="1064"/>
      <c r="OMU48" s="1064"/>
      <c r="OMV48" s="1064"/>
      <c r="OMW48" s="1064"/>
      <c r="OMX48" s="1064"/>
      <c r="OMY48" s="1064"/>
      <c r="OMZ48" s="1064"/>
      <c r="ONA48" s="1064"/>
      <c r="ONB48" s="1064"/>
      <c r="ONC48" s="1064"/>
      <c r="OND48" s="1064"/>
      <c r="ONE48" s="1064"/>
      <c r="ONF48" s="1064"/>
      <c r="ONG48" s="1064"/>
      <c r="ONH48" s="1064"/>
      <c r="ONI48" s="1064"/>
      <c r="ONJ48" s="1064"/>
      <c r="ONK48" s="1064"/>
      <c r="ONL48" s="1064"/>
      <c r="ONM48" s="1064"/>
      <c r="ONN48" s="1064"/>
      <c r="ONO48" s="1064"/>
      <c r="ONP48" s="1064"/>
      <c r="ONQ48" s="1064"/>
      <c r="ONR48" s="1064"/>
      <c r="ONS48" s="1064"/>
      <c r="ONT48" s="1064"/>
      <c r="ONU48" s="1064"/>
      <c r="ONV48" s="1064"/>
      <c r="ONW48" s="1064"/>
      <c r="ONX48" s="1064"/>
      <c r="ONY48" s="1064"/>
      <c r="ONZ48" s="1064"/>
      <c r="OOA48" s="1064"/>
      <c r="OOB48" s="1064"/>
      <c r="OOC48" s="1064"/>
      <c r="OOD48" s="1064"/>
      <c r="OOE48" s="1064"/>
      <c r="OOF48" s="1064"/>
      <c r="OOG48" s="1064"/>
      <c r="OOH48" s="1064"/>
      <c r="OOI48" s="1064"/>
      <c r="OOJ48" s="1064"/>
      <c r="OOK48" s="1064"/>
      <c r="OOL48" s="1064"/>
      <c r="OOM48" s="1064"/>
      <c r="OON48" s="1064"/>
      <c r="OOO48" s="1064"/>
      <c r="OOP48" s="1064"/>
      <c r="OOQ48" s="1064"/>
      <c r="OOR48" s="1064"/>
      <c r="OOS48" s="1064"/>
      <c r="OOT48" s="1064"/>
      <c r="OOU48" s="1064"/>
      <c r="OOV48" s="1064"/>
      <c r="OOW48" s="1064"/>
      <c r="OOX48" s="1064"/>
      <c r="OOY48" s="1064"/>
      <c r="OOZ48" s="1064"/>
      <c r="OPA48" s="1064"/>
      <c r="OPB48" s="1064"/>
      <c r="OPC48" s="1064"/>
      <c r="OPD48" s="1064"/>
      <c r="OPE48" s="1064"/>
      <c r="OPF48" s="1064"/>
      <c r="OPG48" s="1064"/>
      <c r="OPH48" s="1064"/>
      <c r="OPI48" s="1064"/>
      <c r="OPJ48" s="1064"/>
      <c r="OPK48" s="1064"/>
      <c r="OPL48" s="1064"/>
      <c r="OPM48" s="1064"/>
      <c r="OPN48" s="1064"/>
      <c r="OPO48" s="1064"/>
      <c r="OPP48" s="1064"/>
      <c r="OPQ48" s="1064"/>
      <c r="OPR48" s="1064"/>
      <c r="OPS48" s="1064"/>
      <c r="OPT48" s="1064"/>
      <c r="OPU48" s="1064"/>
      <c r="OPV48" s="1064"/>
      <c r="OPW48" s="1064"/>
      <c r="OPX48" s="1064"/>
      <c r="OPY48" s="1064"/>
      <c r="OPZ48" s="1064"/>
      <c r="OQA48" s="1064"/>
      <c r="OQB48" s="1064"/>
      <c r="OQC48" s="1064"/>
      <c r="OQD48" s="1064"/>
      <c r="OQE48" s="1064"/>
      <c r="OQF48" s="1064"/>
      <c r="OQG48" s="1064"/>
      <c r="OQH48" s="1064"/>
      <c r="OQI48" s="1064"/>
      <c r="OQJ48" s="1064"/>
      <c r="OQK48" s="1064"/>
      <c r="OQL48" s="1064"/>
      <c r="OQM48" s="1064"/>
      <c r="OQN48" s="1064"/>
      <c r="OQO48" s="1064"/>
      <c r="OQP48" s="1064"/>
      <c r="OQQ48" s="1064"/>
      <c r="OQR48" s="1064"/>
      <c r="OQS48" s="1064"/>
      <c r="OQT48" s="1064"/>
      <c r="OQU48" s="1064"/>
      <c r="OQV48" s="1064"/>
      <c r="OQW48" s="1064"/>
      <c r="OQX48" s="1064"/>
      <c r="OQY48" s="1064"/>
      <c r="OQZ48" s="1064"/>
      <c r="ORA48" s="1064"/>
      <c r="ORB48" s="1064"/>
      <c r="ORC48" s="1064"/>
      <c r="ORD48" s="1064"/>
      <c r="ORE48" s="1064"/>
      <c r="ORF48" s="1064"/>
      <c r="ORG48" s="1064"/>
      <c r="ORH48" s="1064"/>
      <c r="ORI48" s="1064"/>
      <c r="ORJ48" s="1064"/>
      <c r="ORK48" s="1064"/>
      <c r="ORL48" s="1064"/>
      <c r="ORM48" s="1064"/>
      <c r="ORN48" s="1064"/>
      <c r="ORO48" s="1064"/>
      <c r="ORP48" s="1064"/>
      <c r="ORQ48" s="1064"/>
      <c r="ORR48" s="1064"/>
      <c r="ORS48" s="1064"/>
      <c r="ORT48" s="1064"/>
      <c r="ORU48" s="1064"/>
      <c r="ORV48" s="1064"/>
      <c r="ORW48" s="1064"/>
      <c r="ORX48" s="1064"/>
      <c r="ORY48" s="1064"/>
      <c r="ORZ48" s="1064"/>
      <c r="OSA48" s="1064"/>
      <c r="OSB48" s="1064"/>
      <c r="OSC48" s="1064"/>
      <c r="OSD48" s="1064"/>
      <c r="OSE48" s="1064"/>
      <c r="OSF48" s="1064"/>
      <c r="OSG48" s="1064"/>
      <c r="OSH48" s="1064"/>
      <c r="OSI48" s="1064"/>
      <c r="OSJ48" s="1064"/>
      <c r="OSK48" s="1064"/>
      <c r="OSL48" s="1064"/>
      <c r="OSM48" s="1064"/>
      <c r="OSN48" s="1064"/>
      <c r="OSO48" s="1064"/>
      <c r="OSP48" s="1064"/>
      <c r="OSQ48" s="1064"/>
      <c r="OSR48" s="1064"/>
      <c r="OSS48" s="1064"/>
      <c r="OST48" s="1064"/>
      <c r="OSU48" s="1064"/>
      <c r="OSV48" s="1064"/>
      <c r="OSW48" s="1064"/>
      <c r="OSX48" s="1064"/>
      <c r="OSY48" s="1064"/>
      <c r="OSZ48" s="1064"/>
      <c r="OTA48" s="1064"/>
      <c r="OTB48" s="1064"/>
      <c r="OTC48" s="1064"/>
      <c r="OTD48" s="1064"/>
      <c r="OTE48" s="1064"/>
      <c r="OTF48" s="1064"/>
      <c r="OTG48" s="1064"/>
      <c r="OTH48" s="1064"/>
      <c r="OTI48" s="1064"/>
      <c r="OTJ48" s="1064"/>
      <c r="OTK48" s="1064"/>
      <c r="OTL48" s="1064"/>
      <c r="OTM48" s="1064"/>
      <c r="OTN48" s="1064"/>
      <c r="OTO48" s="1064"/>
      <c r="OTP48" s="1064"/>
      <c r="OTQ48" s="1064"/>
      <c r="OTR48" s="1064"/>
      <c r="OTS48" s="1064"/>
      <c r="OTT48" s="1064"/>
      <c r="OTU48" s="1064"/>
      <c r="OTV48" s="1064"/>
      <c r="OTW48" s="1064"/>
      <c r="OTX48" s="1064"/>
      <c r="OTY48" s="1064"/>
      <c r="OTZ48" s="1064"/>
      <c r="OUA48" s="1064"/>
      <c r="OUB48" s="1064"/>
      <c r="OUC48" s="1064"/>
      <c r="OUD48" s="1064"/>
      <c r="OUE48" s="1064"/>
      <c r="OUF48" s="1064"/>
      <c r="OUG48" s="1064"/>
      <c r="OUH48" s="1064"/>
      <c r="OUI48" s="1064"/>
      <c r="OUJ48" s="1064"/>
      <c r="OUK48" s="1064"/>
      <c r="OUL48" s="1064"/>
      <c r="OUM48" s="1064"/>
      <c r="OUN48" s="1064"/>
      <c r="OUO48" s="1064"/>
      <c r="OUP48" s="1064"/>
      <c r="OUQ48" s="1064"/>
      <c r="OUR48" s="1064"/>
      <c r="OUS48" s="1064"/>
      <c r="OUT48" s="1064"/>
      <c r="OUU48" s="1064"/>
      <c r="OUV48" s="1064"/>
      <c r="OUW48" s="1064"/>
      <c r="OUX48" s="1064"/>
      <c r="OUY48" s="1064"/>
      <c r="OUZ48" s="1064"/>
      <c r="OVA48" s="1064"/>
      <c r="OVB48" s="1064"/>
      <c r="OVC48" s="1064"/>
      <c r="OVD48" s="1064"/>
      <c r="OVE48" s="1064"/>
      <c r="OVF48" s="1064"/>
      <c r="OVG48" s="1064"/>
      <c r="OVH48" s="1064"/>
      <c r="OVI48" s="1064"/>
      <c r="OVJ48" s="1064"/>
      <c r="OVK48" s="1064"/>
      <c r="OVL48" s="1064"/>
      <c r="OVM48" s="1064"/>
      <c r="OVN48" s="1064"/>
      <c r="OVO48" s="1064"/>
      <c r="OVP48" s="1064"/>
      <c r="OVQ48" s="1064"/>
      <c r="OVR48" s="1064"/>
      <c r="OVS48" s="1064"/>
      <c r="OVT48" s="1064"/>
      <c r="OVU48" s="1064"/>
      <c r="OVV48" s="1064"/>
      <c r="OVW48" s="1064"/>
      <c r="OVX48" s="1064"/>
      <c r="OVY48" s="1064"/>
      <c r="OVZ48" s="1064"/>
      <c r="OWA48" s="1064"/>
      <c r="OWB48" s="1064"/>
      <c r="OWC48" s="1064"/>
      <c r="OWD48" s="1064"/>
      <c r="OWE48" s="1064"/>
      <c r="OWF48" s="1064"/>
      <c r="OWG48" s="1064"/>
      <c r="OWH48" s="1064"/>
      <c r="OWI48" s="1064"/>
      <c r="OWJ48" s="1064"/>
      <c r="OWK48" s="1064"/>
      <c r="OWL48" s="1064"/>
      <c r="OWM48" s="1064"/>
      <c r="OWN48" s="1064"/>
      <c r="OWO48" s="1064"/>
      <c r="OWP48" s="1064"/>
      <c r="OWQ48" s="1064"/>
      <c r="OWR48" s="1064"/>
      <c r="OWS48" s="1064"/>
      <c r="OWT48" s="1064"/>
      <c r="OWU48" s="1064"/>
      <c r="OWV48" s="1064"/>
      <c r="OWW48" s="1064"/>
      <c r="OWX48" s="1064"/>
      <c r="OWY48" s="1064"/>
      <c r="OWZ48" s="1064"/>
      <c r="OXA48" s="1064"/>
      <c r="OXB48" s="1064"/>
      <c r="OXC48" s="1064"/>
      <c r="OXD48" s="1064"/>
      <c r="OXE48" s="1064"/>
      <c r="OXF48" s="1064"/>
      <c r="OXG48" s="1064"/>
      <c r="OXH48" s="1064"/>
      <c r="OXI48" s="1064"/>
      <c r="OXJ48" s="1064"/>
      <c r="OXK48" s="1064"/>
      <c r="OXL48" s="1064"/>
      <c r="OXM48" s="1064"/>
      <c r="OXN48" s="1064"/>
      <c r="OXO48" s="1064"/>
      <c r="OXP48" s="1064"/>
      <c r="OXQ48" s="1064"/>
      <c r="OXR48" s="1064"/>
      <c r="OXS48" s="1064"/>
      <c r="OXT48" s="1064"/>
      <c r="OXU48" s="1064"/>
      <c r="OXV48" s="1064"/>
      <c r="OXW48" s="1064"/>
      <c r="OXX48" s="1064"/>
      <c r="OXY48" s="1064"/>
      <c r="OXZ48" s="1064"/>
      <c r="OYA48" s="1064"/>
      <c r="OYB48" s="1064"/>
      <c r="OYC48" s="1064"/>
      <c r="OYD48" s="1064"/>
      <c r="OYE48" s="1064"/>
      <c r="OYF48" s="1064"/>
      <c r="OYG48" s="1064"/>
      <c r="OYH48" s="1064"/>
      <c r="OYI48" s="1064"/>
      <c r="OYJ48" s="1064"/>
      <c r="OYK48" s="1064"/>
      <c r="OYL48" s="1064"/>
      <c r="OYM48" s="1064"/>
      <c r="OYN48" s="1064"/>
      <c r="OYO48" s="1064"/>
      <c r="OYP48" s="1064"/>
      <c r="OYQ48" s="1064"/>
      <c r="OYR48" s="1064"/>
      <c r="OYS48" s="1064"/>
      <c r="OYT48" s="1064"/>
      <c r="OYU48" s="1064"/>
      <c r="OYV48" s="1064"/>
      <c r="OYW48" s="1064"/>
      <c r="OYX48" s="1064"/>
      <c r="OYY48" s="1064"/>
      <c r="OYZ48" s="1064"/>
      <c r="OZA48" s="1064"/>
      <c r="OZB48" s="1064"/>
      <c r="OZC48" s="1064"/>
      <c r="OZD48" s="1064"/>
      <c r="OZE48" s="1064"/>
      <c r="OZF48" s="1064"/>
      <c r="OZG48" s="1064"/>
      <c r="OZH48" s="1064"/>
      <c r="OZI48" s="1064"/>
      <c r="OZJ48" s="1064"/>
      <c r="OZK48" s="1064"/>
      <c r="OZL48" s="1064"/>
      <c r="OZM48" s="1064"/>
      <c r="OZN48" s="1064"/>
      <c r="OZO48" s="1064"/>
      <c r="OZP48" s="1064"/>
      <c r="OZQ48" s="1064"/>
      <c r="OZR48" s="1064"/>
      <c r="OZS48" s="1064"/>
      <c r="OZT48" s="1064"/>
      <c r="OZU48" s="1064"/>
      <c r="OZV48" s="1064"/>
      <c r="OZW48" s="1064"/>
      <c r="OZX48" s="1064"/>
      <c r="OZY48" s="1064"/>
      <c r="OZZ48" s="1064"/>
      <c r="PAA48" s="1064"/>
      <c r="PAB48" s="1064"/>
      <c r="PAC48" s="1064"/>
      <c r="PAD48" s="1064"/>
      <c r="PAE48" s="1064"/>
      <c r="PAF48" s="1064"/>
      <c r="PAG48" s="1064"/>
      <c r="PAH48" s="1064"/>
      <c r="PAI48" s="1064"/>
      <c r="PAJ48" s="1064"/>
      <c r="PAK48" s="1064"/>
      <c r="PAL48" s="1064"/>
      <c r="PAM48" s="1064"/>
      <c r="PAN48" s="1064"/>
      <c r="PAO48" s="1064"/>
      <c r="PAP48" s="1064"/>
      <c r="PAQ48" s="1064"/>
      <c r="PAR48" s="1064"/>
      <c r="PAS48" s="1064"/>
      <c r="PAT48" s="1064"/>
      <c r="PAU48" s="1064"/>
      <c r="PAV48" s="1064"/>
      <c r="PAW48" s="1064"/>
      <c r="PAX48" s="1064"/>
      <c r="PAY48" s="1064"/>
      <c r="PAZ48" s="1064"/>
      <c r="PBA48" s="1064"/>
      <c r="PBB48" s="1064"/>
      <c r="PBC48" s="1064"/>
      <c r="PBD48" s="1064"/>
      <c r="PBE48" s="1064"/>
      <c r="PBF48" s="1064"/>
      <c r="PBG48" s="1064"/>
      <c r="PBH48" s="1064"/>
      <c r="PBI48" s="1064"/>
      <c r="PBJ48" s="1064"/>
      <c r="PBK48" s="1064"/>
      <c r="PBL48" s="1064"/>
      <c r="PBM48" s="1064"/>
      <c r="PBN48" s="1064"/>
      <c r="PBO48" s="1064"/>
      <c r="PBP48" s="1064"/>
      <c r="PBQ48" s="1064"/>
      <c r="PBR48" s="1064"/>
      <c r="PBS48" s="1064"/>
      <c r="PBT48" s="1064"/>
      <c r="PBU48" s="1064"/>
      <c r="PBV48" s="1064"/>
      <c r="PBW48" s="1064"/>
      <c r="PBX48" s="1064"/>
      <c r="PBY48" s="1064"/>
      <c r="PBZ48" s="1064"/>
      <c r="PCA48" s="1064"/>
      <c r="PCB48" s="1064"/>
      <c r="PCC48" s="1064"/>
      <c r="PCD48" s="1064"/>
      <c r="PCE48" s="1064"/>
      <c r="PCF48" s="1064"/>
      <c r="PCG48" s="1064"/>
      <c r="PCH48" s="1064"/>
      <c r="PCI48" s="1064"/>
      <c r="PCJ48" s="1064"/>
      <c r="PCK48" s="1064"/>
      <c r="PCL48" s="1064"/>
      <c r="PCM48" s="1064"/>
      <c r="PCN48" s="1064"/>
      <c r="PCO48" s="1064"/>
      <c r="PCP48" s="1064"/>
      <c r="PCQ48" s="1064"/>
      <c r="PCR48" s="1064"/>
      <c r="PCS48" s="1064"/>
      <c r="PCT48" s="1064"/>
      <c r="PCU48" s="1064"/>
      <c r="PCV48" s="1064"/>
      <c r="PCW48" s="1064"/>
      <c r="PCX48" s="1064"/>
      <c r="PCY48" s="1064"/>
      <c r="PCZ48" s="1064"/>
      <c r="PDA48" s="1064"/>
      <c r="PDB48" s="1064"/>
      <c r="PDC48" s="1064"/>
      <c r="PDD48" s="1064"/>
      <c r="PDE48" s="1064"/>
      <c r="PDF48" s="1064"/>
      <c r="PDG48" s="1064"/>
      <c r="PDH48" s="1064"/>
      <c r="PDI48" s="1064"/>
      <c r="PDJ48" s="1064"/>
      <c r="PDK48" s="1064"/>
      <c r="PDL48" s="1064"/>
      <c r="PDM48" s="1064"/>
      <c r="PDN48" s="1064"/>
      <c r="PDO48" s="1064"/>
      <c r="PDP48" s="1064"/>
      <c r="PDQ48" s="1064"/>
      <c r="PDR48" s="1064"/>
      <c r="PDS48" s="1064"/>
      <c r="PDT48" s="1064"/>
      <c r="PDU48" s="1064"/>
      <c r="PDV48" s="1064"/>
      <c r="PDW48" s="1064"/>
      <c r="PDX48" s="1064"/>
      <c r="PDY48" s="1064"/>
      <c r="PDZ48" s="1064"/>
      <c r="PEA48" s="1064"/>
      <c r="PEB48" s="1064"/>
      <c r="PEC48" s="1064"/>
      <c r="PED48" s="1064"/>
      <c r="PEE48" s="1064"/>
      <c r="PEF48" s="1064"/>
      <c r="PEG48" s="1064"/>
      <c r="PEH48" s="1064"/>
      <c r="PEI48" s="1064"/>
      <c r="PEJ48" s="1064"/>
      <c r="PEK48" s="1064"/>
      <c r="PEL48" s="1064"/>
      <c r="PEM48" s="1064"/>
      <c r="PEN48" s="1064"/>
      <c r="PEO48" s="1064"/>
      <c r="PEP48" s="1064"/>
      <c r="PEQ48" s="1064"/>
      <c r="PER48" s="1064"/>
      <c r="PES48" s="1064"/>
      <c r="PET48" s="1064"/>
      <c r="PEU48" s="1064"/>
      <c r="PEV48" s="1064"/>
      <c r="PEW48" s="1064"/>
      <c r="PEX48" s="1064"/>
      <c r="PEY48" s="1064"/>
      <c r="PEZ48" s="1064"/>
      <c r="PFA48" s="1064"/>
      <c r="PFB48" s="1064"/>
      <c r="PFC48" s="1064"/>
      <c r="PFD48" s="1064"/>
      <c r="PFE48" s="1064"/>
      <c r="PFF48" s="1064"/>
      <c r="PFG48" s="1064"/>
      <c r="PFH48" s="1064"/>
      <c r="PFI48" s="1064"/>
      <c r="PFJ48" s="1064"/>
      <c r="PFK48" s="1064"/>
      <c r="PFL48" s="1064"/>
      <c r="PFM48" s="1064"/>
      <c r="PFN48" s="1064"/>
      <c r="PFO48" s="1064"/>
      <c r="PFP48" s="1064"/>
      <c r="PFQ48" s="1064"/>
      <c r="PFR48" s="1064"/>
      <c r="PFS48" s="1064"/>
      <c r="PFT48" s="1064"/>
      <c r="PFU48" s="1064"/>
      <c r="PFV48" s="1064"/>
      <c r="PFW48" s="1064"/>
      <c r="PFX48" s="1064"/>
      <c r="PFY48" s="1064"/>
      <c r="PFZ48" s="1064"/>
      <c r="PGA48" s="1064"/>
      <c r="PGB48" s="1064"/>
      <c r="PGC48" s="1064"/>
      <c r="PGD48" s="1064"/>
      <c r="PGE48" s="1064"/>
      <c r="PGF48" s="1064"/>
      <c r="PGG48" s="1064"/>
      <c r="PGH48" s="1064"/>
      <c r="PGI48" s="1064"/>
      <c r="PGJ48" s="1064"/>
      <c r="PGK48" s="1064"/>
      <c r="PGL48" s="1064"/>
      <c r="PGM48" s="1064"/>
      <c r="PGN48" s="1064"/>
      <c r="PGO48" s="1064"/>
      <c r="PGP48" s="1064"/>
      <c r="PGQ48" s="1064"/>
      <c r="PGR48" s="1064"/>
      <c r="PGS48" s="1064"/>
      <c r="PGT48" s="1064"/>
      <c r="PGU48" s="1064"/>
      <c r="PGV48" s="1064"/>
      <c r="PGW48" s="1064"/>
      <c r="PGX48" s="1064"/>
      <c r="PGY48" s="1064"/>
      <c r="PGZ48" s="1064"/>
      <c r="PHA48" s="1064"/>
      <c r="PHB48" s="1064"/>
      <c r="PHC48" s="1064"/>
      <c r="PHD48" s="1064"/>
      <c r="PHE48" s="1064"/>
      <c r="PHF48" s="1064"/>
      <c r="PHG48" s="1064"/>
      <c r="PHH48" s="1064"/>
      <c r="PHI48" s="1064"/>
      <c r="PHJ48" s="1064"/>
      <c r="PHK48" s="1064"/>
      <c r="PHL48" s="1064"/>
      <c r="PHM48" s="1064"/>
      <c r="PHN48" s="1064"/>
      <c r="PHO48" s="1064"/>
      <c r="PHP48" s="1064"/>
      <c r="PHQ48" s="1064"/>
      <c r="PHR48" s="1064"/>
      <c r="PHS48" s="1064"/>
      <c r="PHT48" s="1064"/>
      <c r="PHU48" s="1064"/>
      <c r="PHV48" s="1064"/>
      <c r="PHW48" s="1064"/>
      <c r="PHX48" s="1064"/>
      <c r="PHY48" s="1064"/>
      <c r="PHZ48" s="1064"/>
      <c r="PIA48" s="1064"/>
      <c r="PIB48" s="1064"/>
      <c r="PIC48" s="1064"/>
      <c r="PID48" s="1064"/>
      <c r="PIE48" s="1064"/>
      <c r="PIF48" s="1064"/>
      <c r="PIG48" s="1064"/>
      <c r="PIH48" s="1064"/>
      <c r="PII48" s="1064"/>
      <c r="PIJ48" s="1064"/>
      <c r="PIK48" s="1064"/>
      <c r="PIL48" s="1064"/>
      <c r="PIM48" s="1064"/>
      <c r="PIN48" s="1064"/>
      <c r="PIO48" s="1064"/>
      <c r="PIP48" s="1064"/>
      <c r="PIQ48" s="1064"/>
      <c r="PIR48" s="1064"/>
      <c r="PIS48" s="1064"/>
      <c r="PIT48" s="1064"/>
      <c r="PIU48" s="1064"/>
      <c r="PIV48" s="1064"/>
      <c r="PIW48" s="1064"/>
      <c r="PIX48" s="1064"/>
      <c r="PIY48" s="1064"/>
      <c r="PIZ48" s="1064"/>
      <c r="PJA48" s="1064"/>
      <c r="PJB48" s="1064"/>
      <c r="PJC48" s="1064"/>
      <c r="PJD48" s="1064"/>
      <c r="PJE48" s="1064"/>
      <c r="PJF48" s="1064"/>
      <c r="PJG48" s="1064"/>
      <c r="PJH48" s="1064"/>
      <c r="PJI48" s="1064"/>
      <c r="PJJ48" s="1064"/>
      <c r="PJK48" s="1064"/>
      <c r="PJL48" s="1064"/>
      <c r="PJM48" s="1064"/>
      <c r="PJN48" s="1064"/>
      <c r="PJO48" s="1064"/>
      <c r="PJP48" s="1064"/>
      <c r="PJQ48" s="1064"/>
      <c r="PJR48" s="1064"/>
      <c r="PJS48" s="1064"/>
      <c r="PJT48" s="1064"/>
      <c r="PJU48" s="1064"/>
      <c r="PJV48" s="1064"/>
      <c r="PJW48" s="1064"/>
      <c r="PJX48" s="1064"/>
      <c r="PJY48" s="1064"/>
      <c r="PJZ48" s="1064"/>
      <c r="PKA48" s="1064"/>
      <c r="PKB48" s="1064"/>
      <c r="PKC48" s="1064"/>
      <c r="PKD48" s="1064"/>
      <c r="PKE48" s="1064"/>
      <c r="PKF48" s="1064"/>
      <c r="PKG48" s="1064"/>
      <c r="PKH48" s="1064"/>
      <c r="PKI48" s="1064"/>
      <c r="PKJ48" s="1064"/>
      <c r="PKK48" s="1064"/>
      <c r="PKL48" s="1064"/>
      <c r="PKM48" s="1064"/>
      <c r="PKN48" s="1064"/>
      <c r="PKO48" s="1064"/>
      <c r="PKP48" s="1064"/>
      <c r="PKQ48" s="1064"/>
      <c r="PKR48" s="1064"/>
      <c r="PKS48" s="1064"/>
      <c r="PKT48" s="1064"/>
      <c r="PKU48" s="1064"/>
      <c r="PKV48" s="1064"/>
      <c r="PKW48" s="1064"/>
      <c r="PKX48" s="1064"/>
      <c r="PKY48" s="1064"/>
      <c r="PKZ48" s="1064"/>
      <c r="PLA48" s="1064"/>
      <c r="PLB48" s="1064"/>
      <c r="PLC48" s="1064"/>
      <c r="PLD48" s="1064"/>
      <c r="PLE48" s="1064"/>
      <c r="PLF48" s="1064"/>
      <c r="PLG48" s="1064"/>
      <c r="PLH48" s="1064"/>
      <c r="PLI48" s="1064"/>
      <c r="PLJ48" s="1064"/>
      <c r="PLK48" s="1064"/>
      <c r="PLL48" s="1064"/>
      <c r="PLM48" s="1064"/>
      <c r="PLN48" s="1064"/>
      <c r="PLO48" s="1064"/>
      <c r="PLP48" s="1064"/>
      <c r="PLQ48" s="1064"/>
      <c r="PLR48" s="1064"/>
      <c r="PLS48" s="1064"/>
      <c r="PLT48" s="1064"/>
      <c r="PLU48" s="1064"/>
      <c r="PLV48" s="1064"/>
      <c r="PLW48" s="1064"/>
      <c r="PLX48" s="1064"/>
      <c r="PLY48" s="1064"/>
      <c r="PLZ48" s="1064"/>
      <c r="PMA48" s="1064"/>
      <c r="PMB48" s="1064"/>
      <c r="PMC48" s="1064"/>
      <c r="PMD48" s="1064"/>
      <c r="PME48" s="1064"/>
      <c r="PMF48" s="1064"/>
      <c r="PMG48" s="1064"/>
      <c r="PMH48" s="1064"/>
      <c r="PMI48" s="1064"/>
      <c r="PMJ48" s="1064"/>
      <c r="PMK48" s="1064"/>
      <c r="PML48" s="1064"/>
      <c r="PMM48" s="1064"/>
      <c r="PMN48" s="1064"/>
      <c r="PMO48" s="1064"/>
      <c r="PMP48" s="1064"/>
      <c r="PMQ48" s="1064"/>
      <c r="PMR48" s="1064"/>
      <c r="PMS48" s="1064"/>
      <c r="PMT48" s="1064"/>
      <c r="PMU48" s="1064"/>
      <c r="PMV48" s="1064"/>
      <c r="PMW48" s="1064"/>
      <c r="PMX48" s="1064"/>
      <c r="PMY48" s="1064"/>
      <c r="PMZ48" s="1064"/>
      <c r="PNA48" s="1064"/>
      <c r="PNB48" s="1064"/>
      <c r="PNC48" s="1064"/>
      <c r="PND48" s="1064"/>
      <c r="PNE48" s="1064"/>
      <c r="PNF48" s="1064"/>
      <c r="PNG48" s="1064"/>
      <c r="PNH48" s="1064"/>
      <c r="PNI48" s="1064"/>
      <c r="PNJ48" s="1064"/>
      <c r="PNK48" s="1064"/>
      <c r="PNL48" s="1064"/>
      <c r="PNM48" s="1064"/>
      <c r="PNN48" s="1064"/>
      <c r="PNO48" s="1064"/>
      <c r="PNP48" s="1064"/>
      <c r="PNQ48" s="1064"/>
      <c r="PNR48" s="1064"/>
      <c r="PNS48" s="1064"/>
      <c r="PNT48" s="1064"/>
      <c r="PNU48" s="1064"/>
      <c r="PNV48" s="1064"/>
      <c r="PNW48" s="1064"/>
      <c r="PNX48" s="1064"/>
      <c r="PNY48" s="1064"/>
      <c r="PNZ48" s="1064"/>
      <c r="POA48" s="1064"/>
      <c r="POB48" s="1064"/>
      <c r="POC48" s="1064"/>
      <c r="POD48" s="1064"/>
      <c r="POE48" s="1064"/>
      <c r="POF48" s="1064"/>
      <c r="POG48" s="1064"/>
      <c r="POH48" s="1064"/>
      <c r="POI48" s="1064"/>
      <c r="POJ48" s="1064"/>
      <c r="POK48" s="1064"/>
      <c r="POL48" s="1064"/>
      <c r="POM48" s="1064"/>
      <c r="PON48" s="1064"/>
      <c r="POO48" s="1064"/>
      <c r="POP48" s="1064"/>
      <c r="POQ48" s="1064"/>
      <c r="POR48" s="1064"/>
      <c r="POS48" s="1064"/>
      <c r="POT48" s="1064"/>
      <c r="POU48" s="1064"/>
      <c r="POV48" s="1064"/>
      <c r="POW48" s="1064"/>
      <c r="POX48" s="1064"/>
      <c r="POY48" s="1064"/>
      <c r="POZ48" s="1064"/>
      <c r="PPA48" s="1064"/>
      <c r="PPB48" s="1064"/>
      <c r="PPC48" s="1064"/>
      <c r="PPD48" s="1064"/>
      <c r="PPE48" s="1064"/>
      <c r="PPF48" s="1064"/>
      <c r="PPG48" s="1064"/>
      <c r="PPH48" s="1064"/>
      <c r="PPI48" s="1064"/>
      <c r="PPJ48" s="1064"/>
      <c r="PPK48" s="1064"/>
      <c r="PPL48" s="1064"/>
      <c r="PPM48" s="1064"/>
      <c r="PPN48" s="1064"/>
      <c r="PPO48" s="1064"/>
      <c r="PPP48" s="1064"/>
      <c r="PPQ48" s="1064"/>
      <c r="PPR48" s="1064"/>
      <c r="PPS48" s="1064"/>
      <c r="PPT48" s="1064"/>
      <c r="PPU48" s="1064"/>
      <c r="PPV48" s="1064"/>
      <c r="PPW48" s="1064"/>
      <c r="PPX48" s="1064"/>
      <c r="PPY48" s="1064"/>
      <c r="PPZ48" s="1064"/>
      <c r="PQA48" s="1064"/>
      <c r="PQB48" s="1064"/>
      <c r="PQC48" s="1064"/>
      <c r="PQD48" s="1064"/>
      <c r="PQE48" s="1064"/>
      <c r="PQF48" s="1064"/>
      <c r="PQG48" s="1064"/>
      <c r="PQH48" s="1064"/>
      <c r="PQI48" s="1064"/>
      <c r="PQJ48" s="1064"/>
      <c r="PQK48" s="1064"/>
      <c r="PQL48" s="1064"/>
      <c r="PQM48" s="1064"/>
      <c r="PQN48" s="1064"/>
      <c r="PQO48" s="1064"/>
      <c r="PQP48" s="1064"/>
      <c r="PQQ48" s="1064"/>
      <c r="PQR48" s="1064"/>
      <c r="PQS48" s="1064"/>
      <c r="PQT48" s="1064"/>
      <c r="PQU48" s="1064"/>
      <c r="PQV48" s="1064"/>
      <c r="PQW48" s="1064"/>
      <c r="PQX48" s="1064"/>
      <c r="PQY48" s="1064"/>
      <c r="PQZ48" s="1064"/>
      <c r="PRA48" s="1064"/>
      <c r="PRB48" s="1064"/>
      <c r="PRC48" s="1064"/>
      <c r="PRD48" s="1064"/>
      <c r="PRE48" s="1064"/>
      <c r="PRF48" s="1064"/>
      <c r="PRG48" s="1064"/>
      <c r="PRH48" s="1064"/>
      <c r="PRI48" s="1064"/>
      <c r="PRJ48" s="1064"/>
      <c r="PRK48" s="1064"/>
      <c r="PRL48" s="1064"/>
      <c r="PRM48" s="1064"/>
      <c r="PRN48" s="1064"/>
      <c r="PRO48" s="1064"/>
      <c r="PRP48" s="1064"/>
      <c r="PRQ48" s="1064"/>
      <c r="PRR48" s="1064"/>
      <c r="PRS48" s="1064"/>
      <c r="PRT48" s="1064"/>
      <c r="PRU48" s="1064"/>
      <c r="PRV48" s="1064"/>
      <c r="PRW48" s="1064"/>
      <c r="PRX48" s="1064"/>
      <c r="PRY48" s="1064"/>
      <c r="PRZ48" s="1064"/>
      <c r="PSA48" s="1064"/>
      <c r="PSB48" s="1064"/>
      <c r="PSC48" s="1064"/>
      <c r="PSD48" s="1064"/>
      <c r="PSE48" s="1064"/>
      <c r="PSF48" s="1064"/>
      <c r="PSG48" s="1064"/>
      <c r="PSH48" s="1064"/>
      <c r="PSI48" s="1064"/>
      <c r="PSJ48" s="1064"/>
      <c r="PSK48" s="1064"/>
      <c r="PSL48" s="1064"/>
      <c r="PSM48" s="1064"/>
      <c r="PSN48" s="1064"/>
      <c r="PSO48" s="1064"/>
      <c r="PSP48" s="1064"/>
      <c r="PSQ48" s="1064"/>
      <c r="PSR48" s="1064"/>
      <c r="PSS48" s="1064"/>
      <c r="PST48" s="1064"/>
      <c r="PSU48" s="1064"/>
      <c r="PSV48" s="1064"/>
      <c r="PSW48" s="1064"/>
      <c r="PSX48" s="1064"/>
      <c r="PSY48" s="1064"/>
      <c r="PSZ48" s="1064"/>
      <c r="PTA48" s="1064"/>
      <c r="PTB48" s="1064"/>
      <c r="PTC48" s="1064"/>
      <c r="PTD48" s="1064"/>
      <c r="PTE48" s="1064"/>
      <c r="PTF48" s="1064"/>
      <c r="PTG48" s="1064"/>
      <c r="PTH48" s="1064"/>
      <c r="PTI48" s="1064"/>
      <c r="PTJ48" s="1064"/>
      <c r="PTK48" s="1064"/>
      <c r="PTL48" s="1064"/>
      <c r="PTM48" s="1064"/>
      <c r="PTN48" s="1064"/>
      <c r="PTO48" s="1064"/>
      <c r="PTP48" s="1064"/>
      <c r="PTQ48" s="1064"/>
      <c r="PTR48" s="1064"/>
      <c r="PTS48" s="1064"/>
      <c r="PTT48" s="1064"/>
      <c r="PTU48" s="1064"/>
      <c r="PTV48" s="1064"/>
      <c r="PTW48" s="1064"/>
      <c r="PTX48" s="1064"/>
      <c r="PTY48" s="1064"/>
      <c r="PTZ48" s="1064"/>
      <c r="PUA48" s="1064"/>
      <c r="PUB48" s="1064"/>
      <c r="PUC48" s="1064"/>
      <c r="PUD48" s="1064"/>
      <c r="PUE48" s="1064"/>
      <c r="PUF48" s="1064"/>
      <c r="PUG48" s="1064"/>
      <c r="PUH48" s="1064"/>
      <c r="PUI48" s="1064"/>
      <c r="PUJ48" s="1064"/>
      <c r="PUK48" s="1064"/>
      <c r="PUL48" s="1064"/>
      <c r="PUM48" s="1064"/>
      <c r="PUN48" s="1064"/>
      <c r="PUO48" s="1064"/>
      <c r="PUP48" s="1064"/>
      <c r="PUQ48" s="1064"/>
      <c r="PUR48" s="1064"/>
      <c r="PUS48" s="1064"/>
      <c r="PUT48" s="1064"/>
      <c r="PUU48" s="1064"/>
      <c r="PUV48" s="1064"/>
      <c r="PUW48" s="1064"/>
      <c r="PUX48" s="1064"/>
      <c r="PUY48" s="1064"/>
      <c r="PUZ48" s="1064"/>
      <c r="PVA48" s="1064"/>
      <c r="PVB48" s="1064"/>
      <c r="PVC48" s="1064"/>
      <c r="PVD48" s="1064"/>
      <c r="PVE48" s="1064"/>
      <c r="PVF48" s="1064"/>
      <c r="PVG48" s="1064"/>
      <c r="PVH48" s="1064"/>
      <c r="PVI48" s="1064"/>
      <c r="PVJ48" s="1064"/>
      <c r="PVK48" s="1064"/>
      <c r="PVL48" s="1064"/>
      <c r="PVM48" s="1064"/>
      <c r="PVN48" s="1064"/>
      <c r="PVO48" s="1064"/>
      <c r="PVP48" s="1064"/>
      <c r="PVQ48" s="1064"/>
      <c r="PVR48" s="1064"/>
      <c r="PVS48" s="1064"/>
      <c r="PVT48" s="1064"/>
      <c r="PVU48" s="1064"/>
      <c r="PVV48" s="1064"/>
      <c r="PVW48" s="1064"/>
      <c r="PVX48" s="1064"/>
      <c r="PVY48" s="1064"/>
      <c r="PVZ48" s="1064"/>
      <c r="PWA48" s="1064"/>
      <c r="PWB48" s="1064"/>
      <c r="PWC48" s="1064"/>
      <c r="PWD48" s="1064"/>
      <c r="PWE48" s="1064"/>
      <c r="PWF48" s="1064"/>
      <c r="PWG48" s="1064"/>
      <c r="PWH48" s="1064"/>
      <c r="PWI48" s="1064"/>
      <c r="PWJ48" s="1064"/>
      <c r="PWK48" s="1064"/>
      <c r="PWL48" s="1064"/>
      <c r="PWM48" s="1064"/>
      <c r="PWN48" s="1064"/>
      <c r="PWO48" s="1064"/>
      <c r="PWP48" s="1064"/>
      <c r="PWQ48" s="1064"/>
      <c r="PWR48" s="1064"/>
      <c r="PWS48" s="1064"/>
      <c r="PWT48" s="1064"/>
      <c r="PWU48" s="1064"/>
      <c r="PWV48" s="1064"/>
      <c r="PWW48" s="1064"/>
      <c r="PWX48" s="1064"/>
      <c r="PWY48" s="1064"/>
      <c r="PWZ48" s="1064"/>
      <c r="PXA48" s="1064"/>
      <c r="PXB48" s="1064"/>
      <c r="PXC48" s="1064"/>
      <c r="PXD48" s="1064"/>
      <c r="PXE48" s="1064"/>
      <c r="PXF48" s="1064"/>
      <c r="PXG48" s="1064"/>
      <c r="PXH48" s="1064"/>
      <c r="PXI48" s="1064"/>
      <c r="PXJ48" s="1064"/>
      <c r="PXK48" s="1064"/>
      <c r="PXL48" s="1064"/>
      <c r="PXM48" s="1064"/>
      <c r="PXN48" s="1064"/>
      <c r="PXO48" s="1064"/>
      <c r="PXP48" s="1064"/>
      <c r="PXQ48" s="1064"/>
      <c r="PXR48" s="1064"/>
      <c r="PXS48" s="1064"/>
      <c r="PXT48" s="1064"/>
      <c r="PXU48" s="1064"/>
      <c r="PXV48" s="1064"/>
      <c r="PXW48" s="1064"/>
      <c r="PXX48" s="1064"/>
      <c r="PXY48" s="1064"/>
      <c r="PXZ48" s="1064"/>
      <c r="PYA48" s="1064"/>
      <c r="PYB48" s="1064"/>
      <c r="PYC48" s="1064"/>
      <c r="PYD48" s="1064"/>
      <c r="PYE48" s="1064"/>
      <c r="PYF48" s="1064"/>
      <c r="PYG48" s="1064"/>
      <c r="PYH48" s="1064"/>
      <c r="PYI48" s="1064"/>
      <c r="PYJ48" s="1064"/>
      <c r="PYK48" s="1064"/>
      <c r="PYL48" s="1064"/>
      <c r="PYM48" s="1064"/>
      <c r="PYN48" s="1064"/>
      <c r="PYO48" s="1064"/>
      <c r="PYP48" s="1064"/>
      <c r="PYQ48" s="1064"/>
      <c r="PYR48" s="1064"/>
      <c r="PYS48" s="1064"/>
      <c r="PYT48" s="1064"/>
      <c r="PYU48" s="1064"/>
      <c r="PYV48" s="1064"/>
      <c r="PYW48" s="1064"/>
      <c r="PYX48" s="1064"/>
      <c r="PYY48" s="1064"/>
      <c r="PYZ48" s="1064"/>
      <c r="PZA48" s="1064"/>
      <c r="PZB48" s="1064"/>
      <c r="PZC48" s="1064"/>
      <c r="PZD48" s="1064"/>
      <c r="PZE48" s="1064"/>
      <c r="PZF48" s="1064"/>
      <c r="PZG48" s="1064"/>
      <c r="PZH48" s="1064"/>
      <c r="PZI48" s="1064"/>
      <c r="PZJ48" s="1064"/>
      <c r="PZK48" s="1064"/>
      <c r="PZL48" s="1064"/>
      <c r="PZM48" s="1064"/>
      <c r="PZN48" s="1064"/>
      <c r="PZO48" s="1064"/>
      <c r="PZP48" s="1064"/>
      <c r="PZQ48" s="1064"/>
      <c r="PZR48" s="1064"/>
      <c r="PZS48" s="1064"/>
      <c r="PZT48" s="1064"/>
      <c r="PZU48" s="1064"/>
      <c r="PZV48" s="1064"/>
      <c r="PZW48" s="1064"/>
      <c r="PZX48" s="1064"/>
      <c r="PZY48" s="1064"/>
      <c r="PZZ48" s="1064"/>
      <c r="QAA48" s="1064"/>
      <c r="QAB48" s="1064"/>
      <c r="QAC48" s="1064"/>
      <c r="QAD48" s="1064"/>
      <c r="QAE48" s="1064"/>
      <c r="QAF48" s="1064"/>
      <c r="QAG48" s="1064"/>
      <c r="QAH48" s="1064"/>
      <c r="QAI48" s="1064"/>
      <c r="QAJ48" s="1064"/>
      <c r="QAK48" s="1064"/>
      <c r="QAL48" s="1064"/>
      <c r="QAM48" s="1064"/>
      <c r="QAN48" s="1064"/>
      <c r="QAO48" s="1064"/>
      <c r="QAP48" s="1064"/>
      <c r="QAQ48" s="1064"/>
      <c r="QAR48" s="1064"/>
      <c r="QAS48" s="1064"/>
      <c r="QAT48" s="1064"/>
      <c r="QAU48" s="1064"/>
      <c r="QAV48" s="1064"/>
      <c r="QAW48" s="1064"/>
      <c r="QAX48" s="1064"/>
      <c r="QAY48" s="1064"/>
      <c r="QAZ48" s="1064"/>
      <c r="QBA48" s="1064"/>
      <c r="QBB48" s="1064"/>
      <c r="QBC48" s="1064"/>
      <c r="QBD48" s="1064"/>
      <c r="QBE48" s="1064"/>
      <c r="QBF48" s="1064"/>
      <c r="QBG48" s="1064"/>
      <c r="QBH48" s="1064"/>
      <c r="QBI48" s="1064"/>
      <c r="QBJ48" s="1064"/>
      <c r="QBK48" s="1064"/>
      <c r="QBL48" s="1064"/>
      <c r="QBM48" s="1064"/>
      <c r="QBN48" s="1064"/>
      <c r="QBO48" s="1064"/>
      <c r="QBP48" s="1064"/>
      <c r="QBQ48" s="1064"/>
      <c r="QBR48" s="1064"/>
      <c r="QBS48" s="1064"/>
      <c r="QBT48" s="1064"/>
      <c r="QBU48" s="1064"/>
      <c r="QBV48" s="1064"/>
      <c r="QBW48" s="1064"/>
      <c r="QBX48" s="1064"/>
      <c r="QBY48" s="1064"/>
      <c r="QBZ48" s="1064"/>
      <c r="QCA48" s="1064"/>
      <c r="QCB48" s="1064"/>
      <c r="QCC48" s="1064"/>
      <c r="QCD48" s="1064"/>
      <c r="QCE48" s="1064"/>
      <c r="QCF48" s="1064"/>
      <c r="QCG48" s="1064"/>
      <c r="QCH48" s="1064"/>
      <c r="QCI48" s="1064"/>
      <c r="QCJ48" s="1064"/>
      <c r="QCK48" s="1064"/>
      <c r="QCL48" s="1064"/>
      <c r="QCM48" s="1064"/>
      <c r="QCN48" s="1064"/>
      <c r="QCO48" s="1064"/>
      <c r="QCP48" s="1064"/>
      <c r="QCQ48" s="1064"/>
      <c r="QCR48" s="1064"/>
      <c r="QCS48" s="1064"/>
      <c r="QCT48" s="1064"/>
      <c r="QCU48" s="1064"/>
      <c r="QCV48" s="1064"/>
      <c r="QCW48" s="1064"/>
      <c r="QCX48" s="1064"/>
      <c r="QCY48" s="1064"/>
      <c r="QCZ48" s="1064"/>
      <c r="QDA48" s="1064"/>
      <c r="QDB48" s="1064"/>
      <c r="QDC48" s="1064"/>
      <c r="QDD48" s="1064"/>
      <c r="QDE48" s="1064"/>
      <c r="QDF48" s="1064"/>
      <c r="QDG48" s="1064"/>
      <c r="QDH48" s="1064"/>
      <c r="QDI48" s="1064"/>
      <c r="QDJ48" s="1064"/>
      <c r="QDK48" s="1064"/>
      <c r="QDL48" s="1064"/>
      <c r="QDM48" s="1064"/>
      <c r="QDN48" s="1064"/>
      <c r="QDO48" s="1064"/>
      <c r="QDP48" s="1064"/>
      <c r="QDQ48" s="1064"/>
      <c r="QDR48" s="1064"/>
      <c r="QDS48" s="1064"/>
      <c r="QDT48" s="1064"/>
      <c r="QDU48" s="1064"/>
      <c r="QDV48" s="1064"/>
      <c r="QDW48" s="1064"/>
      <c r="QDX48" s="1064"/>
      <c r="QDY48" s="1064"/>
      <c r="QDZ48" s="1064"/>
      <c r="QEA48" s="1064"/>
      <c r="QEB48" s="1064"/>
      <c r="QEC48" s="1064"/>
      <c r="QED48" s="1064"/>
      <c r="QEE48" s="1064"/>
      <c r="QEF48" s="1064"/>
      <c r="QEG48" s="1064"/>
      <c r="QEH48" s="1064"/>
      <c r="QEI48" s="1064"/>
      <c r="QEJ48" s="1064"/>
      <c r="QEK48" s="1064"/>
      <c r="QEL48" s="1064"/>
      <c r="QEM48" s="1064"/>
      <c r="QEN48" s="1064"/>
      <c r="QEO48" s="1064"/>
      <c r="QEP48" s="1064"/>
      <c r="QEQ48" s="1064"/>
      <c r="QER48" s="1064"/>
      <c r="QES48" s="1064"/>
      <c r="QET48" s="1064"/>
      <c r="QEU48" s="1064"/>
      <c r="QEV48" s="1064"/>
      <c r="QEW48" s="1064"/>
      <c r="QEX48" s="1064"/>
      <c r="QEY48" s="1064"/>
      <c r="QEZ48" s="1064"/>
      <c r="QFA48" s="1064"/>
      <c r="QFB48" s="1064"/>
      <c r="QFC48" s="1064"/>
      <c r="QFD48" s="1064"/>
      <c r="QFE48" s="1064"/>
      <c r="QFF48" s="1064"/>
      <c r="QFG48" s="1064"/>
      <c r="QFH48" s="1064"/>
      <c r="QFI48" s="1064"/>
      <c r="QFJ48" s="1064"/>
      <c r="QFK48" s="1064"/>
      <c r="QFL48" s="1064"/>
      <c r="QFM48" s="1064"/>
      <c r="QFN48" s="1064"/>
      <c r="QFO48" s="1064"/>
      <c r="QFP48" s="1064"/>
      <c r="QFQ48" s="1064"/>
      <c r="QFR48" s="1064"/>
      <c r="QFS48" s="1064"/>
      <c r="QFT48" s="1064"/>
      <c r="QFU48" s="1064"/>
      <c r="QFV48" s="1064"/>
      <c r="QFW48" s="1064"/>
      <c r="QFX48" s="1064"/>
      <c r="QFY48" s="1064"/>
      <c r="QFZ48" s="1064"/>
      <c r="QGA48" s="1064"/>
      <c r="QGB48" s="1064"/>
      <c r="QGC48" s="1064"/>
      <c r="QGD48" s="1064"/>
      <c r="QGE48" s="1064"/>
      <c r="QGF48" s="1064"/>
      <c r="QGG48" s="1064"/>
      <c r="QGH48" s="1064"/>
      <c r="QGI48" s="1064"/>
      <c r="QGJ48" s="1064"/>
      <c r="QGK48" s="1064"/>
      <c r="QGL48" s="1064"/>
      <c r="QGM48" s="1064"/>
      <c r="QGN48" s="1064"/>
      <c r="QGO48" s="1064"/>
      <c r="QGP48" s="1064"/>
      <c r="QGQ48" s="1064"/>
      <c r="QGR48" s="1064"/>
      <c r="QGS48" s="1064"/>
      <c r="QGT48" s="1064"/>
      <c r="QGU48" s="1064"/>
      <c r="QGV48" s="1064"/>
      <c r="QGW48" s="1064"/>
      <c r="QGX48" s="1064"/>
      <c r="QGY48" s="1064"/>
      <c r="QGZ48" s="1064"/>
      <c r="QHA48" s="1064"/>
      <c r="QHB48" s="1064"/>
      <c r="QHC48" s="1064"/>
      <c r="QHD48" s="1064"/>
      <c r="QHE48" s="1064"/>
      <c r="QHF48" s="1064"/>
      <c r="QHG48" s="1064"/>
      <c r="QHH48" s="1064"/>
      <c r="QHI48" s="1064"/>
      <c r="QHJ48" s="1064"/>
      <c r="QHK48" s="1064"/>
      <c r="QHL48" s="1064"/>
      <c r="QHM48" s="1064"/>
      <c r="QHN48" s="1064"/>
      <c r="QHO48" s="1064"/>
      <c r="QHP48" s="1064"/>
      <c r="QHQ48" s="1064"/>
      <c r="QHR48" s="1064"/>
      <c r="QHS48" s="1064"/>
      <c r="QHT48" s="1064"/>
      <c r="QHU48" s="1064"/>
      <c r="QHV48" s="1064"/>
      <c r="QHW48" s="1064"/>
      <c r="QHX48" s="1064"/>
      <c r="QHY48" s="1064"/>
      <c r="QHZ48" s="1064"/>
      <c r="QIA48" s="1064"/>
      <c r="QIB48" s="1064"/>
      <c r="QIC48" s="1064"/>
      <c r="QID48" s="1064"/>
      <c r="QIE48" s="1064"/>
      <c r="QIF48" s="1064"/>
      <c r="QIG48" s="1064"/>
      <c r="QIH48" s="1064"/>
      <c r="QII48" s="1064"/>
      <c r="QIJ48" s="1064"/>
      <c r="QIK48" s="1064"/>
      <c r="QIL48" s="1064"/>
      <c r="QIM48" s="1064"/>
      <c r="QIN48" s="1064"/>
      <c r="QIO48" s="1064"/>
      <c r="QIP48" s="1064"/>
      <c r="QIQ48" s="1064"/>
      <c r="QIR48" s="1064"/>
      <c r="QIS48" s="1064"/>
      <c r="QIT48" s="1064"/>
      <c r="QIU48" s="1064"/>
      <c r="QIV48" s="1064"/>
      <c r="QIW48" s="1064"/>
      <c r="QIX48" s="1064"/>
      <c r="QIY48" s="1064"/>
      <c r="QIZ48" s="1064"/>
      <c r="QJA48" s="1064"/>
      <c r="QJB48" s="1064"/>
      <c r="QJC48" s="1064"/>
      <c r="QJD48" s="1064"/>
      <c r="QJE48" s="1064"/>
      <c r="QJF48" s="1064"/>
      <c r="QJG48" s="1064"/>
      <c r="QJH48" s="1064"/>
      <c r="QJI48" s="1064"/>
      <c r="QJJ48" s="1064"/>
      <c r="QJK48" s="1064"/>
      <c r="QJL48" s="1064"/>
      <c r="QJM48" s="1064"/>
      <c r="QJN48" s="1064"/>
      <c r="QJO48" s="1064"/>
      <c r="QJP48" s="1064"/>
      <c r="QJQ48" s="1064"/>
      <c r="QJR48" s="1064"/>
      <c r="QJS48" s="1064"/>
      <c r="QJT48" s="1064"/>
      <c r="QJU48" s="1064"/>
      <c r="QJV48" s="1064"/>
      <c r="QJW48" s="1064"/>
      <c r="QJX48" s="1064"/>
      <c r="QJY48" s="1064"/>
      <c r="QJZ48" s="1064"/>
      <c r="QKA48" s="1064"/>
      <c r="QKB48" s="1064"/>
      <c r="QKC48" s="1064"/>
      <c r="QKD48" s="1064"/>
      <c r="QKE48" s="1064"/>
      <c r="QKF48" s="1064"/>
      <c r="QKG48" s="1064"/>
      <c r="QKH48" s="1064"/>
      <c r="QKI48" s="1064"/>
      <c r="QKJ48" s="1064"/>
      <c r="QKK48" s="1064"/>
      <c r="QKL48" s="1064"/>
      <c r="QKM48" s="1064"/>
      <c r="QKN48" s="1064"/>
      <c r="QKO48" s="1064"/>
      <c r="QKP48" s="1064"/>
      <c r="QKQ48" s="1064"/>
      <c r="QKR48" s="1064"/>
      <c r="QKS48" s="1064"/>
      <c r="QKT48" s="1064"/>
      <c r="QKU48" s="1064"/>
      <c r="QKV48" s="1064"/>
      <c r="QKW48" s="1064"/>
      <c r="QKX48" s="1064"/>
      <c r="QKY48" s="1064"/>
      <c r="QKZ48" s="1064"/>
      <c r="QLA48" s="1064"/>
      <c r="QLB48" s="1064"/>
      <c r="QLC48" s="1064"/>
      <c r="QLD48" s="1064"/>
      <c r="QLE48" s="1064"/>
      <c r="QLF48" s="1064"/>
      <c r="QLG48" s="1064"/>
      <c r="QLH48" s="1064"/>
      <c r="QLI48" s="1064"/>
      <c r="QLJ48" s="1064"/>
      <c r="QLK48" s="1064"/>
      <c r="QLL48" s="1064"/>
      <c r="QLM48" s="1064"/>
      <c r="QLN48" s="1064"/>
      <c r="QLO48" s="1064"/>
      <c r="QLP48" s="1064"/>
      <c r="QLQ48" s="1064"/>
      <c r="QLR48" s="1064"/>
      <c r="QLS48" s="1064"/>
      <c r="QLT48" s="1064"/>
      <c r="QLU48" s="1064"/>
      <c r="QLV48" s="1064"/>
      <c r="QLW48" s="1064"/>
      <c r="QLX48" s="1064"/>
      <c r="QLY48" s="1064"/>
      <c r="QLZ48" s="1064"/>
      <c r="QMA48" s="1064"/>
      <c r="QMB48" s="1064"/>
      <c r="QMC48" s="1064"/>
      <c r="QMD48" s="1064"/>
      <c r="QME48" s="1064"/>
      <c r="QMF48" s="1064"/>
      <c r="QMG48" s="1064"/>
      <c r="QMH48" s="1064"/>
      <c r="QMI48" s="1064"/>
      <c r="QMJ48" s="1064"/>
      <c r="QMK48" s="1064"/>
      <c r="QML48" s="1064"/>
      <c r="QMM48" s="1064"/>
      <c r="QMN48" s="1064"/>
      <c r="QMO48" s="1064"/>
      <c r="QMP48" s="1064"/>
      <c r="QMQ48" s="1064"/>
      <c r="QMR48" s="1064"/>
      <c r="QMS48" s="1064"/>
      <c r="QMT48" s="1064"/>
      <c r="QMU48" s="1064"/>
      <c r="QMV48" s="1064"/>
      <c r="QMW48" s="1064"/>
      <c r="QMX48" s="1064"/>
      <c r="QMY48" s="1064"/>
      <c r="QMZ48" s="1064"/>
      <c r="QNA48" s="1064"/>
      <c r="QNB48" s="1064"/>
      <c r="QNC48" s="1064"/>
      <c r="QND48" s="1064"/>
      <c r="QNE48" s="1064"/>
      <c r="QNF48" s="1064"/>
      <c r="QNG48" s="1064"/>
      <c r="QNH48" s="1064"/>
      <c r="QNI48" s="1064"/>
      <c r="QNJ48" s="1064"/>
      <c r="QNK48" s="1064"/>
      <c r="QNL48" s="1064"/>
      <c r="QNM48" s="1064"/>
      <c r="QNN48" s="1064"/>
      <c r="QNO48" s="1064"/>
      <c r="QNP48" s="1064"/>
      <c r="QNQ48" s="1064"/>
      <c r="QNR48" s="1064"/>
      <c r="QNS48" s="1064"/>
      <c r="QNT48" s="1064"/>
      <c r="QNU48" s="1064"/>
      <c r="QNV48" s="1064"/>
      <c r="QNW48" s="1064"/>
      <c r="QNX48" s="1064"/>
      <c r="QNY48" s="1064"/>
      <c r="QNZ48" s="1064"/>
      <c r="QOA48" s="1064"/>
      <c r="QOB48" s="1064"/>
      <c r="QOC48" s="1064"/>
      <c r="QOD48" s="1064"/>
      <c r="QOE48" s="1064"/>
      <c r="QOF48" s="1064"/>
      <c r="QOG48" s="1064"/>
      <c r="QOH48" s="1064"/>
      <c r="QOI48" s="1064"/>
      <c r="QOJ48" s="1064"/>
      <c r="QOK48" s="1064"/>
      <c r="QOL48" s="1064"/>
      <c r="QOM48" s="1064"/>
      <c r="QON48" s="1064"/>
      <c r="QOO48" s="1064"/>
      <c r="QOP48" s="1064"/>
      <c r="QOQ48" s="1064"/>
      <c r="QOR48" s="1064"/>
      <c r="QOS48" s="1064"/>
      <c r="QOT48" s="1064"/>
      <c r="QOU48" s="1064"/>
      <c r="QOV48" s="1064"/>
      <c r="QOW48" s="1064"/>
      <c r="QOX48" s="1064"/>
      <c r="QOY48" s="1064"/>
      <c r="QOZ48" s="1064"/>
      <c r="QPA48" s="1064"/>
      <c r="QPB48" s="1064"/>
      <c r="QPC48" s="1064"/>
      <c r="QPD48" s="1064"/>
      <c r="QPE48" s="1064"/>
      <c r="QPF48" s="1064"/>
      <c r="QPG48" s="1064"/>
      <c r="QPH48" s="1064"/>
      <c r="QPI48" s="1064"/>
      <c r="QPJ48" s="1064"/>
      <c r="QPK48" s="1064"/>
      <c r="QPL48" s="1064"/>
      <c r="QPM48" s="1064"/>
      <c r="QPN48" s="1064"/>
      <c r="QPO48" s="1064"/>
      <c r="QPP48" s="1064"/>
      <c r="QPQ48" s="1064"/>
      <c r="QPR48" s="1064"/>
      <c r="QPS48" s="1064"/>
      <c r="QPT48" s="1064"/>
      <c r="QPU48" s="1064"/>
      <c r="QPV48" s="1064"/>
      <c r="QPW48" s="1064"/>
      <c r="QPX48" s="1064"/>
      <c r="QPY48" s="1064"/>
      <c r="QPZ48" s="1064"/>
      <c r="QQA48" s="1064"/>
      <c r="QQB48" s="1064"/>
      <c r="QQC48" s="1064"/>
      <c r="QQD48" s="1064"/>
      <c r="QQE48" s="1064"/>
      <c r="QQF48" s="1064"/>
      <c r="QQG48" s="1064"/>
      <c r="QQH48" s="1064"/>
      <c r="QQI48" s="1064"/>
      <c r="QQJ48" s="1064"/>
      <c r="QQK48" s="1064"/>
      <c r="QQL48" s="1064"/>
      <c r="QQM48" s="1064"/>
      <c r="QQN48" s="1064"/>
      <c r="QQO48" s="1064"/>
      <c r="QQP48" s="1064"/>
      <c r="QQQ48" s="1064"/>
      <c r="QQR48" s="1064"/>
      <c r="QQS48" s="1064"/>
      <c r="QQT48" s="1064"/>
      <c r="QQU48" s="1064"/>
      <c r="QQV48" s="1064"/>
      <c r="QQW48" s="1064"/>
      <c r="QQX48" s="1064"/>
      <c r="QQY48" s="1064"/>
      <c r="QQZ48" s="1064"/>
      <c r="QRA48" s="1064"/>
      <c r="QRB48" s="1064"/>
      <c r="QRC48" s="1064"/>
      <c r="QRD48" s="1064"/>
      <c r="QRE48" s="1064"/>
      <c r="QRF48" s="1064"/>
      <c r="QRG48" s="1064"/>
      <c r="QRH48" s="1064"/>
      <c r="QRI48" s="1064"/>
      <c r="QRJ48" s="1064"/>
      <c r="QRK48" s="1064"/>
      <c r="QRL48" s="1064"/>
      <c r="QRM48" s="1064"/>
      <c r="QRN48" s="1064"/>
      <c r="QRO48" s="1064"/>
      <c r="QRP48" s="1064"/>
      <c r="QRQ48" s="1064"/>
      <c r="QRR48" s="1064"/>
      <c r="QRS48" s="1064"/>
      <c r="QRT48" s="1064"/>
      <c r="QRU48" s="1064"/>
      <c r="QRV48" s="1064"/>
      <c r="QRW48" s="1064"/>
      <c r="QRX48" s="1064"/>
      <c r="QRY48" s="1064"/>
      <c r="QRZ48" s="1064"/>
      <c r="QSA48" s="1064"/>
      <c r="QSB48" s="1064"/>
      <c r="QSC48" s="1064"/>
      <c r="QSD48" s="1064"/>
      <c r="QSE48" s="1064"/>
      <c r="QSF48" s="1064"/>
      <c r="QSG48" s="1064"/>
      <c r="QSH48" s="1064"/>
      <c r="QSI48" s="1064"/>
      <c r="QSJ48" s="1064"/>
      <c r="QSK48" s="1064"/>
      <c r="QSL48" s="1064"/>
      <c r="QSM48" s="1064"/>
      <c r="QSN48" s="1064"/>
      <c r="QSO48" s="1064"/>
      <c r="QSP48" s="1064"/>
      <c r="QSQ48" s="1064"/>
      <c r="QSR48" s="1064"/>
      <c r="QSS48" s="1064"/>
      <c r="QST48" s="1064"/>
      <c r="QSU48" s="1064"/>
      <c r="QSV48" s="1064"/>
      <c r="QSW48" s="1064"/>
      <c r="QSX48" s="1064"/>
      <c r="QSY48" s="1064"/>
      <c r="QSZ48" s="1064"/>
      <c r="QTA48" s="1064"/>
      <c r="QTB48" s="1064"/>
      <c r="QTC48" s="1064"/>
      <c r="QTD48" s="1064"/>
      <c r="QTE48" s="1064"/>
      <c r="QTF48" s="1064"/>
      <c r="QTG48" s="1064"/>
      <c r="QTH48" s="1064"/>
      <c r="QTI48" s="1064"/>
      <c r="QTJ48" s="1064"/>
      <c r="QTK48" s="1064"/>
      <c r="QTL48" s="1064"/>
      <c r="QTM48" s="1064"/>
      <c r="QTN48" s="1064"/>
      <c r="QTO48" s="1064"/>
      <c r="QTP48" s="1064"/>
      <c r="QTQ48" s="1064"/>
      <c r="QTR48" s="1064"/>
      <c r="QTS48" s="1064"/>
      <c r="QTT48" s="1064"/>
      <c r="QTU48" s="1064"/>
      <c r="QTV48" s="1064"/>
      <c r="QTW48" s="1064"/>
      <c r="QTX48" s="1064"/>
      <c r="QTY48" s="1064"/>
      <c r="QTZ48" s="1064"/>
      <c r="QUA48" s="1064"/>
      <c r="QUB48" s="1064"/>
      <c r="QUC48" s="1064"/>
      <c r="QUD48" s="1064"/>
      <c r="QUE48" s="1064"/>
      <c r="QUF48" s="1064"/>
      <c r="QUG48" s="1064"/>
      <c r="QUH48" s="1064"/>
      <c r="QUI48" s="1064"/>
      <c r="QUJ48" s="1064"/>
      <c r="QUK48" s="1064"/>
      <c r="QUL48" s="1064"/>
      <c r="QUM48" s="1064"/>
      <c r="QUN48" s="1064"/>
      <c r="QUO48" s="1064"/>
      <c r="QUP48" s="1064"/>
      <c r="QUQ48" s="1064"/>
      <c r="QUR48" s="1064"/>
      <c r="QUS48" s="1064"/>
      <c r="QUT48" s="1064"/>
      <c r="QUU48" s="1064"/>
      <c r="QUV48" s="1064"/>
      <c r="QUW48" s="1064"/>
      <c r="QUX48" s="1064"/>
      <c r="QUY48" s="1064"/>
      <c r="QUZ48" s="1064"/>
      <c r="QVA48" s="1064"/>
      <c r="QVB48" s="1064"/>
      <c r="QVC48" s="1064"/>
      <c r="QVD48" s="1064"/>
      <c r="QVE48" s="1064"/>
      <c r="QVF48" s="1064"/>
      <c r="QVG48" s="1064"/>
      <c r="QVH48" s="1064"/>
      <c r="QVI48" s="1064"/>
      <c r="QVJ48" s="1064"/>
      <c r="QVK48" s="1064"/>
      <c r="QVL48" s="1064"/>
      <c r="QVM48" s="1064"/>
      <c r="QVN48" s="1064"/>
      <c r="QVO48" s="1064"/>
      <c r="QVP48" s="1064"/>
      <c r="QVQ48" s="1064"/>
      <c r="QVR48" s="1064"/>
      <c r="QVS48" s="1064"/>
      <c r="QVT48" s="1064"/>
      <c r="QVU48" s="1064"/>
      <c r="QVV48" s="1064"/>
      <c r="QVW48" s="1064"/>
      <c r="QVX48" s="1064"/>
      <c r="QVY48" s="1064"/>
      <c r="QVZ48" s="1064"/>
      <c r="QWA48" s="1064"/>
      <c r="QWB48" s="1064"/>
      <c r="QWC48" s="1064"/>
      <c r="QWD48" s="1064"/>
      <c r="QWE48" s="1064"/>
      <c r="QWF48" s="1064"/>
      <c r="QWG48" s="1064"/>
      <c r="QWH48" s="1064"/>
      <c r="QWI48" s="1064"/>
      <c r="QWJ48" s="1064"/>
      <c r="QWK48" s="1064"/>
      <c r="QWL48" s="1064"/>
      <c r="QWM48" s="1064"/>
      <c r="QWN48" s="1064"/>
      <c r="QWO48" s="1064"/>
      <c r="QWP48" s="1064"/>
      <c r="QWQ48" s="1064"/>
      <c r="QWR48" s="1064"/>
      <c r="QWS48" s="1064"/>
      <c r="QWT48" s="1064"/>
      <c r="QWU48" s="1064"/>
      <c r="QWV48" s="1064"/>
      <c r="QWW48" s="1064"/>
      <c r="QWX48" s="1064"/>
      <c r="QWY48" s="1064"/>
      <c r="QWZ48" s="1064"/>
      <c r="QXA48" s="1064"/>
      <c r="QXB48" s="1064"/>
      <c r="QXC48" s="1064"/>
      <c r="QXD48" s="1064"/>
      <c r="QXE48" s="1064"/>
      <c r="QXF48" s="1064"/>
      <c r="QXG48" s="1064"/>
      <c r="QXH48" s="1064"/>
      <c r="QXI48" s="1064"/>
      <c r="QXJ48" s="1064"/>
      <c r="QXK48" s="1064"/>
      <c r="QXL48" s="1064"/>
      <c r="QXM48" s="1064"/>
      <c r="QXN48" s="1064"/>
      <c r="QXO48" s="1064"/>
      <c r="QXP48" s="1064"/>
      <c r="QXQ48" s="1064"/>
      <c r="QXR48" s="1064"/>
      <c r="QXS48" s="1064"/>
      <c r="QXT48" s="1064"/>
      <c r="QXU48" s="1064"/>
      <c r="QXV48" s="1064"/>
      <c r="QXW48" s="1064"/>
      <c r="QXX48" s="1064"/>
      <c r="QXY48" s="1064"/>
      <c r="QXZ48" s="1064"/>
      <c r="QYA48" s="1064"/>
      <c r="QYB48" s="1064"/>
      <c r="QYC48" s="1064"/>
      <c r="QYD48" s="1064"/>
      <c r="QYE48" s="1064"/>
      <c r="QYF48" s="1064"/>
      <c r="QYG48" s="1064"/>
      <c r="QYH48" s="1064"/>
      <c r="QYI48" s="1064"/>
      <c r="QYJ48" s="1064"/>
      <c r="QYK48" s="1064"/>
      <c r="QYL48" s="1064"/>
      <c r="QYM48" s="1064"/>
      <c r="QYN48" s="1064"/>
      <c r="QYO48" s="1064"/>
      <c r="QYP48" s="1064"/>
      <c r="QYQ48" s="1064"/>
      <c r="QYR48" s="1064"/>
      <c r="QYS48" s="1064"/>
      <c r="QYT48" s="1064"/>
      <c r="QYU48" s="1064"/>
      <c r="QYV48" s="1064"/>
      <c r="QYW48" s="1064"/>
      <c r="QYX48" s="1064"/>
      <c r="QYY48" s="1064"/>
      <c r="QYZ48" s="1064"/>
      <c r="QZA48" s="1064"/>
      <c r="QZB48" s="1064"/>
      <c r="QZC48" s="1064"/>
      <c r="QZD48" s="1064"/>
      <c r="QZE48" s="1064"/>
      <c r="QZF48" s="1064"/>
      <c r="QZG48" s="1064"/>
      <c r="QZH48" s="1064"/>
      <c r="QZI48" s="1064"/>
      <c r="QZJ48" s="1064"/>
      <c r="QZK48" s="1064"/>
      <c r="QZL48" s="1064"/>
      <c r="QZM48" s="1064"/>
      <c r="QZN48" s="1064"/>
      <c r="QZO48" s="1064"/>
      <c r="QZP48" s="1064"/>
      <c r="QZQ48" s="1064"/>
      <c r="QZR48" s="1064"/>
      <c r="QZS48" s="1064"/>
      <c r="QZT48" s="1064"/>
      <c r="QZU48" s="1064"/>
      <c r="QZV48" s="1064"/>
      <c r="QZW48" s="1064"/>
      <c r="QZX48" s="1064"/>
      <c r="QZY48" s="1064"/>
      <c r="QZZ48" s="1064"/>
      <c r="RAA48" s="1064"/>
      <c r="RAB48" s="1064"/>
      <c r="RAC48" s="1064"/>
      <c r="RAD48" s="1064"/>
      <c r="RAE48" s="1064"/>
      <c r="RAF48" s="1064"/>
      <c r="RAG48" s="1064"/>
      <c r="RAH48" s="1064"/>
      <c r="RAI48" s="1064"/>
      <c r="RAJ48" s="1064"/>
      <c r="RAK48" s="1064"/>
      <c r="RAL48" s="1064"/>
      <c r="RAM48" s="1064"/>
      <c r="RAN48" s="1064"/>
      <c r="RAO48" s="1064"/>
      <c r="RAP48" s="1064"/>
      <c r="RAQ48" s="1064"/>
      <c r="RAR48" s="1064"/>
      <c r="RAS48" s="1064"/>
      <c r="RAT48" s="1064"/>
      <c r="RAU48" s="1064"/>
      <c r="RAV48" s="1064"/>
      <c r="RAW48" s="1064"/>
      <c r="RAX48" s="1064"/>
      <c r="RAY48" s="1064"/>
      <c r="RAZ48" s="1064"/>
      <c r="RBA48" s="1064"/>
      <c r="RBB48" s="1064"/>
      <c r="RBC48" s="1064"/>
      <c r="RBD48" s="1064"/>
      <c r="RBE48" s="1064"/>
      <c r="RBF48" s="1064"/>
      <c r="RBG48" s="1064"/>
      <c r="RBH48" s="1064"/>
      <c r="RBI48" s="1064"/>
      <c r="RBJ48" s="1064"/>
      <c r="RBK48" s="1064"/>
      <c r="RBL48" s="1064"/>
      <c r="RBM48" s="1064"/>
      <c r="RBN48" s="1064"/>
      <c r="RBO48" s="1064"/>
      <c r="RBP48" s="1064"/>
      <c r="RBQ48" s="1064"/>
      <c r="RBR48" s="1064"/>
      <c r="RBS48" s="1064"/>
      <c r="RBT48" s="1064"/>
      <c r="RBU48" s="1064"/>
      <c r="RBV48" s="1064"/>
      <c r="RBW48" s="1064"/>
      <c r="RBX48" s="1064"/>
      <c r="RBY48" s="1064"/>
      <c r="RBZ48" s="1064"/>
      <c r="RCA48" s="1064"/>
      <c r="RCB48" s="1064"/>
      <c r="RCC48" s="1064"/>
      <c r="RCD48" s="1064"/>
      <c r="RCE48" s="1064"/>
      <c r="RCF48" s="1064"/>
      <c r="RCG48" s="1064"/>
      <c r="RCH48" s="1064"/>
      <c r="RCI48" s="1064"/>
      <c r="RCJ48" s="1064"/>
      <c r="RCK48" s="1064"/>
      <c r="RCL48" s="1064"/>
      <c r="RCM48" s="1064"/>
      <c r="RCN48" s="1064"/>
      <c r="RCO48" s="1064"/>
      <c r="RCP48" s="1064"/>
      <c r="RCQ48" s="1064"/>
      <c r="RCR48" s="1064"/>
      <c r="RCS48" s="1064"/>
      <c r="RCT48" s="1064"/>
      <c r="RCU48" s="1064"/>
      <c r="RCV48" s="1064"/>
      <c r="RCW48" s="1064"/>
      <c r="RCX48" s="1064"/>
      <c r="RCY48" s="1064"/>
      <c r="RCZ48" s="1064"/>
      <c r="RDA48" s="1064"/>
      <c r="RDB48" s="1064"/>
      <c r="RDC48" s="1064"/>
      <c r="RDD48" s="1064"/>
      <c r="RDE48" s="1064"/>
      <c r="RDF48" s="1064"/>
      <c r="RDG48" s="1064"/>
      <c r="RDH48" s="1064"/>
      <c r="RDI48" s="1064"/>
      <c r="RDJ48" s="1064"/>
      <c r="RDK48" s="1064"/>
      <c r="RDL48" s="1064"/>
      <c r="RDM48" s="1064"/>
      <c r="RDN48" s="1064"/>
      <c r="RDO48" s="1064"/>
      <c r="RDP48" s="1064"/>
      <c r="RDQ48" s="1064"/>
      <c r="RDR48" s="1064"/>
      <c r="RDS48" s="1064"/>
      <c r="RDT48" s="1064"/>
      <c r="RDU48" s="1064"/>
      <c r="RDV48" s="1064"/>
      <c r="RDW48" s="1064"/>
      <c r="RDX48" s="1064"/>
      <c r="RDY48" s="1064"/>
      <c r="RDZ48" s="1064"/>
      <c r="REA48" s="1064"/>
      <c r="REB48" s="1064"/>
      <c r="REC48" s="1064"/>
      <c r="RED48" s="1064"/>
      <c r="REE48" s="1064"/>
      <c r="REF48" s="1064"/>
      <c r="REG48" s="1064"/>
      <c r="REH48" s="1064"/>
      <c r="REI48" s="1064"/>
      <c r="REJ48" s="1064"/>
      <c r="REK48" s="1064"/>
      <c r="REL48" s="1064"/>
      <c r="REM48" s="1064"/>
      <c r="REN48" s="1064"/>
      <c r="REO48" s="1064"/>
      <c r="REP48" s="1064"/>
      <c r="REQ48" s="1064"/>
      <c r="RER48" s="1064"/>
      <c r="RES48" s="1064"/>
      <c r="RET48" s="1064"/>
      <c r="REU48" s="1064"/>
      <c r="REV48" s="1064"/>
      <c r="REW48" s="1064"/>
      <c r="REX48" s="1064"/>
      <c r="REY48" s="1064"/>
      <c r="REZ48" s="1064"/>
      <c r="RFA48" s="1064"/>
      <c r="RFB48" s="1064"/>
      <c r="RFC48" s="1064"/>
      <c r="RFD48" s="1064"/>
      <c r="RFE48" s="1064"/>
      <c r="RFF48" s="1064"/>
      <c r="RFG48" s="1064"/>
      <c r="RFH48" s="1064"/>
      <c r="RFI48" s="1064"/>
      <c r="RFJ48" s="1064"/>
      <c r="RFK48" s="1064"/>
      <c r="RFL48" s="1064"/>
      <c r="RFM48" s="1064"/>
      <c r="RFN48" s="1064"/>
      <c r="RFO48" s="1064"/>
      <c r="RFP48" s="1064"/>
      <c r="RFQ48" s="1064"/>
      <c r="RFR48" s="1064"/>
      <c r="RFS48" s="1064"/>
      <c r="RFT48" s="1064"/>
      <c r="RFU48" s="1064"/>
      <c r="RFV48" s="1064"/>
      <c r="RFW48" s="1064"/>
      <c r="RFX48" s="1064"/>
      <c r="RFY48" s="1064"/>
      <c r="RFZ48" s="1064"/>
      <c r="RGA48" s="1064"/>
      <c r="RGB48" s="1064"/>
      <c r="RGC48" s="1064"/>
      <c r="RGD48" s="1064"/>
      <c r="RGE48" s="1064"/>
      <c r="RGF48" s="1064"/>
      <c r="RGG48" s="1064"/>
      <c r="RGH48" s="1064"/>
      <c r="RGI48" s="1064"/>
      <c r="RGJ48" s="1064"/>
      <c r="RGK48" s="1064"/>
      <c r="RGL48" s="1064"/>
      <c r="RGM48" s="1064"/>
      <c r="RGN48" s="1064"/>
      <c r="RGO48" s="1064"/>
      <c r="RGP48" s="1064"/>
      <c r="RGQ48" s="1064"/>
      <c r="RGR48" s="1064"/>
      <c r="RGS48" s="1064"/>
      <c r="RGT48" s="1064"/>
      <c r="RGU48" s="1064"/>
      <c r="RGV48" s="1064"/>
      <c r="RGW48" s="1064"/>
      <c r="RGX48" s="1064"/>
      <c r="RGY48" s="1064"/>
      <c r="RGZ48" s="1064"/>
      <c r="RHA48" s="1064"/>
      <c r="RHB48" s="1064"/>
      <c r="RHC48" s="1064"/>
      <c r="RHD48" s="1064"/>
      <c r="RHE48" s="1064"/>
      <c r="RHF48" s="1064"/>
      <c r="RHG48" s="1064"/>
      <c r="RHH48" s="1064"/>
      <c r="RHI48" s="1064"/>
      <c r="RHJ48" s="1064"/>
      <c r="RHK48" s="1064"/>
      <c r="RHL48" s="1064"/>
      <c r="RHM48" s="1064"/>
      <c r="RHN48" s="1064"/>
      <c r="RHO48" s="1064"/>
      <c r="RHP48" s="1064"/>
      <c r="RHQ48" s="1064"/>
      <c r="RHR48" s="1064"/>
      <c r="RHS48" s="1064"/>
      <c r="RHT48" s="1064"/>
      <c r="RHU48" s="1064"/>
      <c r="RHV48" s="1064"/>
      <c r="RHW48" s="1064"/>
      <c r="RHX48" s="1064"/>
      <c r="RHY48" s="1064"/>
      <c r="RHZ48" s="1064"/>
      <c r="RIA48" s="1064"/>
      <c r="RIB48" s="1064"/>
      <c r="RIC48" s="1064"/>
      <c r="RID48" s="1064"/>
      <c r="RIE48" s="1064"/>
      <c r="RIF48" s="1064"/>
      <c r="RIG48" s="1064"/>
      <c r="RIH48" s="1064"/>
      <c r="RII48" s="1064"/>
      <c r="RIJ48" s="1064"/>
      <c r="RIK48" s="1064"/>
      <c r="RIL48" s="1064"/>
      <c r="RIM48" s="1064"/>
      <c r="RIN48" s="1064"/>
      <c r="RIO48" s="1064"/>
      <c r="RIP48" s="1064"/>
      <c r="RIQ48" s="1064"/>
      <c r="RIR48" s="1064"/>
      <c r="RIS48" s="1064"/>
      <c r="RIT48" s="1064"/>
      <c r="RIU48" s="1064"/>
      <c r="RIV48" s="1064"/>
      <c r="RIW48" s="1064"/>
      <c r="RIX48" s="1064"/>
      <c r="RIY48" s="1064"/>
      <c r="RIZ48" s="1064"/>
      <c r="RJA48" s="1064"/>
      <c r="RJB48" s="1064"/>
      <c r="RJC48" s="1064"/>
      <c r="RJD48" s="1064"/>
      <c r="RJE48" s="1064"/>
      <c r="RJF48" s="1064"/>
      <c r="RJG48" s="1064"/>
      <c r="RJH48" s="1064"/>
      <c r="RJI48" s="1064"/>
      <c r="RJJ48" s="1064"/>
      <c r="RJK48" s="1064"/>
      <c r="RJL48" s="1064"/>
      <c r="RJM48" s="1064"/>
      <c r="RJN48" s="1064"/>
      <c r="RJO48" s="1064"/>
      <c r="RJP48" s="1064"/>
      <c r="RJQ48" s="1064"/>
      <c r="RJR48" s="1064"/>
      <c r="RJS48" s="1064"/>
      <c r="RJT48" s="1064"/>
      <c r="RJU48" s="1064"/>
      <c r="RJV48" s="1064"/>
      <c r="RJW48" s="1064"/>
      <c r="RJX48" s="1064"/>
      <c r="RJY48" s="1064"/>
      <c r="RJZ48" s="1064"/>
      <c r="RKA48" s="1064"/>
      <c r="RKB48" s="1064"/>
      <c r="RKC48" s="1064"/>
      <c r="RKD48" s="1064"/>
      <c r="RKE48" s="1064"/>
      <c r="RKF48" s="1064"/>
      <c r="RKG48" s="1064"/>
      <c r="RKH48" s="1064"/>
      <c r="RKI48" s="1064"/>
      <c r="RKJ48" s="1064"/>
      <c r="RKK48" s="1064"/>
      <c r="RKL48" s="1064"/>
      <c r="RKM48" s="1064"/>
      <c r="RKN48" s="1064"/>
      <c r="RKO48" s="1064"/>
      <c r="RKP48" s="1064"/>
      <c r="RKQ48" s="1064"/>
      <c r="RKR48" s="1064"/>
      <c r="RKS48" s="1064"/>
      <c r="RKT48" s="1064"/>
      <c r="RKU48" s="1064"/>
      <c r="RKV48" s="1064"/>
      <c r="RKW48" s="1064"/>
      <c r="RKX48" s="1064"/>
      <c r="RKY48" s="1064"/>
      <c r="RKZ48" s="1064"/>
      <c r="RLA48" s="1064"/>
      <c r="RLB48" s="1064"/>
      <c r="RLC48" s="1064"/>
      <c r="RLD48" s="1064"/>
      <c r="RLE48" s="1064"/>
      <c r="RLF48" s="1064"/>
      <c r="RLG48" s="1064"/>
      <c r="RLH48" s="1064"/>
      <c r="RLI48" s="1064"/>
      <c r="RLJ48" s="1064"/>
      <c r="RLK48" s="1064"/>
      <c r="RLL48" s="1064"/>
      <c r="RLM48" s="1064"/>
      <c r="RLN48" s="1064"/>
      <c r="RLO48" s="1064"/>
      <c r="RLP48" s="1064"/>
      <c r="RLQ48" s="1064"/>
      <c r="RLR48" s="1064"/>
      <c r="RLS48" s="1064"/>
      <c r="RLT48" s="1064"/>
      <c r="RLU48" s="1064"/>
      <c r="RLV48" s="1064"/>
      <c r="RLW48" s="1064"/>
      <c r="RLX48" s="1064"/>
      <c r="RLY48" s="1064"/>
      <c r="RLZ48" s="1064"/>
      <c r="RMA48" s="1064"/>
      <c r="RMB48" s="1064"/>
      <c r="RMC48" s="1064"/>
      <c r="RMD48" s="1064"/>
      <c r="RME48" s="1064"/>
      <c r="RMF48" s="1064"/>
      <c r="RMG48" s="1064"/>
      <c r="RMH48" s="1064"/>
      <c r="RMI48" s="1064"/>
      <c r="RMJ48" s="1064"/>
      <c r="RMK48" s="1064"/>
      <c r="RML48" s="1064"/>
      <c r="RMM48" s="1064"/>
      <c r="RMN48" s="1064"/>
      <c r="RMO48" s="1064"/>
      <c r="RMP48" s="1064"/>
      <c r="RMQ48" s="1064"/>
      <c r="RMR48" s="1064"/>
      <c r="RMS48" s="1064"/>
      <c r="RMT48" s="1064"/>
      <c r="RMU48" s="1064"/>
      <c r="RMV48" s="1064"/>
      <c r="RMW48" s="1064"/>
      <c r="RMX48" s="1064"/>
      <c r="RMY48" s="1064"/>
      <c r="RMZ48" s="1064"/>
      <c r="RNA48" s="1064"/>
      <c r="RNB48" s="1064"/>
      <c r="RNC48" s="1064"/>
      <c r="RND48" s="1064"/>
      <c r="RNE48" s="1064"/>
      <c r="RNF48" s="1064"/>
      <c r="RNG48" s="1064"/>
      <c r="RNH48" s="1064"/>
      <c r="RNI48" s="1064"/>
      <c r="RNJ48" s="1064"/>
      <c r="RNK48" s="1064"/>
      <c r="RNL48" s="1064"/>
      <c r="RNM48" s="1064"/>
      <c r="RNN48" s="1064"/>
      <c r="RNO48" s="1064"/>
      <c r="RNP48" s="1064"/>
      <c r="RNQ48" s="1064"/>
      <c r="RNR48" s="1064"/>
      <c r="RNS48" s="1064"/>
      <c r="RNT48" s="1064"/>
      <c r="RNU48" s="1064"/>
      <c r="RNV48" s="1064"/>
      <c r="RNW48" s="1064"/>
      <c r="RNX48" s="1064"/>
      <c r="RNY48" s="1064"/>
      <c r="RNZ48" s="1064"/>
      <c r="ROA48" s="1064"/>
      <c r="ROB48" s="1064"/>
      <c r="ROC48" s="1064"/>
      <c r="ROD48" s="1064"/>
      <c r="ROE48" s="1064"/>
      <c r="ROF48" s="1064"/>
      <c r="ROG48" s="1064"/>
      <c r="ROH48" s="1064"/>
      <c r="ROI48" s="1064"/>
      <c r="ROJ48" s="1064"/>
      <c r="ROK48" s="1064"/>
      <c r="ROL48" s="1064"/>
      <c r="ROM48" s="1064"/>
      <c r="RON48" s="1064"/>
      <c r="ROO48" s="1064"/>
      <c r="ROP48" s="1064"/>
      <c r="ROQ48" s="1064"/>
      <c r="ROR48" s="1064"/>
      <c r="ROS48" s="1064"/>
      <c r="ROT48" s="1064"/>
      <c r="ROU48" s="1064"/>
      <c r="ROV48" s="1064"/>
      <c r="ROW48" s="1064"/>
      <c r="ROX48" s="1064"/>
      <c r="ROY48" s="1064"/>
      <c r="ROZ48" s="1064"/>
      <c r="RPA48" s="1064"/>
      <c r="RPB48" s="1064"/>
      <c r="RPC48" s="1064"/>
      <c r="RPD48" s="1064"/>
      <c r="RPE48" s="1064"/>
      <c r="RPF48" s="1064"/>
      <c r="RPG48" s="1064"/>
      <c r="RPH48" s="1064"/>
      <c r="RPI48" s="1064"/>
      <c r="RPJ48" s="1064"/>
      <c r="RPK48" s="1064"/>
      <c r="RPL48" s="1064"/>
      <c r="RPM48" s="1064"/>
      <c r="RPN48" s="1064"/>
      <c r="RPO48" s="1064"/>
      <c r="RPP48" s="1064"/>
      <c r="RPQ48" s="1064"/>
      <c r="RPR48" s="1064"/>
      <c r="RPS48" s="1064"/>
      <c r="RPT48" s="1064"/>
      <c r="RPU48" s="1064"/>
      <c r="RPV48" s="1064"/>
      <c r="RPW48" s="1064"/>
      <c r="RPX48" s="1064"/>
      <c r="RPY48" s="1064"/>
      <c r="RPZ48" s="1064"/>
      <c r="RQA48" s="1064"/>
      <c r="RQB48" s="1064"/>
      <c r="RQC48" s="1064"/>
      <c r="RQD48" s="1064"/>
      <c r="RQE48" s="1064"/>
      <c r="RQF48" s="1064"/>
      <c r="RQG48" s="1064"/>
      <c r="RQH48" s="1064"/>
      <c r="RQI48" s="1064"/>
      <c r="RQJ48" s="1064"/>
      <c r="RQK48" s="1064"/>
      <c r="RQL48" s="1064"/>
      <c r="RQM48" s="1064"/>
      <c r="RQN48" s="1064"/>
      <c r="RQO48" s="1064"/>
      <c r="RQP48" s="1064"/>
      <c r="RQQ48" s="1064"/>
      <c r="RQR48" s="1064"/>
      <c r="RQS48" s="1064"/>
      <c r="RQT48" s="1064"/>
      <c r="RQU48" s="1064"/>
      <c r="RQV48" s="1064"/>
      <c r="RQW48" s="1064"/>
      <c r="RQX48" s="1064"/>
      <c r="RQY48" s="1064"/>
      <c r="RQZ48" s="1064"/>
      <c r="RRA48" s="1064"/>
      <c r="RRB48" s="1064"/>
      <c r="RRC48" s="1064"/>
      <c r="RRD48" s="1064"/>
      <c r="RRE48" s="1064"/>
      <c r="RRF48" s="1064"/>
      <c r="RRG48" s="1064"/>
      <c r="RRH48" s="1064"/>
      <c r="RRI48" s="1064"/>
      <c r="RRJ48" s="1064"/>
      <c r="RRK48" s="1064"/>
      <c r="RRL48" s="1064"/>
      <c r="RRM48" s="1064"/>
      <c r="RRN48" s="1064"/>
      <c r="RRO48" s="1064"/>
      <c r="RRP48" s="1064"/>
      <c r="RRQ48" s="1064"/>
      <c r="RRR48" s="1064"/>
      <c r="RRS48" s="1064"/>
      <c r="RRT48" s="1064"/>
      <c r="RRU48" s="1064"/>
      <c r="RRV48" s="1064"/>
      <c r="RRW48" s="1064"/>
      <c r="RRX48" s="1064"/>
      <c r="RRY48" s="1064"/>
      <c r="RRZ48" s="1064"/>
      <c r="RSA48" s="1064"/>
      <c r="RSB48" s="1064"/>
      <c r="RSC48" s="1064"/>
      <c r="RSD48" s="1064"/>
      <c r="RSE48" s="1064"/>
      <c r="RSF48" s="1064"/>
      <c r="RSG48" s="1064"/>
      <c r="RSH48" s="1064"/>
      <c r="RSI48" s="1064"/>
      <c r="RSJ48" s="1064"/>
      <c r="RSK48" s="1064"/>
      <c r="RSL48" s="1064"/>
      <c r="RSM48" s="1064"/>
      <c r="RSN48" s="1064"/>
      <c r="RSO48" s="1064"/>
      <c r="RSP48" s="1064"/>
      <c r="RSQ48" s="1064"/>
      <c r="RSR48" s="1064"/>
      <c r="RSS48" s="1064"/>
      <c r="RST48" s="1064"/>
      <c r="RSU48" s="1064"/>
      <c r="RSV48" s="1064"/>
      <c r="RSW48" s="1064"/>
      <c r="RSX48" s="1064"/>
      <c r="RSY48" s="1064"/>
      <c r="RSZ48" s="1064"/>
      <c r="RTA48" s="1064"/>
      <c r="RTB48" s="1064"/>
      <c r="RTC48" s="1064"/>
      <c r="RTD48" s="1064"/>
      <c r="RTE48" s="1064"/>
      <c r="RTF48" s="1064"/>
      <c r="RTG48" s="1064"/>
      <c r="RTH48" s="1064"/>
      <c r="RTI48" s="1064"/>
      <c r="RTJ48" s="1064"/>
      <c r="RTK48" s="1064"/>
      <c r="RTL48" s="1064"/>
      <c r="RTM48" s="1064"/>
      <c r="RTN48" s="1064"/>
      <c r="RTO48" s="1064"/>
      <c r="RTP48" s="1064"/>
      <c r="RTQ48" s="1064"/>
      <c r="RTR48" s="1064"/>
      <c r="RTS48" s="1064"/>
      <c r="RTT48" s="1064"/>
      <c r="RTU48" s="1064"/>
      <c r="RTV48" s="1064"/>
      <c r="RTW48" s="1064"/>
      <c r="RTX48" s="1064"/>
      <c r="RTY48" s="1064"/>
      <c r="RTZ48" s="1064"/>
      <c r="RUA48" s="1064"/>
      <c r="RUB48" s="1064"/>
      <c r="RUC48" s="1064"/>
      <c r="RUD48" s="1064"/>
      <c r="RUE48" s="1064"/>
      <c r="RUF48" s="1064"/>
      <c r="RUG48" s="1064"/>
      <c r="RUH48" s="1064"/>
      <c r="RUI48" s="1064"/>
      <c r="RUJ48" s="1064"/>
      <c r="RUK48" s="1064"/>
      <c r="RUL48" s="1064"/>
      <c r="RUM48" s="1064"/>
      <c r="RUN48" s="1064"/>
      <c r="RUO48" s="1064"/>
      <c r="RUP48" s="1064"/>
      <c r="RUQ48" s="1064"/>
      <c r="RUR48" s="1064"/>
      <c r="RUS48" s="1064"/>
      <c r="RUT48" s="1064"/>
      <c r="RUU48" s="1064"/>
      <c r="RUV48" s="1064"/>
      <c r="RUW48" s="1064"/>
      <c r="RUX48" s="1064"/>
      <c r="RUY48" s="1064"/>
      <c r="RUZ48" s="1064"/>
      <c r="RVA48" s="1064"/>
      <c r="RVB48" s="1064"/>
      <c r="RVC48" s="1064"/>
      <c r="RVD48" s="1064"/>
      <c r="RVE48" s="1064"/>
      <c r="RVF48" s="1064"/>
      <c r="RVG48" s="1064"/>
      <c r="RVH48" s="1064"/>
      <c r="RVI48" s="1064"/>
      <c r="RVJ48" s="1064"/>
      <c r="RVK48" s="1064"/>
      <c r="RVL48" s="1064"/>
      <c r="RVM48" s="1064"/>
      <c r="RVN48" s="1064"/>
      <c r="RVO48" s="1064"/>
      <c r="RVP48" s="1064"/>
      <c r="RVQ48" s="1064"/>
      <c r="RVR48" s="1064"/>
      <c r="RVS48" s="1064"/>
      <c r="RVT48" s="1064"/>
      <c r="RVU48" s="1064"/>
      <c r="RVV48" s="1064"/>
      <c r="RVW48" s="1064"/>
      <c r="RVX48" s="1064"/>
      <c r="RVY48" s="1064"/>
      <c r="RVZ48" s="1064"/>
      <c r="RWA48" s="1064"/>
      <c r="RWB48" s="1064"/>
      <c r="RWC48" s="1064"/>
      <c r="RWD48" s="1064"/>
      <c r="RWE48" s="1064"/>
      <c r="RWF48" s="1064"/>
      <c r="RWG48" s="1064"/>
      <c r="RWH48" s="1064"/>
      <c r="RWI48" s="1064"/>
      <c r="RWJ48" s="1064"/>
      <c r="RWK48" s="1064"/>
      <c r="RWL48" s="1064"/>
      <c r="RWM48" s="1064"/>
      <c r="RWN48" s="1064"/>
      <c r="RWO48" s="1064"/>
      <c r="RWP48" s="1064"/>
      <c r="RWQ48" s="1064"/>
      <c r="RWR48" s="1064"/>
      <c r="RWS48" s="1064"/>
      <c r="RWT48" s="1064"/>
      <c r="RWU48" s="1064"/>
      <c r="RWV48" s="1064"/>
      <c r="RWW48" s="1064"/>
      <c r="RWX48" s="1064"/>
      <c r="RWY48" s="1064"/>
      <c r="RWZ48" s="1064"/>
      <c r="RXA48" s="1064"/>
      <c r="RXB48" s="1064"/>
      <c r="RXC48" s="1064"/>
      <c r="RXD48" s="1064"/>
      <c r="RXE48" s="1064"/>
      <c r="RXF48" s="1064"/>
      <c r="RXG48" s="1064"/>
      <c r="RXH48" s="1064"/>
      <c r="RXI48" s="1064"/>
      <c r="RXJ48" s="1064"/>
      <c r="RXK48" s="1064"/>
      <c r="RXL48" s="1064"/>
      <c r="RXM48" s="1064"/>
      <c r="RXN48" s="1064"/>
      <c r="RXO48" s="1064"/>
      <c r="RXP48" s="1064"/>
      <c r="RXQ48" s="1064"/>
      <c r="RXR48" s="1064"/>
      <c r="RXS48" s="1064"/>
      <c r="RXT48" s="1064"/>
      <c r="RXU48" s="1064"/>
      <c r="RXV48" s="1064"/>
      <c r="RXW48" s="1064"/>
      <c r="RXX48" s="1064"/>
      <c r="RXY48" s="1064"/>
      <c r="RXZ48" s="1064"/>
      <c r="RYA48" s="1064"/>
      <c r="RYB48" s="1064"/>
      <c r="RYC48" s="1064"/>
      <c r="RYD48" s="1064"/>
      <c r="RYE48" s="1064"/>
      <c r="RYF48" s="1064"/>
      <c r="RYG48" s="1064"/>
      <c r="RYH48" s="1064"/>
      <c r="RYI48" s="1064"/>
      <c r="RYJ48" s="1064"/>
      <c r="RYK48" s="1064"/>
      <c r="RYL48" s="1064"/>
      <c r="RYM48" s="1064"/>
      <c r="RYN48" s="1064"/>
      <c r="RYO48" s="1064"/>
      <c r="RYP48" s="1064"/>
      <c r="RYQ48" s="1064"/>
      <c r="RYR48" s="1064"/>
      <c r="RYS48" s="1064"/>
      <c r="RYT48" s="1064"/>
      <c r="RYU48" s="1064"/>
      <c r="RYV48" s="1064"/>
      <c r="RYW48" s="1064"/>
      <c r="RYX48" s="1064"/>
      <c r="RYY48" s="1064"/>
      <c r="RYZ48" s="1064"/>
      <c r="RZA48" s="1064"/>
      <c r="RZB48" s="1064"/>
      <c r="RZC48" s="1064"/>
      <c r="RZD48" s="1064"/>
      <c r="RZE48" s="1064"/>
      <c r="RZF48" s="1064"/>
      <c r="RZG48" s="1064"/>
      <c r="RZH48" s="1064"/>
      <c r="RZI48" s="1064"/>
      <c r="RZJ48" s="1064"/>
      <c r="RZK48" s="1064"/>
      <c r="RZL48" s="1064"/>
      <c r="RZM48" s="1064"/>
      <c r="RZN48" s="1064"/>
      <c r="RZO48" s="1064"/>
      <c r="RZP48" s="1064"/>
      <c r="RZQ48" s="1064"/>
      <c r="RZR48" s="1064"/>
      <c r="RZS48" s="1064"/>
      <c r="RZT48" s="1064"/>
      <c r="RZU48" s="1064"/>
      <c r="RZV48" s="1064"/>
      <c r="RZW48" s="1064"/>
      <c r="RZX48" s="1064"/>
      <c r="RZY48" s="1064"/>
      <c r="RZZ48" s="1064"/>
      <c r="SAA48" s="1064"/>
      <c r="SAB48" s="1064"/>
      <c r="SAC48" s="1064"/>
      <c r="SAD48" s="1064"/>
      <c r="SAE48" s="1064"/>
      <c r="SAF48" s="1064"/>
      <c r="SAG48" s="1064"/>
      <c r="SAH48" s="1064"/>
      <c r="SAI48" s="1064"/>
      <c r="SAJ48" s="1064"/>
      <c r="SAK48" s="1064"/>
      <c r="SAL48" s="1064"/>
      <c r="SAM48" s="1064"/>
      <c r="SAN48" s="1064"/>
      <c r="SAO48" s="1064"/>
      <c r="SAP48" s="1064"/>
      <c r="SAQ48" s="1064"/>
      <c r="SAR48" s="1064"/>
      <c r="SAS48" s="1064"/>
      <c r="SAT48" s="1064"/>
      <c r="SAU48" s="1064"/>
      <c r="SAV48" s="1064"/>
      <c r="SAW48" s="1064"/>
      <c r="SAX48" s="1064"/>
      <c r="SAY48" s="1064"/>
      <c r="SAZ48" s="1064"/>
      <c r="SBA48" s="1064"/>
      <c r="SBB48" s="1064"/>
      <c r="SBC48" s="1064"/>
      <c r="SBD48" s="1064"/>
      <c r="SBE48" s="1064"/>
      <c r="SBF48" s="1064"/>
      <c r="SBG48" s="1064"/>
      <c r="SBH48" s="1064"/>
      <c r="SBI48" s="1064"/>
      <c r="SBJ48" s="1064"/>
      <c r="SBK48" s="1064"/>
      <c r="SBL48" s="1064"/>
      <c r="SBM48" s="1064"/>
      <c r="SBN48" s="1064"/>
      <c r="SBO48" s="1064"/>
      <c r="SBP48" s="1064"/>
      <c r="SBQ48" s="1064"/>
      <c r="SBR48" s="1064"/>
      <c r="SBS48" s="1064"/>
      <c r="SBT48" s="1064"/>
      <c r="SBU48" s="1064"/>
      <c r="SBV48" s="1064"/>
      <c r="SBW48" s="1064"/>
      <c r="SBX48" s="1064"/>
      <c r="SBY48" s="1064"/>
      <c r="SBZ48" s="1064"/>
      <c r="SCA48" s="1064"/>
      <c r="SCB48" s="1064"/>
      <c r="SCC48" s="1064"/>
      <c r="SCD48" s="1064"/>
      <c r="SCE48" s="1064"/>
      <c r="SCF48" s="1064"/>
      <c r="SCG48" s="1064"/>
      <c r="SCH48" s="1064"/>
      <c r="SCI48" s="1064"/>
      <c r="SCJ48" s="1064"/>
      <c r="SCK48" s="1064"/>
      <c r="SCL48" s="1064"/>
      <c r="SCM48" s="1064"/>
      <c r="SCN48" s="1064"/>
      <c r="SCO48" s="1064"/>
      <c r="SCP48" s="1064"/>
      <c r="SCQ48" s="1064"/>
      <c r="SCR48" s="1064"/>
      <c r="SCS48" s="1064"/>
      <c r="SCT48" s="1064"/>
      <c r="SCU48" s="1064"/>
      <c r="SCV48" s="1064"/>
      <c r="SCW48" s="1064"/>
      <c r="SCX48" s="1064"/>
      <c r="SCY48" s="1064"/>
      <c r="SCZ48" s="1064"/>
      <c r="SDA48" s="1064"/>
      <c r="SDB48" s="1064"/>
      <c r="SDC48" s="1064"/>
      <c r="SDD48" s="1064"/>
      <c r="SDE48" s="1064"/>
      <c r="SDF48" s="1064"/>
      <c r="SDG48" s="1064"/>
      <c r="SDH48" s="1064"/>
      <c r="SDI48" s="1064"/>
      <c r="SDJ48" s="1064"/>
      <c r="SDK48" s="1064"/>
      <c r="SDL48" s="1064"/>
      <c r="SDM48" s="1064"/>
      <c r="SDN48" s="1064"/>
      <c r="SDO48" s="1064"/>
      <c r="SDP48" s="1064"/>
      <c r="SDQ48" s="1064"/>
      <c r="SDR48" s="1064"/>
      <c r="SDS48" s="1064"/>
      <c r="SDT48" s="1064"/>
      <c r="SDU48" s="1064"/>
      <c r="SDV48" s="1064"/>
      <c r="SDW48" s="1064"/>
      <c r="SDX48" s="1064"/>
      <c r="SDY48" s="1064"/>
      <c r="SDZ48" s="1064"/>
      <c r="SEA48" s="1064"/>
      <c r="SEB48" s="1064"/>
      <c r="SEC48" s="1064"/>
      <c r="SED48" s="1064"/>
      <c r="SEE48" s="1064"/>
      <c r="SEF48" s="1064"/>
      <c r="SEG48" s="1064"/>
      <c r="SEH48" s="1064"/>
      <c r="SEI48" s="1064"/>
      <c r="SEJ48" s="1064"/>
      <c r="SEK48" s="1064"/>
      <c r="SEL48" s="1064"/>
      <c r="SEM48" s="1064"/>
      <c r="SEN48" s="1064"/>
      <c r="SEO48" s="1064"/>
      <c r="SEP48" s="1064"/>
      <c r="SEQ48" s="1064"/>
      <c r="SER48" s="1064"/>
      <c r="SES48" s="1064"/>
      <c r="SET48" s="1064"/>
      <c r="SEU48" s="1064"/>
      <c r="SEV48" s="1064"/>
      <c r="SEW48" s="1064"/>
      <c r="SEX48" s="1064"/>
      <c r="SEY48" s="1064"/>
      <c r="SEZ48" s="1064"/>
      <c r="SFA48" s="1064"/>
      <c r="SFB48" s="1064"/>
      <c r="SFC48" s="1064"/>
      <c r="SFD48" s="1064"/>
      <c r="SFE48" s="1064"/>
      <c r="SFF48" s="1064"/>
      <c r="SFG48" s="1064"/>
      <c r="SFH48" s="1064"/>
      <c r="SFI48" s="1064"/>
      <c r="SFJ48" s="1064"/>
      <c r="SFK48" s="1064"/>
      <c r="SFL48" s="1064"/>
      <c r="SFM48" s="1064"/>
      <c r="SFN48" s="1064"/>
      <c r="SFO48" s="1064"/>
      <c r="SFP48" s="1064"/>
      <c r="SFQ48" s="1064"/>
      <c r="SFR48" s="1064"/>
      <c r="SFS48" s="1064"/>
      <c r="SFT48" s="1064"/>
      <c r="SFU48" s="1064"/>
      <c r="SFV48" s="1064"/>
      <c r="SFW48" s="1064"/>
      <c r="SFX48" s="1064"/>
      <c r="SFY48" s="1064"/>
      <c r="SFZ48" s="1064"/>
      <c r="SGA48" s="1064"/>
      <c r="SGB48" s="1064"/>
      <c r="SGC48" s="1064"/>
      <c r="SGD48" s="1064"/>
      <c r="SGE48" s="1064"/>
      <c r="SGF48" s="1064"/>
      <c r="SGG48" s="1064"/>
      <c r="SGH48" s="1064"/>
      <c r="SGI48" s="1064"/>
      <c r="SGJ48" s="1064"/>
      <c r="SGK48" s="1064"/>
      <c r="SGL48" s="1064"/>
      <c r="SGM48" s="1064"/>
      <c r="SGN48" s="1064"/>
      <c r="SGO48" s="1064"/>
      <c r="SGP48" s="1064"/>
      <c r="SGQ48" s="1064"/>
      <c r="SGR48" s="1064"/>
      <c r="SGS48" s="1064"/>
      <c r="SGT48" s="1064"/>
      <c r="SGU48" s="1064"/>
      <c r="SGV48" s="1064"/>
      <c r="SGW48" s="1064"/>
      <c r="SGX48" s="1064"/>
      <c r="SGY48" s="1064"/>
      <c r="SGZ48" s="1064"/>
      <c r="SHA48" s="1064"/>
      <c r="SHB48" s="1064"/>
      <c r="SHC48" s="1064"/>
      <c r="SHD48" s="1064"/>
      <c r="SHE48" s="1064"/>
      <c r="SHF48" s="1064"/>
      <c r="SHG48" s="1064"/>
      <c r="SHH48" s="1064"/>
      <c r="SHI48" s="1064"/>
      <c r="SHJ48" s="1064"/>
      <c r="SHK48" s="1064"/>
      <c r="SHL48" s="1064"/>
      <c r="SHM48" s="1064"/>
      <c r="SHN48" s="1064"/>
      <c r="SHO48" s="1064"/>
      <c r="SHP48" s="1064"/>
      <c r="SHQ48" s="1064"/>
      <c r="SHR48" s="1064"/>
      <c r="SHS48" s="1064"/>
      <c r="SHT48" s="1064"/>
      <c r="SHU48" s="1064"/>
      <c r="SHV48" s="1064"/>
      <c r="SHW48" s="1064"/>
      <c r="SHX48" s="1064"/>
      <c r="SHY48" s="1064"/>
      <c r="SHZ48" s="1064"/>
      <c r="SIA48" s="1064"/>
      <c r="SIB48" s="1064"/>
      <c r="SIC48" s="1064"/>
      <c r="SID48" s="1064"/>
      <c r="SIE48" s="1064"/>
      <c r="SIF48" s="1064"/>
      <c r="SIG48" s="1064"/>
      <c r="SIH48" s="1064"/>
      <c r="SII48" s="1064"/>
      <c r="SIJ48" s="1064"/>
      <c r="SIK48" s="1064"/>
      <c r="SIL48" s="1064"/>
      <c r="SIM48" s="1064"/>
      <c r="SIN48" s="1064"/>
      <c r="SIO48" s="1064"/>
      <c r="SIP48" s="1064"/>
      <c r="SIQ48" s="1064"/>
      <c r="SIR48" s="1064"/>
      <c r="SIS48" s="1064"/>
      <c r="SIT48" s="1064"/>
      <c r="SIU48" s="1064"/>
      <c r="SIV48" s="1064"/>
      <c r="SIW48" s="1064"/>
      <c r="SIX48" s="1064"/>
      <c r="SIY48" s="1064"/>
      <c r="SIZ48" s="1064"/>
      <c r="SJA48" s="1064"/>
      <c r="SJB48" s="1064"/>
      <c r="SJC48" s="1064"/>
      <c r="SJD48" s="1064"/>
      <c r="SJE48" s="1064"/>
      <c r="SJF48" s="1064"/>
      <c r="SJG48" s="1064"/>
      <c r="SJH48" s="1064"/>
      <c r="SJI48" s="1064"/>
      <c r="SJJ48" s="1064"/>
      <c r="SJK48" s="1064"/>
      <c r="SJL48" s="1064"/>
      <c r="SJM48" s="1064"/>
      <c r="SJN48" s="1064"/>
      <c r="SJO48" s="1064"/>
      <c r="SJP48" s="1064"/>
      <c r="SJQ48" s="1064"/>
      <c r="SJR48" s="1064"/>
      <c r="SJS48" s="1064"/>
      <c r="SJT48" s="1064"/>
      <c r="SJU48" s="1064"/>
      <c r="SJV48" s="1064"/>
      <c r="SJW48" s="1064"/>
      <c r="SJX48" s="1064"/>
      <c r="SJY48" s="1064"/>
      <c r="SJZ48" s="1064"/>
      <c r="SKA48" s="1064"/>
      <c r="SKB48" s="1064"/>
      <c r="SKC48" s="1064"/>
      <c r="SKD48" s="1064"/>
      <c r="SKE48" s="1064"/>
      <c r="SKF48" s="1064"/>
      <c r="SKG48" s="1064"/>
      <c r="SKH48" s="1064"/>
      <c r="SKI48" s="1064"/>
      <c r="SKJ48" s="1064"/>
      <c r="SKK48" s="1064"/>
      <c r="SKL48" s="1064"/>
      <c r="SKM48" s="1064"/>
      <c r="SKN48" s="1064"/>
      <c r="SKO48" s="1064"/>
      <c r="SKP48" s="1064"/>
      <c r="SKQ48" s="1064"/>
      <c r="SKR48" s="1064"/>
      <c r="SKS48" s="1064"/>
      <c r="SKT48" s="1064"/>
      <c r="SKU48" s="1064"/>
      <c r="SKV48" s="1064"/>
      <c r="SKW48" s="1064"/>
      <c r="SKX48" s="1064"/>
      <c r="SKY48" s="1064"/>
      <c r="SKZ48" s="1064"/>
      <c r="SLA48" s="1064"/>
      <c r="SLB48" s="1064"/>
      <c r="SLC48" s="1064"/>
      <c r="SLD48" s="1064"/>
      <c r="SLE48" s="1064"/>
      <c r="SLF48" s="1064"/>
      <c r="SLG48" s="1064"/>
      <c r="SLH48" s="1064"/>
      <c r="SLI48" s="1064"/>
      <c r="SLJ48" s="1064"/>
      <c r="SLK48" s="1064"/>
      <c r="SLL48" s="1064"/>
      <c r="SLM48" s="1064"/>
      <c r="SLN48" s="1064"/>
      <c r="SLO48" s="1064"/>
      <c r="SLP48" s="1064"/>
      <c r="SLQ48" s="1064"/>
      <c r="SLR48" s="1064"/>
      <c r="SLS48" s="1064"/>
      <c r="SLT48" s="1064"/>
      <c r="SLU48" s="1064"/>
      <c r="SLV48" s="1064"/>
      <c r="SLW48" s="1064"/>
      <c r="SLX48" s="1064"/>
      <c r="SLY48" s="1064"/>
      <c r="SLZ48" s="1064"/>
      <c r="SMA48" s="1064"/>
      <c r="SMB48" s="1064"/>
      <c r="SMC48" s="1064"/>
      <c r="SMD48" s="1064"/>
      <c r="SME48" s="1064"/>
      <c r="SMF48" s="1064"/>
      <c r="SMG48" s="1064"/>
      <c r="SMH48" s="1064"/>
      <c r="SMI48" s="1064"/>
      <c r="SMJ48" s="1064"/>
      <c r="SMK48" s="1064"/>
      <c r="SML48" s="1064"/>
      <c r="SMM48" s="1064"/>
      <c r="SMN48" s="1064"/>
      <c r="SMO48" s="1064"/>
      <c r="SMP48" s="1064"/>
      <c r="SMQ48" s="1064"/>
      <c r="SMR48" s="1064"/>
      <c r="SMS48" s="1064"/>
      <c r="SMT48" s="1064"/>
      <c r="SMU48" s="1064"/>
      <c r="SMV48" s="1064"/>
      <c r="SMW48" s="1064"/>
      <c r="SMX48" s="1064"/>
      <c r="SMY48" s="1064"/>
      <c r="SMZ48" s="1064"/>
      <c r="SNA48" s="1064"/>
      <c r="SNB48" s="1064"/>
      <c r="SNC48" s="1064"/>
      <c r="SND48" s="1064"/>
      <c r="SNE48" s="1064"/>
      <c r="SNF48" s="1064"/>
      <c r="SNG48" s="1064"/>
      <c r="SNH48" s="1064"/>
      <c r="SNI48" s="1064"/>
      <c r="SNJ48" s="1064"/>
      <c r="SNK48" s="1064"/>
      <c r="SNL48" s="1064"/>
      <c r="SNM48" s="1064"/>
      <c r="SNN48" s="1064"/>
      <c r="SNO48" s="1064"/>
      <c r="SNP48" s="1064"/>
      <c r="SNQ48" s="1064"/>
      <c r="SNR48" s="1064"/>
      <c r="SNS48" s="1064"/>
      <c r="SNT48" s="1064"/>
      <c r="SNU48" s="1064"/>
      <c r="SNV48" s="1064"/>
      <c r="SNW48" s="1064"/>
      <c r="SNX48" s="1064"/>
      <c r="SNY48" s="1064"/>
      <c r="SNZ48" s="1064"/>
      <c r="SOA48" s="1064"/>
      <c r="SOB48" s="1064"/>
      <c r="SOC48" s="1064"/>
      <c r="SOD48" s="1064"/>
      <c r="SOE48" s="1064"/>
      <c r="SOF48" s="1064"/>
      <c r="SOG48" s="1064"/>
      <c r="SOH48" s="1064"/>
      <c r="SOI48" s="1064"/>
      <c r="SOJ48" s="1064"/>
      <c r="SOK48" s="1064"/>
      <c r="SOL48" s="1064"/>
      <c r="SOM48" s="1064"/>
      <c r="SON48" s="1064"/>
      <c r="SOO48" s="1064"/>
      <c r="SOP48" s="1064"/>
      <c r="SOQ48" s="1064"/>
      <c r="SOR48" s="1064"/>
      <c r="SOS48" s="1064"/>
      <c r="SOT48" s="1064"/>
      <c r="SOU48" s="1064"/>
      <c r="SOV48" s="1064"/>
      <c r="SOW48" s="1064"/>
      <c r="SOX48" s="1064"/>
      <c r="SOY48" s="1064"/>
      <c r="SOZ48" s="1064"/>
      <c r="SPA48" s="1064"/>
      <c r="SPB48" s="1064"/>
      <c r="SPC48" s="1064"/>
      <c r="SPD48" s="1064"/>
      <c r="SPE48" s="1064"/>
      <c r="SPF48" s="1064"/>
      <c r="SPG48" s="1064"/>
      <c r="SPH48" s="1064"/>
      <c r="SPI48" s="1064"/>
      <c r="SPJ48" s="1064"/>
      <c r="SPK48" s="1064"/>
      <c r="SPL48" s="1064"/>
      <c r="SPM48" s="1064"/>
      <c r="SPN48" s="1064"/>
      <c r="SPO48" s="1064"/>
      <c r="SPP48" s="1064"/>
      <c r="SPQ48" s="1064"/>
      <c r="SPR48" s="1064"/>
      <c r="SPS48" s="1064"/>
      <c r="SPT48" s="1064"/>
      <c r="SPU48" s="1064"/>
      <c r="SPV48" s="1064"/>
      <c r="SPW48" s="1064"/>
      <c r="SPX48" s="1064"/>
      <c r="SPY48" s="1064"/>
      <c r="SPZ48" s="1064"/>
      <c r="SQA48" s="1064"/>
      <c r="SQB48" s="1064"/>
      <c r="SQC48" s="1064"/>
      <c r="SQD48" s="1064"/>
      <c r="SQE48" s="1064"/>
      <c r="SQF48" s="1064"/>
      <c r="SQG48" s="1064"/>
      <c r="SQH48" s="1064"/>
      <c r="SQI48" s="1064"/>
      <c r="SQJ48" s="1064"/>
      <c r="SQK48" s="1064"/>
      <c r="SQL48" s="1064"/>
      <c r="SQM48" s="1064"/>
      <c r="SQN48" s="1064"/>
      <c r="SQO48" s="1064"/>
      <c r="SQP48" s="1064"/>
      <c r="SQQ48" s="1064"/>
      <c r="SQR48" s="1064"/>
      <c r="SQS48" s="1064"/>
      <c r="SQT48" s="1064"/>
      <c r="SQU48" s="1064"/>
      <c r="SQV48" s="1064"/>
      <c r="SQW48" s="1064"/>
      <c r="SQX48" s="1064"/>
      <c r="SQY48" s="1064"/>
      <c r="SQZ48" s="1064"/>
      <c r="SRA48" s="1064"/>
      <c r="SRB48" s="1064"/>
      <c r="SRC48" s="1064"/>
      <c r="SRD48" s="1064"/>
      <c r="SRE48" s="1064"/>
      <c r="SRF48" s="1064"/>
      <c r="SRG48" s="1064"/>
      <c r="SRH48" s="1064"/>
      <c r="SRI48" s="1064"/>
      <c r="SRJ48" s="1064"/>
      <c r="SRK48" s="1064"/>
      <c r="SRL48" s="1064"/>
      <c r="SRM48" s="1064"/>
      <c r="SRN48" s="1064"/>
      <c r="SRO48" s="1064"/>
      <c r="SRP48" s="1064"/>
      <c r="SRQ48" s="1064"/>
      <c r="SRR48" s="1064"/>
      <c r="SRS48" s="1064"/>
      <c r="SRT48" s="1064"/>
      <c r="SRU48" s="1064"/>
      <c r="SRV48" s="1064"/>
      <c r="SRW48" s="1064"/>
      <c r="SRX48" s="1064"/>
      <c r="SRY48" s="1064"/>
      <c r="SRZ48" s="1064"/>
      <c r="SSA48" s="1064"/>
      <c r="SSB48" s="1064"/>
      <c r="SSC48" s="1064"/>
      <c r="SSD48" s="1064"/>
      <c r="SSE48" s="1064"/>
      <c r="SSF48" s="1064"/>
      <c r="SSG48" s="1064"/>
      <c r="SSH48" s="1064"/>
      <c r="SSI48" s="1064"/>
      <c r="SSJ48" s="1064"/>
      <c r="SSK48" s="1064"/>
      <c r="SSL48" s="1064"/>
      <c r="SSM48" s="1064"/>
      <c r="SSN48" s="1064"/>
      <c r="SSO48" s="1064"/>
      <c r="SSP48" s="1064"/>
      <c r="SSQ48" s="1064"/>
      <c r="SSR48" s="1064"/>
      <c r="SSS48" s="1064"/>
      <c r="SST48" s="1064"/>
      <c r="SSU48" s="1064"/>
      <c r="SSV48" s="1064"/>
      <c r="SSW48" s="1064"/>
      <c r="SSX48" s="1064"/>
      <c r="SSY48" s="1064"/>
      <c r="SSZ48" s="1064"/>
      <c r="STA48" s="1064"/>
      <c r="STB48" s="1064"/>
      <c r="STC48" s="1064"/>
      <c r="STD48" s="1064"/>
      <c r="STE48" s="1064"/>
      <c r="STF48" s="1064"/>
      <c r="STG48" s="1064"/>
      <c r="STH48" s="1064"/>
      <c r="STI48" s="1064"/>
      <c r="STJ48" s="1064"/>
      <c r="STK48" s="1064"/>
      <c r="STL48" s="1064"/>
      <c r="STM48" s="1064"/>
      <c r="STN48" s="1064"/>
      <c r="STO48" s="1064"/>
      <c r="STP48" s="1064"/>
      <c r="STQ48" s="1064"/>
      <c r="STR48" s="1064"/>
      <c r="STS48" s="1064"/>
      <c r="STT48" s="1064"/>
      <c r="STU48" s="1064"/>
      <c r="STV48" s="1064"/>
      <c r="STW48" s="1064"/>
      <c r="STX48" s="1064"/>
      <c r="STY48" s="1064"/>
      <c r="STZ48" s="1064"/>
      <c r="SUA48" s="1064"/>
      <c r="SUB48" s="1064"/>
      <c r="SUC48" s="1064"/>
      <c r="SUD48" s="1064"/>
      <c r="SUE48" s="1064"/>
      <c r="SUF48" s="1064"/>
      <c r="SUG48" s="1064"/>
      <c r="SUH48" s="1064"/>
      <c r="SUI48" s="1064"/>
      <c r="SUJ48" s="1064"/>
      <c r="SUK48" s="1064"/>
      <c r="SUL48" s="1064"/>
      <c r="SUM48" s="1064"/>
      <c r="SUN48" s="1064"/>
      <c r="SUO48" s="1064"/>
      <c r="SUP48" s="1064"/>
      <c r="SUQ48" s="1064"/>
      <c r="SUR48" s="1064"/>
      <c r="SUS48" s="1064"/>
      <c r="SUT48" s="1064"/>
      <c r="SUU48" s="1064"/>
      <c r="SUV48" s="1064"/>
      <c r="SUW48" s="1064"/>
      <c r="SUX48" s="1064"/>
      <c r="SUY48" s="1064"/>
      <c r="SUZ48" s="1064"/>
      <c r="SVA48" s="1064"/>
      <c r="SVB48" s="1064"/>
      <c r="SVC48" s="1064"/>
      <c r="SVD48" s="1064"/>
      <c r="SVE48" s="1064"/>
      <c r="SVF48" s="1064"/>
      <c r="SVG48" s="1064"/>
      <c r="SVH48" s="1064"/>
      <c r="SVI48" s="1064"/>
      <c r="SVJ48" s="1064"/>
      <c r="SVK48" s="1064"/>
      <c r="SVL48" s="1064"/>
      <c r="SVM48" s="1064"/>
      <c r="SVN48" s="1064"/>
      <c r="SVO48" s="1064"/>
      <c r="SVP48" s="1064"/>
      <c r="SVQ48" s="1064"/>
      <c r="SVR48" s="1064"/>
      <c r="SVS48" s="1064"/>
      <c r="SVT48" s="1064"/>
      <c r="SVU48" s="1064"/>
      <c r="SVV48" s="1064"/>
      <c r="SVW48" s="1064"/>
      <c r="SVX48" s="1064"/>
      <c r="SVY48" s="1064"/>
      <c r="SVZ48" s="1064"/>
      <c r="SWA48" s="1064"/>
      <c r="SWB48" s="1064"/>
      <c r="SWC48" s="1064"/>
      <c r="SWD48" s="1064"/>
      <c r="SWE48" s="1064"/>
      <c r="SWF48" s="1064"/>
      <c r="SWG48" s="1064"/>
      <c r="SWH48" s="1064"/>
      <c r="SWI48" s="1064"/>
      <c r="SWJ48" s="1064"/>
      <c r="SWK48" s="1064"/>
      <c r="SWL48" s="1064"/>
      <c r="SWM48" s="1064"/>
      <c r="SWN48" s="1064"/>
      <c r="SWO48" s="1064"/>
      <c r="SWP48" s="1064"/>
      <c r="SWQ48" s="1064"/>
      <c r="SWR48" s="1064"/>
      <c r="SWS48" s="1064"/>
      <c r="SWT48" s="1064"/>
      <c r="SWU48" s="1064"/>
      <c r="SWV48" s="1064"/>
      <c r="SWW48" s="1064"/>
      <c r="SWX48" s="1064"/>
      <c r="SWY48" s="1064"/>
      <c r="SWZ48" s="1064"/>
      <c r="SXA48" s="1064"/>
      <c r="SXB48" s="1064"/>
      <c r="SXC48" s="1064"/>
      <c r="SXD48" s="1064"/>
      <c r="SXE48" s="1064"/>
      <c r="SXF48" s="1064"/>
      <c r="SXG48" s="1064"/>
      <c r="SXH48" s="1064"/>
      <c r="SXI48" s="1064"/>
      <c r="SXJ48" s="1064"/>
      <c r="SXK48" s="1064"/>
      <c r="SXL48" s="1064"/>
      <c r="SXM48" s="1064"/>
      <c r="SXN48" s="1064"/>
      <c r="SXO48" s="1064"/>
      <c r="SXP48" s="1064"/>
      <c r="SXQ48" s="1064"/>
      <c r="SXR48" s="1064"/>
      <c r="SXS48" s="1064"/>
      <c r="SXT48" s="1064"/>
      <c r="SXU48" s="1064"/>
      <c r="SXV48" s="1064"/>
      <c r="SXW48" s="1064"/>
      <c r="SXX48" s="1064"/>
      <c r="SXY48" s="1064"/>
      <c r="SXZ48" s="1064"/>
      <c r="SYA48" s="1064"/>
      <c r="SYB48" s="1064"/>
      <c r="SYC48" s="1064"/>
      <c r="SYD48" s="1064"/>
      <c r="SYE48" s="1064"/>
      <c r="SYF48" s="1064"/>
      <c r="SYG48" s="1064"/>
      <c r="SYH48" s="1064"/>
      <c r="SYI48" s="1064"/>
      <c r="SYJ48" s="1064"/>
      <c r="SYK48" s="1064"/>
      <c r="SYL48" s="1064"/>
      <c r="SYM48" s="1064"/>
      <c r="SYN48" s="1064"/>
      <c r="SYO48" s="1064"/>
      <c r="SYP48" s="1064"/>
      <c r="SYQ48" s="1064"/>
      <c r="SYR48" s="1064"/>
      <c r="SYS48" s="1064"/>
      <c r="SYT48" s="1064"/>
      <c r="SYU48" s="1064"/>
      <c r="SYV48" s="1064"/>
      <c r="SYW48" s="1064"/>
      <c r="SYX48" s="1064"/>
      <c r="SYY48" s="1064"/>
      <c r="SYZ48" s="1064"/>
      <c r="SZA48" s="1064"/>
      <c r="SZB48" s="1064"/>
      <c r="SZC48" s="1064"/>
      <c r="SZD48" s="1064"/>
      <c r="SZE48" s="1064"/>
      <c r="SZF48" s="1064"/>
      <c r="SZG48" s="1064"/>
      <c r="SZH48" s="1064"/>
      <c r="SZI48" s="1064"/>
      <c r="SZJ48" s="1064"/>
      <c r="SZK48" s="1064"/>
      <c r="SZL48" s="1064"/>
      <c r="SZM48" s="1064"/>
      <c r="SZN48" s="1064"/>
      <c r="SZO48" s="1064"/>
      <c r="SZP48" s="1064"/>
      <c r="SZQ48" s="1064"/>
      <c r="SZR48" s="1064"/>
      <c r="SZS48" s="1064"/>
      <c r="SZT48" s="1064"/>
      <c r="SZU48" s="1064"/>
      <c r="SZV48" s="1064"/>
      <c r="SZW48" s="1064"/>
      <c r="SZX48" s="1064"/>
      <c r="SZY48" s="1064"/>
      <c r="SZZ48" s="1064"/>
      <c r="TAA48" s="1064"/>
      <c r="TAB48" s="1064"/>
      <c r="TAC48" s="1064"/>
      <c r="TAD48" s="1064"/>
      <c r="TAE48" s="1064"/>
      <c r="TAF48" s="1064"/>
      <c r="TAG48" s="1064"/>
      <c r="TAH48" s="1064"/>
      <c r="TAI48" s="1064"/>
      <c r="TAJ48" s="1064"/>
      <c r="TAK48" s="1064"/>
      <c r="TAL48" s="1064"/>
      <c r="TAM48" s="1064"/>
      <c r="TAN48" s="1064"/>
      <c r="TAO48" s="1064"/>
      <c r="TAP48" s="1064"/>
      <c r="TAQ48" s="1064"/>
      <c r="TAR48" s="1064"/>
      <c r="TAS48" s="1064"/>
      <c r="TAT48" s="1064"/>
      <c r="TAU48" s="1064"/>
      <c r="TAV48" s="1064"/>
      <c r="TAW48" s="1064"/>
      <c r="TAX48" s="1064"/>
      <c r="TAY48" s="1064"/>
      <c r="TAZ48" s="1064"/>
      <c r="TBA48" s="1064"/>
      <c r="TBB48" s="1064"/>
      <c r="TBC48" s="1064"/>
      <c r="TBD48" s="1064"/>
      <c r="TBE48" s="1064"/>
      <c r="TBF48" s="1064"/>
      <c r="TBG48" s="1064"/>
      <c r="TBH48" s="1064"/>
      <c r="TBI48" s="1064"/>
      <c r="TBJ48" s="1064"/>
      <c r="TBK48" s="1064"/>
      <c r="TBL48" s="1064"/>
      <c r="TBM48" s="1064"/>
      <c r="TBN48" s="1064"/>
      <c r="TBO48" s="1064"/>
      <c r="TBP48" s="1064"/>
      <c r="TBQ48" s="1064"/>
      <c r="TBR48" s="1064"/>
      <c r="TBS48" s="1064"/>
      <c r="TBT48" s="1064"/>
      <c r="TBU48" s="1064"/>
      <c r="TBV48" s="1064"/>
      <c r="TBW48" s="1064"/>
      <c r="TBX48" s="1064"/>
      <c r="TBY48" s="1064"/>
      <c r="TBZ48" s="1064"/>
      <c r="TCA48" s="1064"/>
      <c r="TCB48" s="1064"/>
      <c r="TCC48" s="1064"/>
      <c r="TCD48" s="1064"/>
      <c r="TCE48" s="1064"/>
      <c r="TCF48" s="1064"/>
      <c r="TCG48" s="1064"/>
      <c r="TCH48" s="1064"/>
      <c r="TCI48" s="1064"/>
      <c r="TCJ48" s="1064"/>
      <c r="TCK48" s="1064"/>
      <c r="TCL48" s="1064"/>
      <c r="TCM48" s="1064"/>
      <c r="TCN48" s="1064"/>
      <c r="TCO48" s="1064"/>
      <c r="TCP48" s="1064"/>
      <c r="TCQ48" s="1064"/>
      <c r="TCR48" s="1064"/>
      <c r="TCS48" s="1064"/>
      <c r="TCT48" s="1064"/>
      <c r="TCU48" s="1064"/>
      <c r="TCV48" s="1064"/>
      <c r="TCW48" s="1064"/>
      <c r="TCX48" s="1064"/>
      <c r="TCY48" s="1064"/>
      <c r="TCZ48" s="1064"/>
      <c r="TDA48" s="1064"/>
      <c r="TDB48" s="1064"/>
      <c r="TDC48" s="1064"/>
      <c r="TDD48" s="1064"/>
      <c r="TDE48" s="1064"/>
      <c r="TDF48" s="1064"/>
      <c r="TDG48" s="1064"/>
      <c r="TDH48" s="1064"/>
      <c r="TDI48" s="1064"/>
      <c r="TDJ48" s="1064"/>
      <c r="TDK48" s="1064"/>
      <c r="TDL48" s="1064"/>
      <c r="TDM48" s="1064"/>
      <c r="TDN48" s="1064"/>
      <c r="TDO48" s="1064"/>
      <c r="TDP48" s="1064"/>
      <c r="TDQ48" s="1064"/>
      <c r="TDR48" s="1064"/>
      <c r="TDS48" s="1064"/>
      <c r="TDT48" s="1064"/>
      <c r="TDU48" s="1064"/>
      <c r="TDV48" s="1064"/>
      <c r="TDW48" s="1064"/>
      <c r="TDX48" s="1064"/>
      <c r="TDY48" s="1064"/>
      <c r="TDZ48" s="1064"/>
      <c r="TEA48" s="1064"/>
      <c r="TEB48" s="1064"/>
      <c r="TEC48" s="1064"/>
      <c r="TED48" s="1064"/>
      <c r="TEE48" s="1064"/>
      <c r="TEF48" s="1064"/>
      <c r="TEG48" s="1064"/>
      <c r="TEH48" s="1064"/>
      <c r="TEI48" s="1064"/>
      <c r="TEJ48" s="1064"/>
      <c r="TEK48" s="1064"/>
      <c r="TEL48" s="1064"/>
      <c r="TEM48" s="1064"/>
      <c r="TEN48" s="1064"/>
      <c r="TEO48" s="1064"/>
      <c r="TEP48" s="1064"/>
      <c r="TEQ48" s="1064"/>
      <c r="TER48" s="1064"/>
      <c r="TES48" s="1064"/>
      <c r="TET48" s="1064"/>
      <c r="TEU48" s="1064"/>
      <c r="TEV48" s="1064"/>
      <c r="TEW48" s="1064"/>
      <c r="TEX48" s="1064"/>
      <c r="TEY48" s="1064"/>
      <c r="TEZ48" s="1064"/>
      <c r="TFA48" s="1064"/>
      <c r="TFB48" s="1064"/>
      <c r="TFC48" s="1064"/>
      <c r="TFD48" s="1064"/>
      <c r="TFE48" s="1064"/>
      <c r="TFF48" s="1064"/>
      <c r="TFG48" s="1064"/>
      <c r="TFH48" s="1064"/>
      <c r="TFI48" s="1064"/>
      <c r="TFJ48" s="1064"/>
      <c r="TFK48" s="1064"/>
      <c r="TFL48" s="1064"/>
      <c r="TFM48" s="1064"/>
      <c r="TFN48" s="1064"/>
      <c r="TFO48" s="1064"/>
      <c r="TFP48" s="1064"/>
      <c r="TFQ48" s="1064"/>
      <c r="TFR48" s="1064"/>
      <c r="TFS48" s="1064"/>
      <c r="TFT48" s="1064"/>
      <c r="TFU48" s="1064"/>
      <c r="TFV48" s="1064"/>
      <c r="TFW48" s="1064"/>
      <c r="TFX48" s="1064"/>
      <c r="TFY48" s="1064"/>
      <c r="TFZ48" s="1064"/>
      <c r="TGA48" s="1064"/>
      <c r="TGB48" s="1064"/>
      <c r="TGC48" s="1064"/>
      <c r="TGD48" s="1064"/>
      <c r="TGE48" s="1064"/>
      <c r="TGF48" s="1064"/>
      <c r="TGG48" s="1064"/>
      <c r="TGH48" s="1064"/>
      <c r="TGI48" s="1064"/>
      <c r="TGJ48" s="1064"/>
      <c r="TGK48" s="1064"/>
      <c r="TGL48" s="1064"/>
      <c r="TGM48" s="1064"/>
      <c r="TGN48" s="1064"/>
      <c r="TGO48" s="1064"/>
      <c r="TGP48" s="1064"/>
      <c r="TGQ48" s="1064"/>
      <c r="TGR48" s="1064"/>
      <c r="TGS48" s="1064"/>
      <c r="TGT48" s="1064"/>
      <c r="TGU48" s="1064"/>
      <c r="TGV48" s="1064"/>
      <c r="TGW48" s="1064"/>
      <c r="TGX48" s="1064"/>
      <c r="TGY48" s="1064"/>
      <c r="TGZ48" s="1064"/>
      <c r="THA48" s="1064"/>
      <c r="THB48" s="1064"/>
      <c r="THC48" s="1064"/>
      <c r="THD48" s="1064"/>
      <c r="THE48" s="1064"/>
      <c r="THF48" s="1064"/>
      <c r="THG48" s="1064"/>
      <c r="THH48" s="1064"/>
      <c r="THI48" s="1064"/>
      <c r="THJ48" s="1064"/>
      <c r="THK48" s="1064"/>
      <c r="THL48" s="1064"/>
      <c r="THM48" s="1064"/>
      <c r="THN48" s="1064"/>
      <c r="THO48" s="1064"/>
      <c r="THP48" s="1064"/>
      <c r="THQ48" s="1064"/>
      <c r="THR48" s="1064"/>
      <c r="THS48" s="1064"/>
      <c r="THT48" s="1064"/>
      <c r="THU48" s="1064"/>
      <c r="THV48" s="1064"/>
      <c r="THW48" s="1064"/>
      <c r="THX48" s="1064"/>
      <c r="THY48" s="1064"/>
      <c r="THZ48" s="1064"/>
      <c r="TIA48" s="1064"/>
      <c r="TIB48" s="1064"/>
      <c r="TIC48" s="1064"/>
      <c r="TID48" s="1064"/>
      <c r="TIE48" s="1064"/>
      <c r="TIF48" s="1064"/>
      <c r="TIG48" s="1064"/>
      <c r="TIH48" s="1064"/>
      <c r="TII48" s="1064"/>
      <c r="TIJ48" s="1064"/>
      <c r="TIK48" s="1064"/>
      <c r="TIL48" s="1064"/>
      <c r="TIM48" s="1064"/>
      <c r="TIN48" s="1064"/>
      <c r="TIO48" s="1064"/>
      <c r="TIP48" s="1064"/>
      <c r="TIQ48" s="1064"/>
      <c r="TIR48" s="1064"/>
      <c r="TIS48" s="1064"/>
      <c r="TIT48" s="1064"/>
      <c r="TIU48" s="1064"/>
      <c r="TIV48" s="1064"/>
      <c r="TIW48" s="1064"/>
      <c r="TIX48" s="1064"/>
      <c r="TIY48" s="1064"/>
      <c r="TIZ48" s="1064"/>
      <c r="TJA48" s="1064"/>
      <c r="TJB48" s="1064"/>
      <c r="TJC48" s="1064"/>
      <c r="TJD48" s="1064"/>
      <c r="TJE48" s="1064"/>
      <c r="TJF48" s="1064"/>
      <c r="TJG48" s="1064"/>
      <c r="TJH48" s="1064"/>
      <c r="TJI48" s="1064"/>
      <c r="TJJ48" s="1064"/>
      <c r="TJK48" s="1064"/>
      <c r="TJL48" s="1064"/>
      <c r="TJM48" s="1064"/>
      <c r="TJN48" s="1064"/>
      <c r="TJO48" s="1064"/>
      <c r="TJP48" s="1064"/>
      <c r="TJQ48" s="1064"/>
      <c r="TJR48" s="1064"/>
      <c r="TJS48" s="1064"/>
      <c r="TJT48" s="1064"/>
      <c r="TJU48" s="1064"/>
      <c r="TJV48" s="1064"/>
      <c r="TJW48" s="1064"/>
      <c r="TJX48" s="1064"/>
      <c r="TJY48" s="1064"/>
      <c r="TJZ48" s="1064"/>
      <c r="TKA48" s="1064"/>
      <c r="TKB48" s="1064"/>
      <c r="TKC48" s="1064"/>
      <c r="TKD48" s="1064"/>
      <c r="TKE48" s="1064"/>
      <c r="TKF48" s="1064"/>
      <c r="TKG48" s="1064"/>
      <c r="TKH48" s="1064"/>
      <c r="TKI48" s="1064"/>
      <c r="TKJ48" s="1064"/>
      <c r="TKK48" s="1064"/>
      <c r="TKL48" s="1064"/>
      <c r="TKM48" s="1064"/>
      <c r="TKN48" s="1064"/>
      <c r="TKO48" s="1064"/>
      <c r="TKP48" s="1064"/>
      <c r="TKQ48" s="1064"/>
      <c r="TKR48" s="1064"/>
      <c r="TKS48" s="1064"/>
      <c r="TKT48" s="1064"/>
      <c r="TKU48" s="1064"/>
      <c r="TKV48" s="1064"/>
      <c r="TKW48" s="1064"/>
      <c r="TKX48" s="1064"/>
      <c r="TKY48" s="1064"/>
      <c r="TKZ48" s="1064"/>
      <c r="TLA48" s="1064"/>
      <c r="TLB48" s="1064"/>
      <c r="TLC48" s="1064"/>
      <c r="TLD48" s="1064"/>
      <c r="TLE48" s="1064"/>
      <c r="TLF48" s="1064"/>
      <c r="TLG48" s="1064"/>
      <c r="TLH48" s="1064"/>
      <c r="TLI48" s="1064"/>
      <c r="TLJ48" s="1064"/>
      <c r="TLK48" s="1064"/>
      <c r="TLL48" s="1064"/>
      <c r="TLM48" s="1064"/>
      <c r="TLN48" s="1064"/>
      <c r="TLO48" s="1064"/>
      <c r="TLP48" s="1064"/>
      <c r="TLQ48" s="1064"/>
      <c r="TLR48" s="1064"/>
      <c r="TLS48" s="1064"/>
      <c r="TLT48" s="1064"/>
      <c r="TLU48" s="1064"/>
      <c r="TLV48" s="1064"/>
      <c r="TLW48" s="1064"/>
      <c r="TLX48" s="1064"/>
      <c r="TLY48" s="1064"/>
      <c r="TLZ48" s="1064"/>
      <c r="TMA48" s="1064"/>
      <c r="TMB48" s="1064"/>
      <c r="TMC48" s="1064"/>
      <c r="TMD48" s="1064"/>
      <c r="TME48" s="1064"/>
      <c r="TMF48" s="1064"/>
      <c r="TMG48" s="1064"/>
      <c r="TMH48" s="1064"/>
      <c r="TMI48" s="1064"/>
      <c r="TMJ48" s="1064"/>
      <c r="TMK48" s="1064"/>
      <c r="TML48" s="1064"/>
      <c r="TMM48" s="1064"/>
      <c r="TMN48" s="1064"/>
      <c r="TMO48" s="1064"/>
      <c r="TMP48" s="1064"/>
      <c r="TMQ48" s="1064"/>
      <c r="TMR48" s="1064"/>
      <c r="TMS48" s="1064"/>
      <c r="TMT48" s="1064"/>
      <c r="TMU48" s="1064"/>
      <c r="TMV48" s="1064"/>
      <c r="TMW48" s="1064"/>
      <c r="TMX48" s="1064"/>
      <c r="TMY48" s="1064"/>
      <c r="TMZ48" s="1064"/>
      <c r="TNA48" s="1064"/>
      <c r="TNB48" s="1064"/>
      <c r="TNC48" s="1064"/>
      <c r="TND48" s="1064"/>
      <c r="TNE48" s="1064"/>
      <c r="TNF48" s="1064"/>
      <c r="TNG48" s="1064"/>
      <c r="TNH48" s="1064"/>
      <c r="TNI48" s="1064"/>
      <c r="TNJ48" s="1064"/>
      <c r="TNK48" s="1064"/>
      <c r="TNL48" s="1064"/>
      <c r="TNM48" s="1064"/>
      <c r="TNN48" s="1064"/>
      <c r="TNO48" s="1064"/>
      <c r="TNP48" s="1064"/>
      <c r="TNQ48" s="1064"/>
      <c r="TNR48" s="1064"/>
      <c r="TNS48" s="1064"/>
      <c r="TNT48" s="1064"/>
      <c r="TNU48" s="1064"/>
      <c r="TNV48" s="1064"/>
      <c r="TNW48" s="1064"/>
      <c r="TNX48" s="1064"/>
      <c r="TNY48" s="1064"/>
      <c r="TNZ48" s="1064"/>
      <c r="TOA48" s="1064"/>
      <c r="TOB48" s="1064"/>
      <c r="TOC48" s="1064"/>
      <c r="TOD48" s="1064"/>
      <c r="TOE48" s="1064"/>
      <c r="TOF48" s="1064"/>
      <c r="TOG48" s="1064"/>
      <c r="TOH48" s="1064"/>
      <c r="TOI48" s="1064"/>
      <c r="TOJ48" s="1064"/>
      <c r="TOK48" s="1064"/>
      <c r="TOL48" s="1064"/>
      <c r="TOM48" s="1064"/>
      <c r="TON48" s="1064"/>
      <c r="TOO48" s="1064"/>
      <c r="TOP48" s="1064"/>
      <c r="TOQ48" s="1064"/>
      <c r="TOR48" s="1064"/>
      <c r="TOS48" s="1064"/>
      <c r="TOT48" s="1064"/>
      <c r="TOU48" s="1064"/>
      <c r="TOV48" s="1064"/>
      <c r="TOW48" s="1064"/>
      <c r="TOX48" s="1064"/>
      <c r="TOY48" s="1064"/>
      <c r="TOZ48" s="1064"/>
      <c r="TPA48" s="1064"/>
      <c r="TPB48" s="1064"/>
      <c r="TPC48" s="1064"/>
      <c r="TPD48" s="1064"/>
      <c r="TPE48" s="1064"/>
      <c r="TPF48" s="1064"/>
      <c r="TPG48" s="1064"/>
      <c r="TPH48" s="1064"/>
      <c r="TPI48" s="1064"/>
      <c r="TPJ48" s="1064"/>
      <c r="TPK48" s="1064"/>
      <c r="TPL48" s="1064"/>
      <c r="TPM48" s="1064"/>
      <c r="TPN48" s="1064"/>
      <c r="TPO48" s="1064"/>
      <c r="TPP48" s="1064"/>
      <c r="TPQ48" s="1064"/>
      <c r="TPR48" s="1064"/>
      <c r="TPS48" s="1064"/>
      <c r="TPT48" s="1064"/>
      <c r="TPU48" s="1064"/>
      <c r="TPV48" s="1064"/>
      <c r="TPW48" s="1064"/>
      <c r="TPX48" s="1064"/>
      <c r="TPY48" s="1064"/>
      <c r="TPZ48" s="1064"/>
      <c r="TQA48" s="1064"/>
      <c r="TQB48" s="1064"/>
      <c r="TQC48" s="1064"/>
      <c r="TQD48" s="1064"/>
      <c r="TQE48" s="1064"/>
      <c r="TQF48" s="1064"/>
      <c r="TQG48" s="1064"/>
      <c r="TQH48" s="1064"/>
      <c r="TQI48" s="1064"/>
      <c r="TQJ48" s="1064"/>
      <c r="TQK48" s="1064"/>
      <c r="TQL48" s="1064"/>
      <c r="TQM48" s="1064"/>
      <c r="TQN48" s="1064"/>
      <c r="TQO48" s="1064"/>
      <c r="TQP48" s="1064"/>
      <c r="TQQ48" s="1064"/>
      <c r="TQR48" s="1064"/>
      <c r="TQS48" s="1064"/>
      <c r="TQT48" s="1064"/>
      <c r="TQU48" s="1064"/>
      <c r="TQV48" s="1064"/>
      <c r="TQW48" s="1064"/>
      <c r="TQX48" s="1064"/>
      <c r="TQY48" s="1064"/>
      <c r="TQZ48" s="1064"/>
      <c r="TRA48" s="1064"/>
      <c r="TRB48" s="1064"/>
      <c r="TRC48" s="1064"/>
      <c r="TRD48" s="1064"/>
      <c r="TRE48" s="1064"/>
      <c r="TRF48" s="1064"/>
      <c r="TRG48" s="1064"/>
      <c r="TRH48" s="1064"/>
      <c r="TRI48" s="1064"/>
      <c r="TRJ48" s="1064"/>
      <c r="TRK48" s="1064"/>
      <c r="TRL48" s="1064"/>
      <c r="TRM48" s="1064"/>
      <c r="TRN48" s="1064"/>
      <c r="TRO48" s="1064"/>
      <c r="TRP48" s="1064"/>
      <c r="TRQ48" s="1064"/>
      <c r="TRR48" s="1064"/>
      <c r="TRS48" s="1064"/>
      <c r="TRT48" s="1064"/>
      <c r="TRU48" s="1064"/>
      <c r="TRV48" s="1064"/>
      <c r="TRW48" s="1064"/>
      <c r="TRX48" s="1064"/>
      <c r="TRY48" s="1064"/>
      <c r="TRZ48" s="1064"/>
      <c r="TSA48" s="1064"/>
      <c r="TSB48" s="1064"/>
      <c r="TSC48" s="1064"/>
      <c r="TSD48" s="1064"/>
      <c r="TSE48" s="1064"/>
      <c r="TSF48" s="1064"/>
      <c r="TSG48" s="1064"/>
      <c r="TSH48" s="1064"/>
      <c r="TSI48" s="1064"/>
      <c r="TSJ48" s="1064"/>
      <c r="TSK48" s="1064"/>
      <c r="TSL48" s="1064"/>
      <c r="TSM48" s="1064"/>
      <c r="TSN48" s="1064"/>
      <c r="TSO48" s="1064"/>
      <c r="TSP48" s="1064"/>
      <c r="TSQ48" s="1064"/>
      <c r="TSR48" s="1064"/>
      <c r="TSS48" s="1064"/>
      <c r="TST48" s="1064"/>
      <c r="TSU48" s="1064"/>
      <c r="TSV48" s="1064"/>
      <c r="TSW48" s="1064"/>
      <c r="TSX48" s="1064"/>
      <c r="TSY48" s="1064"/>
      <c r="TSZ48" s="1064"/>
      <c r="TTA48" s="1064"/>
      <c r="TTB48" s="1064"/>
      <c r="TTC48" s="1064"/>
      <c r="TTD48" s="1064"/>
      <c r="TTE48" s="1064"/>
      <c r="TTF48" s="1064"/>
      <c r="TTG48" s="1064"/>
      <c r="TTH48" s="1064"/>
      <c r="TTI48" s="1064"/>
      <c r="TTJ48" s="1064"/>
      <c r="TTK48" s="1064"/>
      <c r="TTL48" s="1064"/>
      <c r="TTM48" s="1064"/>
      <c r="TTN48" s="1064"/>
      <c r="TTO48" s="1064"/>
      <c r="TTP48" s="1064"/>
      <c r="TTQ48" s="1064"/>
      <c r="TTR48" s="1064"/>
      <c r="TTS48" s="1064"/>
      <c r="TTT48" s="1064"/>
      <c r="TTU48" s="1064"/>
      <c r="TTV48" s="1064"/>
      <c r="TTW48" s="1064"/>
      <c r="TTX48" s="1064"/>
      <c r="TTY48" s="1064"/>
      <c r="TTZ48" s="1064"/>
      <c r="TUA48" s="1064"/>
      <c r="TUB48" s="1064"/>
      <c r="TUC48" s="1064"/>
      <c r="TUD48" s="1064"/>
      <c r="TUE48" s="1064"/>
      <c r="TUF48" s="1064"/>
      <c r="TUG48" s="1064"/>
      <c r="TUH48" s="1064"/>
      <c r="TUI48" s="1064"/>
      <c r="TUJ48" s="1064"/>
      <c r="TUK48" s="1064"/>
      <c r="TUL48" s="1064"/>
      <c r="TUM48" s="1064"/>
      <c r="TUN48" s="1064"/>
      <c r="TUO48" s="1064"/>
      <c r="TUP48" s="1064"/>
      <c r="TUQ48" s="1064"/>
      <c r="TUR48" s="1064"/>
      <c r="TUS48" s="1064"/>
      <c r="TUT48" s="1064"/>
      <c r="TUU48" s="1064"/>
      <c r="TUV48" s="1064"/>
      <c r="TUW48" s="1064"/>
      <c r="TUX48" s="1064"/>
      <c r="TUY48" s="1064"/>
      <c r="TUZ48" s="1064"/>
      <c r="TVA48" s="1064"/>
      <c r="TVB48" s="1064"/>
      <c r="TVC48" s="1064"/>
      <c r="TVD48" s="1064"/>
      <c r="TVE48" s="1064"/>
      <c r="TVF48" s="1064"/>
      <c r="TVG48" s="1064"/>
      <c r="TVH48" s="1064"/>
      <c r="TVI48" s="1064"/>
      <c r="TVJ48" s="1064"/>
      <c r="TVK48" s="1064"/>
      <c r="TVL48" s="1064"/>
      <c r="TVM48" s="1064"/>
      <c r="TVN48" s="1064"/>
      <c r="TVO48" s="1064"/>
      <c r="TVP48" s="1064"/>
      <c r="TVQ48" s="1064"/>
      <c r="TVR48" s="1064"/>
      <c r="TVS48" s="1064"/>
      <c r="TVT48" s="1064"/>
      <c r="TVU48" s="1064"/>
      <c r="TVV48" s="1064"/>
      <c r="TVW48" s="1064"/>
      <c r="TVX48" s="1064"/>
      <c r="TVY48" s="1064"/>
      <c r="TVZ48" s="1064"/>
      <c r="TWA48" s="1064"/>
      <c r="TWB48" s="1064"/>
      <c r="TWC48" s="1064"/>
      <c r="TWD48" s="1064"/>
      <c r="TWE48" s="1064"/>
      <c r="TWF48" s="1064"/>
      <c r="TWG48" s="1064"/>
      <c r="TWH48" s="1064"/>
      <c r="TWI48" s="1064"/>
      <c r="TWJ48" s="1064"/>
      <c r="TWK48" s="1064"/>
      <c r="TWL48" s="1064"/>
      <c r="TWM48" s="1064"/>
      <c r="TWN48" s="1064"/>
      <c r="TWO48" s="1064"/>
      <c r="TWP48" s="1064"/>
      <c r="TWQ48" s="1064"/>
      <c r="TWR48" s="1064"/>
      <c r="TWS48" s="1064"/>
      <c r="TWT48" s="1064"/>
      <c r="TWU48" s="1064"/>
      <c r="TWV48" s="1064"/>
      <c r="TWW48" s="1064"/>
      <c r="TWX48" s="1064"/>
      <c r="TWY48" s="1064"/>
      <c r="TWZ48" s="1064"/>
      <c r="TXA48" s="1064"/>
      <c r="TXB48" s="1064"/>
      <c r="TXC48" s="1064"/>
      <c r="TXD48" s="1064"/>
      <c r="TXE48" s="1064"/>
      <c r="TXF48" s="1064"/>
      <c r="TXG48" s="1064"/>
      <c r="TXH48" s="1064"/>
      <c r="TXI48" s="1064"/>
      <c r="TXJ48" s="1064"/>
      <c r="TXK48" s="1064"/>
      <c r="TXL48" s="1064"/>
      <c r="TXM48" s="1064"/>
      <c r="TXN48" s="1064"/>
      <c r="TXO48" s="1064"/>
      <c r="TXP48" s="1064"/>
      <c r="TXQ48" s="1064"/>
      <c r="TXR48" s="1064"/>
      <c r="TXS48" s="1064"/>
      <c r="TXT48" s="1064"/>
      <c r="TXU48" s="1064"/>
      <c r="TXV48" s="1064"/>
      <c r="TXW48" s="1064"/>
      <c r="TXX48" s="1064"/>
      <c r="TXY48" s="1064"/>
      <c r="TXZ48" s="1064"/>
      <c r="TYA48" s="1064"/>
      <c r="TYB48" s="1064"/>
      <c r="TYC48" s="1064"/>
      <c r="TYD48" s="1064"/>
      <c r="TYE48" s="1064"/>
      <c r="TYF48" s="1064"/>
      <c r="TYG48" s="1064"/>
      <c r="TYH48" s="1064"/>
      <c r="TYI48" s="1064"/>
      <c r="TYJ48" s="1064"/>
      <c r="TYK48" s="1064"/>
      <c r="TYL48" s="1064"/>
      <c r="TYM48" s="1064"/>
      <c r="TYN48" s="1064"/>
      <c r="TYO48" s="1064"/>
      <c r="TYP48" s="1064"/>
      <c r="TYQ48" s="1064"/>
      <c r="TYR48" s="1064"/>
      <c r="TYS48" s="1064"/>
      <c r="TYT48" s="1064"/>
      <c r="TYU48" s="1064"/>
      <c r="TYV48" s="1064"/>
      <c r="TYW48" s="1064"/>
      <c r="TYX48" s="1064"/>
      <c r="TYY48" s="1064"/>
      <c r="TYZ48" s="1064"/>
      <c r="TZA48" s="1064"/>
      <c r="TZB48" s="1064"/>
      <c r="TZC48" s="1064"/>
      <c r="TZD48" s="1064"/>
      <c r="TZE48" s="1064"/>
      <c r="TZF48" s="1064"/>
      <c r="TZG48" s="1064"/>
      <c r="TZH48" s="1064"/>
      <c r="TZI48" s="1064"/>
      <c r="TZJ48" s="1064"/>
      <c r="TZK48" s="1064"/>
      <c r="TZL48" s="1064"/>
      <c r="TZM48" s="1064"/>
      <c r="TZN48" s="1064"/>
      <c r="TZO48" s="1064"/>
      <c r="TZP48" s="1064"/>
      <c r="TZQ48" s="1064"/>
      <c r="TZR48" s="1064"/>
      <c r="TZS48" s="1064"/>
      <c r="TZT48" s="1064"/>
      <c r="TZU48" s="1064"/>
      <c r="TZV48" s="1064"/>
      <c r="TZW48" s="1064"/>
      <c r="TZX48" s="1064"/>
      <c r="TZY48" s="1064"/>
      <c r="TZZ48" s="1064"/>
      <c r="UAA48" s="1064"/>
      <c r="UAB48" s="1064"/>
      <c r="UAC48" s="1064"/>
      <c r="UAD48" s="1064"/>
      <c r="UAE48" s="1064"/>
      <c r="UAF48" s="1064"/>
      <c r="UAG48" s="1064"/>
      <c r="UAH48" s="1064"/>
      <c r="UAI48" s="1064"/>
      <c r="UAJ48" s="1064"/>
      <c r="UAK48" s="1064"/>
      <c r="UAL48" s="1064"/>
      <c r="UAM48" s="1064"/>
      <c r="UAN48" s="1064"/>
      <c r="UAO48" s="1064"/>
      <c r="UAP48" s="1064"/>
      <c r="UAQ48" s="1064"/>
      <c r="UAR48" s="1064"/>
      <c r="UAS48" s="1064"/>
      <c r="UAT48" s="1064"/>
      <c r="UAU48" s="1064"/>
      <c r="UAV48" s="1064"/>
      <c r="UAW48" s="1064"/>
      <c r="UAX48" s="1064"/>
      <c r="UAY48" s="1064"/>
      <c r="UAZ48" s="1064"/>
      <c r="UBA48" s="1064"/>
      <c r="UBB48" s="1064"/>
      <c r="UBC48" s="1064"/>
      <c r="UBD48" s="1064"/>
      <c r="UBE48" s="1064"/>
      <c r="UBF48" s="1064"/>
      <c r="UBG48" s="1064"/>
      <c r="UBH48" s="1064"/>
      <c r="UBI48" s="1064"/>
      <c r="UBJ48" s="1064"/>
      <c r="UBK48" s="1064"/>
      <c r="UBL48" s="1064"/>
      <c r="UBM48" s="1064"/>
      <c r="UBN48" s="1064"/>
      <c r="UBO48" s="1064"/>
      <c r="UBP48" s="1064"/>
      <c r="UBQ48" s="1064"/>
      <c r="UBR48" s="1064"/>
      <c r="UBS48" s="1064"/>
      <c r="UBT48" s="1064"/>
      <c r="UBU48" s="1064"/>
      <c r="UBV48" s="1064"/>
      <c r="UBW48" s="1064"/>
      <c r="UBX48" s="1064"/>
      <c r="UBY48" s="1064"/>
      <c r="UBZ48" s="1064"/>
      <c r="UCA48" s="1064"/>
      <c r="UCB48" s="1064"/>
      <c r="UCC48" s="1064"/>
      <c r="UCD48" s="1064"/>
      <c r="UCE48" s="1064"/>
      <c r="UCF48" s="1064"/>
      <c r="UCG48" s="1064"/>
      <c r="UCH48" s="1064"/>
      <c r="UCI48" s="1064"/>
      <c r="UCJ48" s="1064"/>
      <c r="UCK48" s="1064"/>
      <c r="UCL48" s="1064"/>
      <c r="UCM48" s="1064"/>
      <c r="UCN48" s="1064"/>
      <c r="UCO48" s="1064"/>
      <c r="UCP48" s="1064"/>
      <c r="UCQ48" s="1064"/>
      <c r="UCR48" s="1064"/>
      <c r="UCS48" s="1064"/>
      <c r="UCT48" s="1064"/>
      <c r="UCU48" s="1064"/>
      <c r="UCV48" s="1064"/>
      <c r="UCW48" s="1064"/>
      <c r="UCX48" s="1064"/>
      <c r="UCY48" s="1064"/>
      <c r="UCZ48" s="1064"/>
      <c r="UDA48" s="1064"/>
      <c r="UDB48" s="1064"/>
      <c r="UDC48" s="1064"/>
      <c r="UDD48" s="1064"/>
      <c r="UDE48" s="1064"/>
      <c r="UDF48" s="1064"/>
      <c r="UDG48" s="1064"/>
      <c r="UDH48" s="1064"/>
      <c r="UDI48" s="1064"/>
      <c r="UDJ48" s="1064"/>
      <c r="UDK48" s="1064"/>
      <c r="UDL48" s="1064"/>
      <c r="UDM48" s="1064"/>
      <c r="UDN48" s="1064"/>
      <c r="UDO48" s="1064"/>
      <c r="UDP48" s="1064"/>
      <c r="UDQ48" s="1064"/>
      <c r="UDR48" s="1064"/>
      <c r="UDS48" s="1064"/>
      <c r="UDT48" s="1064"/>
      <c r="UDU48" s="1064"/>
      <c r="UDV48" s="1064"/>
      <c r="UDW48" s="1064"/>
      <c r="UDX48" s="1064"/>
      <c r="UDY48" s="1064"/>
      <c r="UDZ48" s="1064"/>
      <c r="UEA48" s="1064"/>
      <c r="UEB48" s="1064"/>
      <c r="UEC48" s="1064"/>
      <c r="UED48" s="1064"/>
      <c r="UEE48" s="1064"/>
      <c r="UEF48" s="1064"/>
      <c r="UEG48" s="1064"/>
      <c r="UEH48" s="1064"/>
      <c r="UEI48" s="1064"/>
      <c r="UEJ48" s="1064"/>
      <c r="UEK48" s="1064"/>
      <c r="UEL48" s="1064"/>
      <c r="UEM48" s="1064"/>
      <c r="UEN48" s="1064"/>
      <c r="UEO48" s="1064"/>
      <c r="UEP48" s="1064"/>
      <c r="UEQ48" s="1064"/>
      <c r="UER48" s="1064"/>
      <c r="UES48" s="1064"/>
      <c r="UET48" s="1064"/>
      <c r="UEU48" s="1064"/>
      <c r="UEV48" s="1064"/>
      <c r="UEW48" s="1064"/>
      <c r="UEX48" s="1064"/>
      <c r="UEY48" s="1064"/>
      <c r="UEZ48" s="1064"/>
      <c r="UFA48" s="1064"/>
      <c r="UFB48" s="1064"/>
      <c r="UFC48" s="1064"/>
      <c r="UFD48" s="1064"/>
      <c r="UFE48" s="1064"/>
      <c r="UFF48" s="1064"/>
      <c r="UFG48" s="1064"/>
      <c r="UFH48" s="1064"/>
      <c r="UFI48" s="1064"/>
      <c r="UFJ48" s="1064"/>
      <c r="UFK48" s="1064"/>
      <c r="UFL48" s="1064"/>
      <c r="UFM48" s="1064"/>
      <c r="UFN48" s="1064"/>
      <c r="UFO48" s="1064"/>
      <c r="UFP48" s="1064"/>
      <c r="UFQ48" s="1064"/>
      <c r="UFR48" s="1064"/>
      <c r="UFS48" s="1064"/>
      <c r="UFT48" s="1064"/>
      <c r="UFU48" s="1064"/>
      <c r="UFV48" s="1064"/>
      <c r="UFW48" s="1064"/>
      <c r="UFX48" s="1064"/>
      <c r="UFY48" s="1064"/>
      <c r="UFZ48" s="1064"/>
      <c r="UGA48" s="1064"/>
      <c r="UGB48" s="1064"/>
      <c r="UGC48" s="1064"/>
      <c r="UGD48" s="1064"/>
      <c r="UGE48" s="1064"/>
      <c r="UGF48" s="1064"/>
      <c r="UGG48" s="1064"/>
      <c r="UGH48" s="1064"/>
      <c r="UGI48" s="1064"/>
      <c r="UGJ48" s="1064"/>
      <c r="UGK48" s="1064"/>
      <c r="UGL48" s="1064"/>
      <c r="UGM48" s="1064"/>
      <c r="UGN48" s="1064"/>
      <c r="UGO48" s="1064"/>
      <c r="UGP48" s="1064"/>
      <c r="UGQ48" s="1064"/>
      <c r="UGR48" s="1064"/>
      <c r="UGS48" s="1064"/>
      <c r="UGT48" s="1064"/>
      <c r="UGU48" s="1064"/>
      <c r="UGV48" s="1064"/>
      <c r="UGW48" s="1064"/>
      <c r="UGX48" s="1064"/>
      <c r="UGY48" s="1064"/>
      <c r="UGZ48" s="1064"/>
      <c r="UHA48" s="1064"/>
      <c r="UHB48" s="1064"/>
      <c r="UHC48" s="1064"/>
      <c r="UHD48" s="1064"/>
      <c r="UHE48" s="1064"/>
      <c r="UHF48" s="1064"/>
      <c r="UHG48" s="1064"/>
      <c r="UHH48" s="1064"/>
      <c r="UHI48" s="1064"/>
      <c r="UHJ48" s="1064"/>
      <c r="UHK48" s="1064"/>
      <c r="UHL48" s="1064"/>
      <c r="UHM48" s="1064"/>
      <c r="UHN48" s="1064"/>
      <c r="UHO48" s="1064"/>
      <c r="UHP48" s="1064"/>
      <c r="UHQ48" s="1064"/>
      <c r="UHR48" s="1064"/>
      <c r="UHS48" s="1064"/>
      <c r="UHT48" s="1064"/>
      <c r="UHU48" s="1064"/>
      <c r="UHV48" s="1064"/>
      <c r="UHW48" s="1064"/>
      <c r="UHX48" s="1064"/>
      <c r="UHY48" s="1064"/>
      <c r="UHZ48" s="1064"/>
      <c r="UIA48" s="1064"/>
      <c r="UIB48" s="1064"/>
      <c r="UIC48" s="1064"/>
      <c r="UID48" s="1064"/>
      <c r="UIE48" s="1064"/>
      <c r="UIF48" s="1064"/>
      <c r="UIG48" s="1064"/>
      <c r="UIH48" s="1064"/>
      <c r="UII48" s="1064"/>
      <c r="UIJ48" s="1064"/>
      <c r="UIK48" s="1064"/>
      <c r="UIL48" s="1064"/>
      <c r="UIM48" s="1064"/>
      <c r="UIN48" s="1064"/>
      <c r="UIO48" s="1064"/>
      <c r="UIP48" s="1064"/>
      <c r="UIQ48" s="1064"/>
      <c r="UIR48" s="1064"/>
      <c r="UIS48" s="1064"/>
      <c r="UIT48" s="1064"/>
      <c r="UIU48" s="1064"/>
      <c r="UIV48" s="1064"/>
      <c r="UIW48" s="1064"/>
      <c r="UIX48" s="1064"/>
      <c r="UIY48" s="1064"/>
      <c r="UIZ48" s="1064"/>
      <c r="UJA48" s="1064"/>
      <c r="UJB48" s="1064"/>
      <c r="UJC48" s="1064"/>
      <c r="UJD48" s="1064"/>
      <c r="UJE48" s="1064"/>
      <c r="UJF48" s="1064"/>
      <c r="UJG48" s="1064"/>
      <c r="UJH48" s="1064"/>
      <c r="UJI48" s="1064"/>
      <c r="UJJ48" s="1064"/>
      <c r="UJK48" s="1064"/>
      <c r="UJL48" s="1064"/>
      <c r="UJM48" s="1064"/>
      <c r="UJN48" s="1064"/>
      <c r="UJO48" s="1064"/>
      <c r="UJP48" s="1064"/>
      <c r="UJQ48" s="1064"/>
      <c r="UJR48" s="1064"/>
      <c r="UJS48" s="1064"/>
      <c r="UJT48" s="1064"/>
      <c r="UJU48" s="1064"/>
      <c r="UJV48" s="1064"/>
      <c r="UJW48" s="1064"/>
      <c r="UJX48" s="1064"/>
      <c r="UJY48" s="1064"/>
      <c r="UJZ48" s="1064"/>
      <c r="UKA48" s="1064"/>
      <c r="UKB48" s="1064"/>
      <c r="UKC48" s="1064"/>
      <c r="UKD48" s="1064"/>
      <c r="UKE48" s="1064"/>
      <c r="UKF48" s="1064"/>
      <c r="UKG48" s="1064"/>
      <c r="UKH48" s="1064"/>
      <c r="UKI48" s="1064"/>
      <c r="UKJ48" s="1064"/>
      <c r="UKK48" s="1064"/>
      <c r="UKL48" s="1064"/>
      <c r="UKM48" s="1064"/>
      <c r="UKN48" s="1064"/>
      <c r="UKO48" s="1064"/>
      <c r="UKP48" s="1064"/>
      <c r="UKQ48" s="1064"/>
      <c r="UKR48" s="1064"/>
      <c r="UKS48" s="1064"/>
      <c r="UKT48" s="1064"/>
      <c r="UKU48" s="1064"/>
      <c r="UKV48" s="1064"/>
      <c r="UKW48" s="1064"/>
      <c r="UKX48" s="1064"/>
      <c r="UKY48" s="1064"/>
      <c r="UKZ48" s="1064"/>
      <c r="ULA48" s="1064"/>
      <c r="ULB48" s="1064"/>
      <c r="ULC48" s="1064"/>
      <c r="ULD48" s="1064"/>
      <c r="ULE48" s="1064"/>
      <c r="ULF48" s="1064"/>
      <c r="ULG48" s="1064"/>
      <c r="ULH48" s="1064"/>
      <c r="ULI48" s="1064"/>
      <c r="ULJ48" s="1064"/>
      <c r="ULK48" s="1064"/>
      <c r="ULL48" s="1064"/>
      <c r="ULM48" s="1064"/>
      <c r="ULN48" s="1064"/>
      <c r="ULO48" s="1064"/>
      <c r="ULP48" s="1064"/>
      <c r="ULQ48" s="1064"/>
      <c r="ULR48" s="1064"/>
      <c r="ULS48" s="1064"/>
      <c r="ULT48" s="1064"/>
      <c r="ULU48" s="1064"/>
      <c r="ULV48" s="1064"/>
      <c r="ULW48" s="1064"/>
      <c r="ULX48" s="1064"/>
      <c r="ULY48" s="1064"/>
      <c r="ULZ48" s="1064"/>
      <c r="UMA48" s="1064"/>
      <c r="UMB48" s="1064"/>
      <c r="UMC48" s="1064"/>
      <c r="UMD48" s="1064"/>
      <c r="UME48" s="1064"/>
      <c r="UMF48" s="1064"/>
      <c r="UMG48" s="1064"/>
      <c r="UMH48" s="1064"/>
      <c r="UMI48" s="1064"/>
      <c r="UMJ48" s="1064"/>
      <c r="UMK48" s="1064"/>
      <c r="UML48" s="1064"/>
      <c r="UMM48" s="1064"/>
      <c r="UMN48" s="1064"/>
      <c r="UMO48" s="1064"/>
      <c r="UMP48" s="1064"/>
      <c r="UMQ48" s="1064"/>
      <c r="UMR48" s="1064"/>
      <c r="UMS48" s="1064"/>
      <c r="UMT48" s="1064"/>
      <c r="UMU48" s="1064"/>
      <c r="UMV48" s="1064"/>
      <c r="UMW48" s="1064"/>
      <c r="UMX48" s="1064"/>
      <c r="UMY48" s="1064"/>
      <c r="UMZ48" s="1064"/>
      <c r="UNA48" s="1064"/>
      <c r="UNB48" s="1064"/>
      <c r="UNC48" s="1064"/>
      <c r="UND48" s="1064"/>
      <c r="UNE48" s="1064"/>
      <c r="UNF48" s="1064"/>
      <c r="UNG48" s="1064"/>
      <c r="UNH48" s="1064"/>
      <c r="UNI48" s="1064"/>
      <c r="UNJ48" s="1064"/>
      <c r="UNK48" s="1064"/>
      <c r="UNL48" s="1064"/>
      <c r="UNM48" s="1064"/>
      <c r="UNN48" s="1064"/>
      <c r="UNO48" s="1064"/>
      <c r="UNP48" s="1064"/>
      <c r="UNQ48" s="1064"/>
      <c r="UNR48" s="1064"/>
      <c r="UNS48" s="1064"/>
      <c r="UNT48" s="1064"/>
      <c r="UNU48" s="1064"/>
      <c r="UNV48" s="1064"/>
      <c r="UNW48" s="1064"/>
      <c r="UNX48" s="1064"/>
      <c r="UNY48" s="1064"/>
      <c r="UNZ48" s="1064"/>
      <c r="UOA48" s="1064"/>
      <c r="UOB48" s="1064"/>
      <c r="UOC48" s="1064"/>
      <c r="UOD48" s="1064"/>
      <c r="UOE48" s="1064"/>
      <c r="UOF48" s="1064"/>
      <c r="UOG48" s="1064"/>
      <c r="UOH48" s="1064"/>
      <c r="UOI48" s="1064"/>
      <c r="UOJ48" s="1064"/>
      <c r="UOK48" s="1064"/>
      <c r="UOL48" s="1064"/>
      <c r="UOM48" s="1064"/>
      <c r="UON48" s="1064"/>
      <c r="UOO48" s="1064"/>
      <c r="UOP48" s="1064"/>
      <c r="UOQ48" s="1064"/>
      <c r="UOR48" s="1064"/>
      <c r="UOS48" s="1064"/>
      <c r="UOT48" s="1064"/>
      <c r="UOU48" s="1064"/>
      <c r="UOV48" s="1064"/>
      <c r="UOW48" s="1064"/>
      <c r="UOX48" s="1064"/>
      <c r="UOY48" s="1064"/>
      <c r="UOZ48" s="1064"/>
      <c r="UPA48" s="1064"/>
      <c r="UPB48" s="1064"/>
      <c r="UPC48" s="1064"/>
      <c r="UPD48" s="1064"/>
      <c r="UPE48" s="1064"/>
      <c r="UPF48" s="1064"/>
      <c r="UPG48" s="1064"/>
      <c r="UPH48" s="1064"/>
      <c r="UPI48" s="1064"/>
      <c r="UPJ48" s="1064"/>
      <c r="UPK48" s="1064"/>
      <c r="UPL48" s="1064"/>
      <c r="UPM48" s="1064"/>
      <c r="UPN48" s="1064"/>
      <c r="UPO48" s="1064"/>
      <c r="UPP48" s="1064"/>
      <c r="UPQ48" s="1064"/>
      <c r="UPR48" s="1064"/>
      <c r="UPS48" s="1064"/>
      <c r="UPT48" s="1064"/>
      <c r="UPU48" s="1064"/>
      <c r="UPV48" s="1064"/>
      <c r="UPW48" s="1064"/>
      <c r="UPX48" s="1064"/>
      <c r="UPY48" s="1064"/>
      <c r="UPZ48" s="1064"/>
      <c r="UQA48" s="1064"/>
      <c r="UQB48" s="1064"/>
      <c r="UQC48" s="1064"/>
      <c r="UQD48" s="1064"/>
      <c r="UQE48" s="1064"/>
      <c r="UQF48" s="1064"/>
      <c r="UQG48" s="1064"/>
      <c r="UQH48" s="1064"/>
      <c r="UQI48" s="1064"/>
      <c r="UQJ48" s="1064"/>
      <c r="UQK48" s="1064"/>
      <c r="UQL48" s="1064"/>
      <c r="UQM48" s="1064"/>
      <c r="UQN48" s="1064"/>
      <c r="UQO48" s="1064"/>
      <c r="UQP48" s="1064"/>
      <c r="UQQ48" s="1064"/>
      <c r="UQR48" s="1064"/>
      <c r="UQS48" s="1064"/>
      <c r="UQT48" s="1064"/>
      <c r="UQU48" s="1064"/>
      <c r="UQV48" s="1064"/>
      <c r="UQW48" s="1064"/>
      <c r="UQX48" s="1064"/>
      <c r="UQY48" s="1064"/>
      <c r="UQZ48" s="1064"/>
      <c r="URA48" s="1064"/>
      <c r="URB48" s="1064"/>
      <c r="URC48" s="1064"/>
      <c r="URD48" s="1064"/>
      <c r="URE48" s="1064"/>
      <c r="URF48" s="1064"/>
      <c r="URG48" s="1064"/>
      <c r="URH48" s="1064"/>
      <c r="URI48" s="1064"/>
      <c r="URJ48" s="1064"/>
      <c r="URK48" s="1064"/>
      <c r="URL48" s="1064"/>
      <c r="URM48" s="1064"/>
      <c r="URN48" s="1064"/>
      <c r="URO48" s="1064"/>
      <c r="URP48" s="1064"/>
      <c r="URQ48" s="1064"/>
      <c r="URR48" s="1064"/>
      <c r="URS48" s="1064"/>
      <c r="URT48" s="1064"/>
      <c r="URU48" s="1064"/>
      <c r="URV48" s="1064"/>
      <c r="URW48" s="1064"/>
      <c r="URX48" s="1064"/>
      <c r="URY48" s="1064"/>
      <c r="URZ48" s="1064"/>
      <c r="USA48" s="1064"/>
      <c r="USB48" s="1064"/>
      <c r="USC48" s="1064"/>
      <c r="USD48" s="1064"/>
      <c r="USE48" s="1064"/>
      <c r="USF48" s="1064"/>
      <c r="USG48" s="1064"/>
      <c r="USH48" s="1064"/>
      <c r="USI48" s="1064"/>
      <c r="USJ48" s="1064"/>
      <c r="USK48" s="1064"/>
      <c r="USL48" s="1064"/>
      <c r="USM48" s="1064"/>
      <c r="USN48" s="1064"/>
      <c r="USO48" s="1064"/>
      <c r="USP48" s="1064"/>
      <c r="USQ48" s="1064"/>
      <c r="USR48" s="1064"/>
      <c r="USS48" s="1064"/>
      <c r="UST48" s="1064"/>
      <c r="USU48" s="1064"/>
      <c r="USV48" s="1064"/>
      <c r="USW48" s="1064"/>
      <c r="USX48" s="1064"/>
      <c r="USY48" s="1064"/>
      <c r="USZ48" s="1064"/>
      <c r="UTA48" s="1064"/>
      <c r="UTB48" s="1064"/>
      <c r="UTC48" s="1064"/>
      <c r="UTD48" s="1064"/>
      <c r="UTE48" s="1064"/>
      <c r="UTF48" s="1064"/>
      <c r="UTG48" s="1064"/>
      <c r="UTH48" s="1064"/>
      <c r="UTI48" s="1064"/>
      <c r="UTJ48" s="1064"/>
      <c r="UTK48" s="1064"/>
      <c r="UTL48" s="1064"/>
      <c r="UTM48" s="1064"/>
      <c r="UTN48" s="1064"/>
      <c r="UTO48" s="1064"/>
      <c r="UTP48" s="1064"/>
      <c r="UTQ48" s="1064"/>
      <c r="UTR48" s="1064"/>
      <c r="UTS48" s="1064"/>
      <c r="UTT48" s="1064"/>
      <c r="UTU48" s="1064"/>
      <c r="UTV48" s="1064"/>
      <c r="UTW48" s="1064"/>
      <c r="UTX48" s="1064"/>
      <c r="UTY48" s="1064"/>
      <c r="UTZ48" s="1064"/>
      <c r="UUA48" s="1064"/>
      <c r="UUB48" s="1064"/>
      <c r="UUC48" s="1064"/>
      <c r="UUD48" s="1064"/>
      <c r="UUE48" s="1064"/>
      <c r="UUF48" s="1064"/>
      <c r="UUG48" s="1064"/>
      <c r="UUH48" s="1064"/>
      <c r="UUI48" s="1064"/>
      <c r="UUJ48" s="1064"/>
      <c r="UUK48" s="1064"/>
      <c r="UUL48" s="1064"/>
      <c r="UUM48" s="1064"/>
      <c r="UUN48" s="1064"/>
      <c r="UUO48" s="1064"/>
      <c r="UUP48" s="1064"/>
      <c r="UUQ48" s="1064"/>
      <c r="UUR48" s="1064"/>
      <c r="UUS48" s="1064"/>
      <c r="UUT48" s="1064"/>
      <c r="UUU48" s="1064"/>
      <c r="UUV48" s="1064"/>
      <c r="UUW48" s="1064"/>
      <c r="UUX48" s="1064"/>
      <c r="UUY48" s="1064"/>
      <c r="UUZ48" s="1064"/>
      <c r="UVA48" s="1064"/>
      <c r="UVB48" s="1064"/>
      <c r="UVC48" s="1064"/>
      <c r="UVD48" s="1064"/>
      <c r="UVE48" s="1064"/>
      <c r="UVF48" s="1064"/>
      <c r="UVG48" s="1064"/>
      <c r="UVH48" s="1064"/>
      <c r="UVI48" s="1064"/>
      <c r="UVJ48" s="1064"/>
      <c r="UVK48" s="1064"/>
      <c r="UVL48" s="1064"/>
      <c r="UVM48" s="1064"/>
      <c r="UVN48" s="1064"/>
      <c r="UVO48" s="1064"/>
      <c r="UVP48" s="1064"/>
      <c r="UVQ48" s="1064"/>
      <c r="UVR48" s="1064"/>
      <c r="UVS48" s="1064"/>
      <c r="UVT48" s="1064"/>
      <c r="UVU48" s="1064"/>
      <c r="UVV48" s="1064"/>
      <c r="UVW48" s="1064"/>
      <c r="UVX48" s="1064"/>
      <c r="UVY48" s="1064"/>
      <c r="UVZ48" s="1064"/>
      <c r="UWA48" s="1064"/>
      <c r="UWB48" s="1064"/>
      <c r="UWC48" s="1064"/>
      <c r="UWD48" s="1064"/>
      <c r="UWE48" s="1064"/>
      <c r="UWF48" s="1064"/>
      <c r="UWG48" s="1064"/>
      <c r="UWH48" s="1064"/>
      <c r="UWI48" s="1064"/>
      <c r="UWJ48" s="1064"/>
      <c r="UWK48" s="1064"/>
      <c r="UWL48" s="1064"/>
      <c r="UWM48" s="1064"/>
      <c r="UWN48" s="1064"/>
      <c r="UWO48" s="1064"/>
      <c r="UWP48" s="1064"/>
      <c r="UWQ48" s="1064"/>
      <c r="UWR48" s="1064"/>
      <c r="UWS48" s="1064"/>
      <c r="UWT48" s="1064"/>
      <c r="UWU48" s="1064"/>
      <c r="UWV48" s="1064"/>
      <c r="UWW48" s="1064"/>
      <c r="UWX48" s="1064"/>
      <c r="UWY48" s="1064"/>
      <c r="UWZ48" s="1064"/>
      <c r="UXA48" s="1064"/>
      <c r="UXB48" s="1064"/>
      <c r="UXC48" s="1064"/>
      <c r="UXD48" s="1064"/>
      <c r="UXE48" s="1064"/>
      <c r="UXF48" s="1064"/>
      <c r="UXG48" s="1064"/>
      <c r="UXH48" s="1064"/>
      <c r="UXI48" s="1064"/>
      <c r="UXJ48" s="1064"/>
      <c r="UXK48" s="1064"/>
      <c r="UXL48" s="1064"/>
      <c r="UXM48" s="1064"/>
      <c r="UXN48" s="1064"/>
      <c r="UXO48" s="1064"/>
      <c r="UXP48" s="1064"/>
      <c r="UXQ48" s="1064"/>
      <c r="UXR48" s="1064"/>
      <c r="UXS48" s="1064"/>
      <c r="UXT48" s="1064"/>
      <c r="UXU48" s="1064"/>
      <c r="UXV48" s="1064"/>
      <c r="UXW48" s="1064"/>
      <c r="UXX48" s="1064"/>
      <c r="UXY48" s="1064"/>
      <c r="UXZ48" s="1064"/>
      <c r="UYA48" s="1064"/>
      <c r="UYB48" s="1064"/>
      <c r="UYC48" s="1064"/>
      <c r="UYD48" s="1064"/>
      <c r="UYE48" s="1064"/>
      <c r="UYF48" s="1064"/>
      <c r="UYG48" s="1064"/>
      <c r="UYH48" s="1064"/>
      <c r="UYI48" s="1064"/>
      <c r="UYJ48" s="1064"/>
      <c r="UYK48" s="1064"/>
      <c r="UYL48" s="1064"/>
      <c r="UYM48" s="1064"/>
      <c r="UYN48" s="1064"/>
      <c r="UYO48" s="1064"/>
      <c r="UYP48" s="1064"/>
      <c r="UYQ48" s="1064"/>
      <c r="UYR48" s="1064"/>
      <c r="UYS48" s="1064"/>
      <c r="UYT48" s="1064"/>
      <c r="UYU48" s="1064"/>
      <c r="UYV48" s="1064"/>
      <c r="UYW48" s="1064"/>
      <c r="UYX48" s="1064"/>
      <c r="UYY48" s="1064"/>
      <c r="UYZ48" s="1064"/>
      <c r="UZA48" s="1064"/>
      <c r="UZB48" s="1064"/>
      <c r="UZC48" s="1064"/>
      <c r="UZD48" s="1064"/>
      <c r="UZE48" s="1064"/>
      <c r="UZF48" s="1064"/>
      <c r="UZG48" s="1064"/>
      <c r="UZH48" s="1064"/>
      <c r="UZI48" s="1064"/>
      <c r="UZJ48" s="1064"/>
      <c r="UZK48" s="1064"/>
      <c r="UZL48" s="1064"/>
      <c r="UZM48" s="1064"/>
      <c r="UZN48" s="1064"/>
      <c r="UZO48" s="1064"/>
      <c r="UZP48" s="1064"/>
      <c r="UZQ48" s="1064"/>
      <c r="UZR48" s="1064"/>
      <c r="UZS48" s="1064"/>
      <c r="UZT48" s="1064"/>
      <c r="UZU48" s="1064"/>
      <c r="UZV48" s="1064"/>
      <c r="UZW48" s="1064"/>
      <c r="UZX48" s="1064"/>
      <c r="UZY48" s="1064"/>
      <c r="UZZ48" s="1064"/>
      <c r="VAA48" s="1064"/>
      <c r="VAB48" s="1064"/>
      <c r="VAC48" s="1064"/>
      <c r="VAD48" s="1064"/>
      <c r="VAE48" s="1064"/>
      <c r="VAF48" s="1064"/>
      <c r="VAG48" s="1064"/>
      <c r="VAH48" s="1064"/>
      <c r="VAI48" s="1064"/>
      <c r="VAJ48" s="1064"/>
      <c r="VAK48" s="1064"/>
      <c r="VAL48" s="1064"/>
      <c r="VAM48" s="1064"/>
      <c r="VAN48" s="1064"/>
      <c r="VAO48" s="1064"/>
      <c r="VAP48" s="1064"/>
      <c r="VAQ48" s="1064"/>
      <c r="VAR48" s="1064"/>
      <c r="VAS48" s="1064"/>
      <c r="VAT48" s="1064"/>
      <c r="VAU48" s="1064"/>
      <c r="VAV48" s="1064"/>
      <c r="VAW48" s="1064"/>
      <c r="VAX48" s="1064"/>
      <c r="VAY48" s="1064"/>
      <c r="VAZ48" s="1064"/>
      <c r="VBA48" s="1064"/>
      <c r="VBB48" s="1064"/>
      <c r="VBC48" s="1064"/>
      <c r="VBD48" s="1064"/>
      <c r="VBE48" s="1064"/>
      <c r="VBF48" s="1064"/>
      <c r="VBG48" s="1064"/>
      <c r="VBH48" s="1064"/>
      <c r="VBI48" s="1064"/>
      <c r="VBJ48" s="1064"/>
      <c r="VBK48" s="1064"/>
      <c r="VBL48" s="1064"/>
      <c r="VBM48" s="1064"/>
      <c r="VBN48" s="1064"/>
      <c r="VBO48" s="1064"/>
      <c r="VBP48" s="1064"/>
      <c r="VBQ48" s="1064"/>
      <c r="VBR48" s="1064"/>
      <c r="VBS48" s="1064"/>
      <c r="VBT48" s="1064"/>
      <c r="VBU48" s="1064"/>
      <c r="VBV48" s="1064"/>
      <c r="VBW48" s="1064"/>
      <c r="VBX48" s="1064"/>
      <c r="VBY48" s="1064"/>
      <c r="VBZ48" s="1064"/>
      <c r="VCA48" s="1064"/>
      <c r="VCB48" s="1064"/>
      <c r="VCC48" s="1064"/>
      <c r="VCD48" s="1064"/>
      <c r="VCE48" s="1064"/>
      <c r="VCF48" s="1064"/>
      <c r="VCG48" s="1064"/>
      <c r="VCH48" s="1064"/>
      <c r="VCI48" s="1064"/>
      <c r="VCJ48" s="1064"/>
      <c r="VCK48" s="1064"/>
      <c r="VCL48" s="1064"/>
      <c r="VCM48" s="1064"/>
      <c r="VCN48" s="1064"/>
      <c r="VCO48" s="1064"/>
      <c r="VCP48" s="1064"/>
      <c r="VCQ48" s="1064"/>
      <c r="VCR48" s="1064"/>
      <c r="VCS48" s="1064"/>
      <c r="VCT48" s="1064"/>
      <c r="VCU48" s="1064"/>
      <c r="VCV48" s="1064"/>
      <c r="VCW48" s="1064"/>
      <c r="VCX48" s="1064"/>
      <c r="VCY48" s="1064"/>
      <c r="VCZ48" s="1064"/>
      <c r="VDA48" s="1064"/>
      <c r="VDB48" s="1064"/>
      <c r="VDC48" s="1064"/>
      <c r="VDD48" s="1064"/>
      <c r="VDE48" s="1064"/>
      <c r="VDF48" s="1064"/>
      <c r="VDG48" s="1064"/>
      <c r="VDH48" s="1064"/>
      <c r="VDI48" s="1064"/>
      <c r="VDJ48" s="1064"/>
      <c r="VDK48" s="1064"/>
      <c r="VDL48" s="1064"/>
      <c r="VDM48" s="1064"/>
      <c r="VDN48" s="1064"/>
      <c r="VDO48" s="1064"/>
      <c r="VDP48" s="1064"/>
      <c r="VDQ48" s="1064"/>
      <c r="VDR48" s="1064"/>
      <c r="VDS48" s="1064"/>
      <c r="VDT48" s="1064"/>
      <c r="VDU48" s="1064"/>
      <c r="VDV48" s="1064"/>
      <c r="VDW48" s="1064"/>
      <c r="VDX48" s="1064"/>
      <c r="VDY48" s="1064"/>
      <c r="VDZ48" s="1064"/>
      <c r="VEA48" s="1064"/>
      <c r="VEB48" s="1064"/>
      <c r="VEC48" s="1064"/>
      <c r="VED48" s="1064"/>
      <c r="VEE48" s="1064"/>
      <c r="VEF48" s="1064"/>
      <c r="VEG48" s="1064"/>
      <c r="VEH48" s="1064"/>
      <c r="VEI48" s="1064"/>
      <c r="VEJ48" s="1064"/>
      <c r="VEK48" s="1064"/>
      <c r="VEL48" s="1064"/>
      <c r="VEM48" s="1064"/>
      <c r="VEN48" s="1064"/>
      <c r="VEO48" s="1064"/>
      <c r="VEP48" s="1064"/>
      <c r="VEQ48" s="1064"/>
      <c r="VER48" s="1064"/>
      <c r="VES48" s="1064"/>
      <c r="VET48" s="1064"/>
      <c r="VEU48" s="1064"/>
      <c r="VEV48" s="1064"/>
      <c r="VEW48" s="1064"/>
      <c r="VEX48" s="1064"/>
      <c r="VEY48" s="1064"/>
      <c r="VEZ48" s="1064"/>
      <c r="VFA48" s="1064"/>
      <c r="VFB48" s="1064"/>
      <c r="VFC48" s="1064"/>
      <c r="VFD48" s="1064"/>
      <c r="VFE48" s="1064"/>
      <c r="VFF48" s="1064"/>
      <c r="VFG48" s="1064"/>
      <c r="VFH48" s="1064"/>
      <c r="VFI48" s="1064"/>
      <c r="VFJ48" s="1064"/>
      <c r="VFK48" s="1064"/>
      <c r="VFL48" s="1064"/>
      <c r="VFM48" s="1064"/>
      <c r="VFN48" s="1064"/>
      <c r="VFO48" s="1064"/>
      <c r="VFP48" s="1064"/>
      <c r="VFQ48" s="1064"/>
      <c r="VFR48" s="1064"/>
      <c r="VFS48" s="1064"/>
      <c r="VFT48" s="1064"/>
      <c r="VFU48" s="1064"/>
      <c r="VFV48" s="1064"/>
      <c r="VFW48" s="1064"/>
      <c r="VFX48" s="1064"/>
      <c r="VFY48" s="1064"/>
      <c r="VFZ48" s="1064"/>
      <c r="VGA48" s="1064"/>
      <c r="VGB48" s="1064"/>
      <c r="VGC48" s="1064"/>
      <c r="VGD48" s="1064"/>
      <c r="VGE48" s="1064"/>
      <c r="VGF48" s="1064"/>
      <c r="VGG48" s="1064"/>
      <c r="VGH48" s="1064"/>
      <c r="VGI48" s="1064"/>
      <c r="VGJ48" s="1064"/>
      <c r="VGK48" s="1064"/>
      <c r="VGL48" s="1064"/>
      <c r="VGM48" s="1064"/>
      <c r="VGN48" s="1064"/>
      <c r="VGO48" s="1064"/>
      <c r="VGP48" s="1064"/>
      <c r="VGQ48" s="1064"/>
      <c r="VGR48" s="1064"/>
      <c r="VGS48" s="1064"/>
      <c r="VGT48" s="1064"/>
      <c r="VGU48" s="1064"/>
      <c r="VGV48" s="1064"/>
      <c r="VGW48" s="1064"/>
      <c r="VGX48" s="1064"/>
      <c r="VGY48" s="1064"/>
      <c r="VGZ48" s="1064"/>
      <c r="VHA48" s="1064"/>
      <c r="VHB48" s="1064"/>
      <c r="VHC48" s="1064"/>
      <c r="VHD48" s="1064"/>
      <c r="VHE48" s="1064"/>
      <c r="VHF48" s="1064"/>
      <c r="VHG48" s="1064"/>
      <c r="VHH48" s="1064"/>
      <c r="VHI48" s="1064"/>
      <c r="VHJ48" s="1064"/>
      <c r="VHK48" s="1064"/>
      <c r="VHL48" s="1064"/>
      <c r="VHM48" s="1064"/>
      <c r="VHN48" s="1064"/>
      <c r="VHO48" s="1064"/>
      <c r="VHP48" s="1064"/>
      <c r="VHQ48" s="1064"/>
      <c r="VHR48" s="1064"/>
      <c r="VHS48" s="1064"/>
      <c r="VHT48" s="1064"/>
      <c r="VHU48" s="1064"/>
      <c r="VHV48" s="1064"/>
      <c r="VHW48" s="1064"/>
      <c r="VHX48" s="1064"/>
      <c r="VHY48" s="1064"/>
      <c r="VHZ48" s="1064"/>
      <c r="VIA48" s="1064"/>
      <c r="VIB48" s="1064"/>
      <c r="VIC48" s="1064"/>
      <c r="VID48" s="1064"/>
      <c r="VIE48" s="1064"/>
      <c r="VIF48" s="1064"/>
      <c r="VIG48" s="1064"/>
      <c r="VIH48" s="1064"/>
      <c r="VII48" s="1064"/>
      <c r="VIJ48" s="1064"/>
      <c r="VIK48" s="1064"/>
      <c r="VIL48" s="1064"/>
      <c r="VIM48" s="1064"/>
      <c r="VIN48" s="1064"/>
      <c r="VIO48" s="1064"/>
      <c r="VIP48" s="1064"/>
      <c r="VIQ48" s="1064"/>
      <c r="VIR48" s="1064"/>
      <c r="VIS48" s="1064"/>
      <c r="VIT48" s="1064"/>
      <c r="VIU48" s="1064"/>
      <c r="VIV48" s="1064"/>
      <c r="VIW48" s="1064"/>
      <c r="VIX48" s="1064"/>
      <c r="VIY48" s="1064"/>
      <c r="VIZ48" s="1064"/>
      <c r="VJA48" s="1064"/>
      <c r="VJB48" s="1064"/>
      <c r="VJC48" s="1064"/>
      <c r="VJD48" s="1064"/>
      <c r="VJE48" s="1064"/>
      <c r="VJF48" s="1064"/>
      <c r="VJG48" s="1064"/>
      <c r="VJH48" s="1064"/>
      <c r="VJI48" s="1064"/>
      <c r="VJJ48" s="1064"/>
      <c r="VJK48" s="1064"/>
      <c r="VJL48" s="1064"/>
      <c r="VJM48" s="1064"/>
      <c r="VJN48" s="1064"/>
      <c r="VJO48" s="1064"/>
      <c r="VJP48" s="1064"/>
      <c r="VJQ48" s="1064"/>
      <c r="VJR48" s="1064"/>
      <c r="VJS48" s="1064"/>
      <c r="VJT48" s="1064"/>
      <c r="VJU48" s="1064"/>
      <c r="VJV48" s="1064"/>
      <c r="VJW48" s="1064"/>
      <c r="VJX48" s="1064"/>
      <c r="VJY48" s="1064"/>
      <c r="VJZ48" s="1064"/>
      <c r="VKA48" s="1064"/>
      <c r="VKB48" s="1064"/>
      <c r="VKC48" s="1064"/>
      <c r="VKD48" s="1064"/>
      <c r="VKE48" s="1064"/>
      <c r="VKF48" s="1064"/>
      <c r="VKG48" s="1064"/>
      <c r="VKH48" s="1064"/>
      <c r="VKI48" s="1064"/>
      <c r="VKJ48" s="1064"/>
      <c r="VKK48" s="1064"/>
      <c r="VKL48" s="1064"/>
      <c r="VKM48" s="1064"/>
      <c r="VKN48" s="1064"/>
      <c r="VKO48" s="1064"/>
      <c r="VKP48" s="1064"/>
      <c r="VKQ48" s="1064"/>
      <c r="VKR48" s="1064"/>
      <c r="VKS48" s="1064"/>
      <c r="VKT48" s="1064"/>
      <c r="VKU48" s="1064"/>
      <c r="VKV48" s="1064"/>
      <c r="VKW48" s="1064"/>
      <c r="VKX48" s="1064"/>
      <c r="VKY48" s="1064"/>
      <c r="VKZ48" s="1064"/>
      <c r="VLA48" s="1064"/>
      <c r="VLB48" s="1064"/>
      <c r="VLC48" s="1064"/>
      <c r="VLD48" s="1064"/>
      <c r="VLE48" s="1064"/>
      <c r="VLF48" s="1064"/>
      <c r="VLG48" s="1064"/>
      <c r="VLH48" s="1064"/>
      <c r="VLI48" s="1064"/>
      <c r="VLJ48" s="1064"/>
      <c r="VLK48" s="1064"/>
      <c r="VLL48" s="1064"/>
      <c r="VLM48" s="1064"/>
      <c r="VLN48" s="1064"/>
      <c r="VLO48" s="1064"/>
      <c r="VLP48" s="1064"/>
      <c r="VLQ48" s="1064"/>
      <c r="VLR48" s="1064"/>
      <c r="VLS48" s="1064"/>
      <c r="VLT48" s="1064"/>
      <c r="VLU48" s="1064"/>
      <c r="VLV48" s="1064"/>
      <c r="VLW48" s="1064"/>
      <c r="VLX48" s="1064"/>
      <c r="VLY48" s="1064"/>
      <c r="VLZ48" s="1064"/>
      <c r="VMA48" s="1064"/>
      <c r="VMB48" s="1064"/>
      <c r="VMC48" s="1064"/>
      <c r="VMD48" s="1064"/>
      <c r="VME48" s="1064"/>
      <c r="VMF48" s="1064"/>
      <c r="VMG48" s="1064"/>
      <c r="VMH48" s="1064"/>
      <c r="VMI48" s="1064"/>
      <c r="VMJ48" s="1064"/>
      <c r="VMK48" s="1064"/>
      <c r="VML48" s="1064"/>
      <c r="VMM48" s="1064"/>
      <c r="VMN48" s="1064"/>
      <c r="VMO48" s="1064"/>
      <c r="VMP48" s="1064"/>
      <c r="VMQ48" s="1064"/>
      <c r="VMR48" s="1064"/>
      <c r="VMS48" s="1064"/>
      <c r="VMT48" s="1064"/>
      <c r="VMU48" s="1064"/>
      <c r="VMV48" s="1064"/>
      <c r="VMW48" s="1064"/>
      <c r="VMX48" s="1064"/>
      <c r="VMY48" s="1064"/>
      <c r="VMZ48" s="1064"/>
      <c r="VNA48" s="1064"/>
      <c r="VNB48" s="1064"/>
      <c r="VNC48" s="1064"/>
      <c r="VND48" s="1064"/>
      <c r="VNE48" s="1064"/>
      <c r="VNF48" s="1064"/>
      <c r="VNG48" s="1064"/>
      <c r="VNH48" s="1064"/>
      <c r="VNI48" s="1064"/>
      <c r="VNJ48" s="1064"/>
      <c r="VNK48" s="1064"/>
      <c r="VNL48" s="1064"/>
      <c r="VNM48" s="1064"/>
      <c r="VNN48" s="1064"/>
      <c r="VNO48" s="1064"/>
      <c r="VNP48" s="1064"/>
      <c r="VNQ48" s="1064"/>
      <c r="VNR48" s="1064"/>
      <c r="VNS48" s="1064"/>
      <c r="VNT48" s="1064"/>
      <c r="VNU48" s="1064"/>
      <c r="VNV48" s="1064"/>
      <c r="VNW48" s="1064"/>
      <c r="VNX48" s="1064"/>
      <c r="VNY48" s="1064"/>
      <c r="VNZ48" s="1064"/>
      <c r="VOA48" s="1064"/>
      <c r="VOB48" s="1064"/>
      <c r="VOC48" s="1064"/>
      <c r="VOD48" s="1064"/>
      <c r="VOE48" s="1064"/>
      <c r="VOF48" s="1064"/>
      <c r="VOG48" s="1064"/>
      <c r="VOH48" s="1064"/>
      <c r="VOI48" s="1064"/>
      <c r="VOJ48" s="1064"/>
      <c r="VOK48" s="1064"/>
      <c r="VOL48" s="1064"/>
      <c r="VOM48" s="1064"/>
      <c r="VON48" s="1064"/>
      <c r="VOO48" s="1064"/>
      <c r="VOP48" s="1064"/>
      <c r="VOQ48" s="1064"/>
      <c r="VOR48" s="1064"/>
      <c r="VOS48" s="1064"/>
      <c r="VOT48" s="1064"/>
      <c r="VOU48" s="1064"/>
      <c r="VOV48" s="1064"/>
      <c r="VOW48" s="1064"/>
      <c r="VOX48" s="1064"/>
      <c r="VOY48" s="1064"/>
      <c r="VOZ48" s="1064"/>
      <c r="VPA48" s="1064"/>
      <c r="VPB48" s="1064"/>
      <c r="VPC48" s="1064"/>
      <c r="VPD48" s="1064"/>
      <c r="VPE48" s="1064"/>
      <c r="VPF48" s="1064"/>
      <c r="VPG48" s="1064"/>
      <c r="VPH48" s="1064"/>
      <c r="VPI48" s="1064"/>
      <c r="VPJ48" s="1064"/>
      <c r="VPK48" s="1064"/>
      <c r="VPL48" s="1064"/>
      <c r="VPM48" s="1064"/>
      <c r="VPN48" s="1064"/>
      <c r="VPO48" s="1064"/>
      <c r="VPP48" s="1064"/>
      <c r="VPQ48" s="1064"/>
      <c r="VPR48" s="1064"/>
      <c r="VPS48" s="1064"/>
      <c r="VPT48" s="1064"/>
      <c r="VPU48" s="1064"/>
      <c r="VPV48" s="1064"/>
      <c r="VPW48" s="1064"/>
      <c r="VPX48" s="1064"/>
      <c r="VPY48" s="1064"/>
      <c r="VPZ48" s="1064"/>
      <c r="VQA48" s="1064"/>
      <c r="VQB48" s="1064"/>
      <c r="VQC48" s="1064"/>
      <c r="VQD48" s="1064"/>
      <c r="VQE48" s="1064"/>
      <c r="VQF48" s="1064"/>
      <c r="VQG48" s="1064"/>
      <c r="VQH48" s="1064"/>
      <c r="VQI48" s="1064"/>
      <c r="VQJ48" s="1064"/>
      <c r="VQK48" s="1064"/>
      <c r="VQL48" s="1064"/>
      <c r="VQM48" s="1064"/>
      <c r="VQN48" s="1064"/>
      <c r="VQO48" s="1064"/>
      <c r="VQP48" s="1064"/>
      <c r="VQQ48" s="1064"/>
      <c r="VQR48" s="1064"/>
      <c r="VQS48" s="1064"/>
      <c r="VQT48" s="1064"/>
      <c r="VQU48" s="1064"/>
      <c r="VQV48" s="1064"/>
      <c r="VQW48" s="1064"/>
      <c r="VQX48" s="1064"/>
      <c r="VQY48" s="1064"/>
      <c r="VQZ48" s="1064"/>
      <c r="VRA48" s="1064"/>
      <c r="VRB48" s="1064"/>
      <c r="VRC48" s="1064"/>
      <c r="VRD48" s="1064"/>
      <c r="VRE48" s="1064"/>
      <c r="VRF48" s="1064"/>
      <c r="VRG48" s="1064"/>
      <c r="VRH48" s="1064"/>
      <c r="VRI48" s="1064"/>
      <c r="VRJ48" s="1064"/>
      <c r="VRK48" s="1064"/>
      <c r="VRL48" s="1064"/>
      <c r="VRM48" s="1064"/>
      <c r="VRN48" s="1064"/>
      <c r="VRO48" s="1064"/>
      <c r="VRP48" s="1064"/>
      <c r="VRQ48" s="1064"/>
      <c r="VRR48" s="1064"/>
      <c r="VRS48" s="1064"/>
      <c r="VRT48" s="1064"/>
      <c r="VRU48" s="1064"/>
      <c r="VRV48" s="1064"/>
      <c r="VRW48" s="1064"/>
      <c r="VRX48" s="1064"/>
      <c r="VRY48" s="1064"/>
      <c r="VRZ48" s="1064"/>
      <c r="VSA48" s="1064"/>
      <c r="VSB48" s="1064"/>
      <c r="VSC48" s="1064"/>
      <c r="VSD48" s="1064"/>
      <c r="VSE48" s="1064"/>
      <c r="VSF48" s="1064"/>
      <c r="VSG48" s="1064"/>
      <c r="VSH48" s="1064"/>
      <c r="VSI48" s="1064"/>
      <c r="VSJ48" s="1064"/>
      <c r="VSK48" s="1064"/>
      <c r="VSL48" s="1064"/>
      <c r="VSM48" s="1064"/>
      <c r="VSN48" s="1064"/>
      <c r="VSO48" s="1064"/>
      <c r="VSP48" s="1064"/>
      <c r="VSQ48" s="1064"/>
      <c r="VSR48" s="1064"/>
      <c r="VSS48" s="1064"/>
      <c r="VST48" s="1064"/>
      <c r="VSU48" s="1064"/>
      <c r="VSV48" s="1064"/>
      <c r="VSW48" s="1064"/>
      <c r="VSX48" s="1064"/>
      <c r="VSY48" s="1064"/>
      <c r="VSZ48" s="1064"/>
      <c r="VTA48" s="1064"/>
      <c r="VTB48" s="1064"/>
      <c r="VTC48" s="1064"/>
      <c r="VTD48" s="1064"/>
      <c r="VTE48" s="1064"/>
      <c r="VTF48" s="1064"/>
      <c r="VTG48" s="1064"/>
      <c r="VTH48" s="1064"/>
      <c r="VTI48" s="1064"/>
      <c r="VTJ48" s="1064"/>
      <c r="VTK48" s="1064"/>
      <c r="VTL48" s="1064"/>
      <c r="VTM48" s="1064"/>
      <c r="VTN48" s="1064"/>
      <c r="VTO48" s="1064"/>
      <c r="VTP48" s="1064"/>
      <c r="VTQ48" s="1064"/>
      <c r="VTR48" s="1064"/>
      <c r="VTS48" s="1064"/>
      <c r="VTT48" s="1064"/>
      <c r="VTU48" s="1064"/>
      <c r="VTV48" s="1064"/>
      <c r="VTW48" s="1064"/>
      <c r="VTX48" s="1064"/>
      <c r="VTY48" s="1064"/>
      <c r="VTZ48" s="1064"/>
      <c r="VUA48" s="1064"/>
      <c r="VUB48" s="1064"/>
      <c r="VUC48" s="1064"/>
      <c r="VUD48" s="1064"/>
      <c r="VUE48" s="1064"/>
      <c r="VUF48" s="1064"/>
      <c r="VUG48" s="1064"/>
      <c r="VUH48" s="1064"/>
      <c r="VUI48" s="1064"/>
      <c r="VUJ48" s="1064"/>
      <c r="VUK48" s="1064"/>
      <c r="VUL48" s="1064"/>
      <c r="VUM48" s="1064"/>
      <c r="VUN48" s="1064"/>
      <c r="VUO48" s="1064"/>
      <c r="VUP48" s="1064"/>
      <c r="VUQ48" s="1064"/>
      <c r="VUR48" s="1064"/>
      <c r="VUS48" s="1064"/>
      <c r="VUT48" s="1064"/>
      <c r="VUU48" s="1064"/>
      <c r="VUV48" s="1064"/>
      <c r="VUW48" s="1064"/>
      <c r="VUX48" s="1064"/>
      <c r="VUY48" s="1064"/>
      <c r="VUZ48" s="1064"/>
      <c r="VVA48" s="1064"/>
      <c r="VVB48" s="1064"/>
      <c r="VVC48" s="1064"/>
      <c r="VVD48" s="1064"/>
      <c r="VVE48" s="1064"/>
      <c r="VVF48" s="1064"/>
      <c r="VVG48" s="1064"/>
      <c r="VVH48" s="1064"/>
      <c r="VVI48" s="1064"/>
      <c r="VVJ48" s="1064"/>
      <c r="VVK48" s="1064"/>
      <c r="VVL48" s="1064"/>
      <c r="VVM48" s="1064"/>
      <c r="VVN48" s="1064"/>
      <c r="VVO48" s="1064"/>
      <c r="VVP48" s="1064"/>
      <c r="VVQ48" s="1064"/>
      <c r="VVR48" s="1064"/>
      <c r="VVS48" s="1064"/>
      <c r="VVT48" s="1064"/>
      <c r="VVU48" s="1064"/>
      <c r="VVV48" s="1064"/>
      <c r="VVW48" s="1064"/>
      <c r="VVX48" s="1064"/>
      <c r="VVY48" s="1064"/>
      <c r="VVZ48" s="1064"/>
      <c r="VWA48" s="1064"/>
      <c r="VWB48" s="1064"/>
      <c r="VWC48" s="1064"/>
      <c r="VWD48" s="1064"/>
      <c r="VWE48" s="1064"/>
      <c r="VWF48" s="1064"/>
      <c r="VWG48" s="1064"/>
      <c r="VWH48" s="1064"/>
      <c r="VWI48" s="1064"/>
      <c r="VWJ48" s="1064"/>
      <c r="VWK48" s="1064"/>
      <c r="VWL48" s="1064"/>
      <c r="VWM48" s="1064"/>
      <c r="VWN48" s="1064"/>
      <c r="VWO48" s="1064"/>
      <c r="VWP48" s="1064"/>
      <c r="VWQ48" s="1064"/>
      <c r="VWR48" s="1064"/>
      <c r="VWS48" s="1064"/>
      <c r="VWT48" s="1064"/>
      <c r="VWU48" s="1064"/>
      <c r="VWV48" s="1064"/>
      <c r="VWW48" s="1064"/>
      <c r="VWX48" s="1064"/>
      <c r="VWY48" s="1064"/>
      <c r="VWZ48" s="1064"/>
      <c r="VXA48" s="1064"/>
      <c r="VXB48" s="1064"/>
      <c r="VXC48" s="1064"/>
      <c r="VXD48" s="1064"/>
      <c r="VXE48" s="1064"/>
      <c r="VXF48" s="1064"/>
      <c r="VXG48" s="1064"/>
      <c r="VXH48" s="1064"/>
      <c r="VXI48" s="1064"/>
      <c r="VXJ48" s="1064"/>
      <c r="VXK48" s="1064"/>
      <c r="VXL48" s="1064"/>
      <c r="VXM48" s="1064"/>
      <c r="VXN48" s="1064"/>
      <c r="VXO48" s="1064"/>
      <c r="VXP48" s="1064"/>
      <c r="VXQ48" s="1064"/>
      <c r="VXR48" s="1064"/>
      <c r="VXS48" s="1064"/>
      <c r="VXT48" s="1064"/>
      <c r="VXU48" s="1064"/>
      <c r="VXV48" s="1064"/>
      <c r="VXW48" s="1064"/>
      <c r="VXX48" s="1064"/>
      <c r="VXY48" s="1064"/>
      <c r="VXZ48" s="1064"/>
      <c r="VYA48" s="1064"/>
      <c r="VYB48" s="1064"/>
      <c r="VYC48" s="1064"/>
      <c r="VYD48" s="1064"/>
      <c r="VYE48" s="1064"/>
      <c r="VYF48" s="1064"/>
      <c r="VYG48" s="1064"/>
      <c r="VYH48" s="1064"/>
      <c r="VYI48" s="1064"/>
      <c r="VYJ48" s="1064"/>
      <c r="VYK48" s="1064"/>
      <c r="VYL48" s="1064"/>
      <c r="VYM48" s="1064"/>
      <c r="VYN48" s="1064"/>
      <c r="VYO48" s="1064"/>
      <c r="VYP48" s="1064"/>
      <c r="VYQ48" s="1064"/>
      <c r="VYR48" s="1064"/>
      <c r="VYS48" s="1064"/>
      <c r="VYT48" s="1064"/>
      <c r="VYU48" s="1064"/>
      <c r="VYV48" s="1064"/>
      <c r="VYW48" s="1064"/>
      <c r="VYX48" s="1064"/>
      <c r="VYY48" s="1064"/>
      <c r="VYZ48" s="1064"/>
      <c r="VZA48" s="1064"/>
      <c r="VZB48" s="1064"/>
      <c r="VZC48" s="1064"/>
      <c r="VZD48" s="1064"/>
      <c r="VZE48" s="1064"/>
      <c r="VZF48" s="1064"/>
      <c r="VZG48" s="1064"/>
      <c r="VZH48" s="1064"/>
      <c r="VZI48" s="1064"/>
      <c r="VZJ48" s="1064"/>
      <c r="VZK48" s="1064"/>
      <c r="VZL48" s="1064"/>
      <c r="VZM48" s="1064"/>
      <c r="VZN48" s="1064"/>
      <c r="VZO48" s="1064"/>
      <c r="VZP48" s="1064"/>
      <c r="VZQ48" s="1064"/>
      <c r="VZR48" s="1064"/>
      <c r="VZS48" s="1064"/>
      <c r="VZT48" s="1064"/>
      <c r="VZU48" s="1064"/>
      <c r="VZV48" s="1064"/>
      <c r="VZW48" s="1064"/>
      <c r="VZX48" s="1064"/>
      <c r="VZY48" s="1064"/>
      <c r="VZZ48" s="1064"/>
      <c r="WAA48" s="1064"/>
      <c r="WAB48" s="1064"/>
      <c r="WAC48" s="1064"/>
      <c r="WAD48" s="1064"/>
      <c r="WAE48" s="1064"/>
      <c r="WAF48" s="1064"/>
      <c r="WAG48" s="1064"/>
      <c r="WAH48" s="1064"/>
      <c r="WAI48" s="1064"/>
      <c r="WAJ48" s="1064"/>
      <c r="WAK48" s="1064"/>
      <c r="WAL48" s="1064"/>
      <c r="WAM48" s="1064"/>
      <c r="WAN48" s="1064"/>
      <c r="WAO48" s="1064"/>
      <c r="WAP48" s="1064"/>
      <c r="WAQ48" s="1064"/>
      <c r="WAR48" s="1064"/>
      <c r="WAS48" s="1064"/>
      <c r="WAT48" s="1064"/>
      <c r="WAU48" s="1064"/>
      <c r="WAV48" s="1064"/>
      <c r="WAW48" s="1064"/>
      <c r="WAX48" s="1064"/>
      <c r="WAY48" s="1064"/>
      <c r="WAZ48" s="1064"/>
      <c r="WBA48" s="1064"/>
      <c r="WBB48" s="1064"/>
      <c r="WBC48" s="1064"/>
      <c r="WBD48" s="1064"/>
      <c r="WBE48" s="1064"/>
      <c r="WBF48" s="1064"/>
      <c r="WBG48" s="1064"/>
      <c r="WBH48" s="1064"/>
      <c r="WBI48" s="1064"/>
      <c r="WBJ48" s="1064"/>
      <c r="WBK48" s="1064"/>
      <c r="WBL48" s="1064"/>
      <c r="WBM48" s="1064"/>
      <c r="WBN48" s="1064"/>
      <c r="WBO48" s="1064"/>
      <c r="WBP48" s="1064"/>
      <c r="WBQ48" s="1064"/>
      <c r="WBR48" s="1064"/>
      <c r="WBS48" s="1064"/>
      <c r="WBT48" s="1064"/>
      <c r="WBU48" s="1064"/>
      <c r="WBV48" s="1064"/>
      <c r="WBW48" s="1064"/>
      <c r="WBX48" s="1064"/>
      <c r="WBY48" s="1064"/>
      <c r="WBZ48" s="1064"/>
      <c r="WCA48" s="1064"/>
      <c r="WCB48" s="1064"/>
      <c r="WCC48" s="1064"/>
      <c r="WCD48" s="1064"/>
      <c r="WCE48" s="1064"/>
      <c r="WCF48" s="1064"/>
      <c r="WCG48" s="1064"/>
      <c r="WCH48" s="1064"/>
      <c r="WCI48" s="1064"/>
      <c r="WCJ48" s="1064"/>
      <c r="WCK48" s="1064"/>
      <c r="WCL48" s="1064"/>
      <c r="WCM48" s="1064"/>
      <c r="WCN48" s="1064"/>
      <c r="WCO48" s="1064"/>
      <c r="WCP48" s="1064"/>
      <c r="WCQ48" s="1064"/>
      <c r="WCR48" s="1064"/>
      <c r="WCS48" s="1064"/>
      <c r="WCT48" s="1064"/>
      <c r="WCU48" s="1064"/>
      <c r="WCV48" s="1064"/>
      <c r="WCW48" s="1064"/>
      <c r="WCX48" s="1064"/>
      <c r="WCY48" s="1064"/>
      <c r="WCZ48" s="1064"/>
      <c r="WDA48" s="1064"/>
      <c r="WDB48" s="1064"/>
      <c r="WDC48" s="1064"/>
      <c r="WDD48" s="1064"/>
      <c r="WDE48" s="1064"/>
      <c r="WDF48" s="1064"/>
      <c r="WDG48" s="1064"/>
      <c r="WDH48" s="1064"/>
      <c r="WDI48" s="1064"/>
      <c r="WDJ48" s="1064"/>
      <c r="WDK48" s="1064"/>
      <c r="WDL48" s="1064"/>
      <c r="WDM48" s="1064"/>
      <c r="WDN48" s="1064"/>
      <c r="WDO48" s="1064"/>
      <c r="WDP48" s="1064"/>
      <c r="WDQ48" s="1064"/>
      <c r="WDR48" s="1064"/>
      <c r="WDS48" s="1064"/>
      <c r="WDT48" s="1064"/>
      <c r="WDU48" s="1064"/>
      <c r="WDV48" s="1064"/>
      <c r="WDW48" s="1064"/>
      <c r="WDX48" s="1064"/>
      <c r="WDY48" s="1064"/>
      <c r="WDZ48" s="1064"/>
      <c r="WEA48" s="1064"/>
      <c r="WEB48" s="1064"/>
      <c r="WEC48" s="1064"/>
      <c r="WED48" s="1064"/>
      <c r="WEE48" s="1064"/>
      <c r="WEF48" s="1064"/>
      <c r="WEG48" s="1064"/>
      <c r="WEH48" s="1064"/>
      <c r="WEI48" s="1064"/>
      <c r="WEJ48" s="1064"/>
      <c r="WEK48" s="1064"/>
      <c r="WEL48" s="1064"/>
      <c r="WEM48" s="1064"/>
      <c r="WEN48" s="1064"/>
      <c r="WEO48" s="1064"/>
      <c r="WEP48" s="1064"/>
      <c r="WEQ48" s="1064"/>
      <c r="WER48" s="1064"/>
      <c r="WES48" s="1064"/>
      <c r="WET48" s="1064"/>
      <c r="WEU48" s="1064"/>
      <c r="WEV48" s="1064"/>
      <c r="WEW48" s="1064"/>
      <c r="WEX48" s="1064"/>
      <c r="WEY48" s="1064"/>
      <c r="WEZ48" s="1064"/>
      <c r="WFA48" s="1064"/>
      <c r="WFB48" s="1064"/>
      <c r="WFC48" s="1064"/>
      <c r="WFD48" s="1064"/>
      <c r="WFE48" s="1064"/>
      <c r="WFF48" s="1064"/>
      <c r="WFG48" s="1064"/>
      <c r="WFH48" s="1064"/>
      <c r="WFI48" s="1064"/>
      <c r="WFJ48" s="1064"/>
      <c r="WFK48" s="1064"/>
      <c r="WFL48" s="1064"/>
      <c r="WFM48" s="1064"/>
      <c r="WFN48" s="1064"/>
      <c r="WFO48" s="1064"/>
      <c r="WFP48" s="1064"/>
      <c r="WFQ48" s="1064"/>
      <c r="WFR48" s="1064"/>
      <c r="WFS48" s="1064"/>
      <c r="WFT48" s="1064"/>
      <c r="WFU48" s="1064"/>
      <c r="WFV48" s="1064"/>
      <c r="WFW48" s="1064"/>
      <c r="WFX48" s="1064"/>
      <c r="WFY48" s="1064"/>
      <c r="WFZ48" s="1064"/>
      <c r="WGA48" s="1064"/>
      <c r="WGB48" s="1064"/>
      <c r="WGC48" s="1064"/>
      <c r="WGD48" s="1064"/>
      <c r="WGE48" s="1064"/>
      <c r="WGF48" s="1064"/>
      <c r="WGG48" s="1064"/>
      <c r="WGH48" s="1064"/>
      <c r="WGI48" s="1064"/>
      <c r="WGJ48" s="1064"/>
      <c r="WGK48" s="1064"/>
      <c r="WGL48" s="1064"/>
      <c r="WGM48" s="1064"/>
      <c r="WGN48" s="1064"/>
      <c r="WGO48" s="1064"/>
      <c r="WGP48" s="1064"/>
      <c r="WGQ48" s="1064"/>
      <c r="WGR48" s="1064"/>
      <c r="WGS48" s="1064"/>
      <c r="WGT48" s="1064"/>
      <c r="WGU48" s="1064"/>
      <c r="WGV48" s="1064"/>
      <c r="WGW48" s="1064"/>
      <c r="WGX48" s="1064"/>
      <c r="WGY48" s="1064"/>
      <c r="WGZ48" s="1064"/>
      <c r="WHA48" s="1064"/>
      <c r="WHB48" s="1064"/>
      <c r="WHC48" s="1064"/>
      <c r="WHD48" s="1064"/>
      <c r="WHE48" s="1064"/>
      <c r="WHF48" s="1064"/>
      <c r="WHG48" s="1064"/>
      <c r="WHH48" s="1064"/>
      <c r="WHI48" s="1064"/>
      <c r="WHJ48" s="1064"/>
      <c r="WHK48" s="1064"/>
      <c r="WHL48" s="1064"/>
      <c r="WHM48" s="1064"/>
      <c r="WHN48" s="1064"/>
      <c r="WHO48" s="1064"/>
      <c r="WHP48" s="1064"/>
      <c r="WHQ48" s="1064"/>
      <c r="WHR48" s="1064"/>
      <c r="WHS48" s="1064"/>
      <c r="WHT48" s="1064"/>
      <c r="WHU48" s="1064"/>
      <c r="WHV48" s="1064"/>
      <c r="WHW48" s="1064"/>
      <c r="WHX48" s="1064"/>
      <c r="WHY48" s="1064"/>
      <c r="WHZ48" s="1064"/>
      <c r="WIA48" s="1064"/>
      <c r="WIB48" s="1064"/>
      <c r="WIC48" s="1064"/>
      <c r="WID48" s="1064"/>
      <c r="WIE48" s="1064"/>
      <c r="WIF48" s="1064"/>
      <c r="WIG48" s="1064"/>
      <c r="WIH48" s="1064"/>
      <c r="WII48" s="1064"/>
      <c r="WIJ48" s="1064"/>
      <c r="WIK48" s="1064"/>
      <c r="WIL48" s="1064"/>
      <c r="WIM48" s="1064"/>
      <c r="WIN48" s="1064"/>
      <c r="WIO48" s="1064"/>
      <c r="WIP48" s="1064"/>
      <c r="WIQ48" s="1064"/>
      <c r="WIR48" s="1064"/>
      <c r="WIS48" s="1064"/>
      <c r="WIT48" s="1064"/>
      <c r="WIU48" s="1064"/>
      <c r="WIV48" s="1064"/>
      <c r="WIW48" s="1064"/>
      <c r="WIX48" s="1064"/>
      <c r="WIY48" s="1064"/>
      <c r="WIZ48" s="1064"/>
      <c r="WJA48" s="1064"/>
      <c r="WJB48" s="1064"/>
      <c r="WJC48" s="1064"/>
      <c r="WJD48" s="1064"/>
      <c r="WJE48" s="1064"/>
      <c r="WJF48" s="1064"/>
      <c r="WJG48" s="1064"/>
      <c r="WJH48" s="1064"/>
      <c r="WJI48" s="1064"/>
      <c r="WJJ48" s="1064"/>
      <c r="WJK48" s="1064"/>
      <c r="WJL48" s="1064"/>
      <c r="WJM48" s="1064"/>
      <c r="WJN48" s="1064"/>
      <c r="WJO48" s="1064"/>
      <c r="WJP48" s="1064"/>
      <c r="WJQ48" s="1064"/>
      <c r="WJR48" s="1064"/>
      <c r="WJS48" s="1064"/>
      <c r="WJT48" s="1064"/>
      <c r="WJU48" s="1064"/>
      <c r="WJV48" s="1064"/>
      <c r="WJW48" s="1064"/>
      <c r="WJX48" s="1064"/>
      <c r="WJY48" s="1064"/>
      <c r="WJZ48" s="1064"/>
      <c r="WKA48" s="1064"/>
      <c r="WKB48" s="1064"/>
      <c r="WKC48" s="1064"/>
      <c r="WKD48" s="1064"/>
      <c r="WKE48" s="1064"/>
      <c r="WKF48" s="1064"/>
      <c r="WKG48" s="1064"/>
      <c r="WKH48" s="1064"/>
      <c r="WKI48" s="1064"/>
      <c r="WKJ48" s="1064"/>
      <c r="WKK48" s="1064"/>
      <c r="WKL48" s="1064"/>
      <c r="WKM48" s="1064"/>
      <c r="WKN48" s="1064"/>
      <c r="WKO48" s="1064"/>
      <c r="WKP48" s="1064"/>
      <c r="WKQ48" s="1064"/>
      <c r="WKR48" s="1064"/>
      <c r="WKS48" s="1064"/>
      <c r="WKT48" s="1064"/>
      <c r="WKU48" s="1064"/>
      <c r="WKV48" s="1064"/>
      <c r="WKW48" s="1064"/>
      <c r="WKX48" s="1064"/>
      <c r="WKY48" s="1064"/>
      <c r="WKZ48" s="1064"/>
      <c r="WLA48" s="1064"/>
      <c r="WLB48" s="1064"/>
      <c r="WLC48" s="1064"/>
      <c r="WLD48" s="1064"/>
      <c r="WLE48" s="1064"/>
      <c r="WLF48" s="1064"/>
      <c r="WLG48" s="1064"/>
      <c r="WLH48" s="1064"/>
      <c r="WLI48" s="1064"/>
      <c r="WLJ48" s="1064"/>
      <c r="WLK48" s="1064"/>
      <c r="WLL48" s="1064"/>
      <c r="WLM48" s="1064"/>
      <c r="WLN48" s="1064"/>
      <c r="WLO48" s="1064"/>
      <c r="WLP48" s="1064"/>
      <c r="WLQ48" s="1064"/>
      <c r="WLR48" s="1064"/>
      <c r="WLS48" s="1064"/>
      <c r="WLT48" s="1064"/>
      <c r="WLU48" s="1064"/>
      <c r="WLV48" s="1064"/>
      <c r="WLW48" s="1064"/>
      <c r="WLX48" s="1064"/>
      <c r="WLY48" s="1064"/>
      <c r="WLZ48" s="1064"/>
      <c r="WMA48" s="1064"/>
      <c r="WMB48" s="1064"/>
      <c r="WMC48" s="1064"/>
      <c r="WMD48" s="1064"/>
      <c r="WME48" s="1064"/>
      <c r="WMF48" s="1064"/>
      <c r="WMG48" s="1064"/>
      <c r="WMH48" s="1064"/>
      <c r="WMI48" s="1064"/>
      <c r="WMJ48" s="1064"/>
      <c r="WMK48" s="1064"/>
      <c r="WML48" s="1064"/>
      <c r="WMM48" s="1064"/>
      <c r="WMN48" s="1064"/>
      <c r="WMO48" s="1064"/>
      <c r="WMP48" s="1064"/>
      <c r="WMQ48" s="1064"/>
      <c r="WMR48" s="1064"/>
      <c r="WMS48" s="1064"/>
      <c r="WMT48" s="1064"/>
      <c r="WMU48" s="1064"/>
      <c r="WMV48" s="1064"/>
      <c r="WMW48" s="1064"/>
      <c r="WMX48" s="1064"/>
      <c r="WMY48" s="1064"/>
      <c r="WMZ48" s="1064"/>
      <c r="WNA48" s="1064"/>
      <c r="WNB48" s="1064"/>
      <c r="WNC48" s="1064"/>
      <c r="WND48" s="1064"/>
      <c r="WNE48" s="1064"/>
      <c r="WNF48" s="1064"/>
      <c r="WNG48" s="1064"/>
      <c r="WNH48" s="1064"/>
      <c r="WNI48" s="1064"/>
      <c r="WNJ48" s="1064"/>
      <c r="WNK48" s="1064"/>
      <c r="WNL48" s="1064"/>
      <c r="WNM48" s="1064"/>
      <c r="WNN48" s="1064"/>
      <c r="WNO48" s="1064"/>
      <c r="WNP48" s="1064"/>
      <c r="WNQ48" s="1064"/>
      <c r="WNR48" s="1064"/>
      <c r="WNS48" s="1064"/>
      <c r="WNT48" s="1064"/>
      <c r="WNU48" s="1064"/>
      <c r="WNV48" s="1064"/>
      <c r="WNW48" s="1064"/>
      <c r="WNX48" s="1064"/>
      <c r="WNY48" s="1064"/>
      <c r="WNZ48" s="1064"/>
      <c r="WOA48" s="1064"/>
      <c r="WOB48" s="1064"/>
      <c r="WOC48" s="1064"/>
      <c r="WOD48" s="1064"/>
      <c r="WOE48" s="1064"/>
      <c r="WOF48" s="1064"/>
      <c r="WOG48" s="1064"/>
      <c r="WOH48" s="1064"/>
      <c r="WOI48" s="1064"/>
      <c r="WOJ48" s="1064"/>
      <c r="WOK48" s="1064"/>
      <c r="WOL48" s="1064"/>
      <c r="WOM48" s="1064"/>
      <c r="WON48" s="1064"/>
      <c r="WOO48" s="1064"/>
      <c r="WOP48" s="1064"/>
      <c r="WOQ48" s="1064"/>
      <c r="WOR48" s="1064"/>
      <c r="WOS48" s="1064"/>
      <c r="WOT48" s="1064"/>
      <c r="WOU48" s="1064"/>
      <c r="WOV48" s="1064"/>
      <c r="WOW48" s="1064"/>
      <c r="WOX48" s="1064"/>
      <c r="WOY48" s="1064"/>
      <c r="WOZ48" s="1064"/>
      <c r="WPA48" s="1064"/>
      <c r="WPB48" s="1064"/>
      <c r="WPC48" s="1064"/>
      <c r="WPD48" s="1064"/>
      <c r="WPE48" s="1064"/>
      <c r="WPF48" s="1064"/>
      <c r="WPG48" s="1064"/>
      <c r="WPH48" s="1064"/>
      <c r="WPI48" s="1064"/>
      <c r="WPJ48" s="1064"/>
      <c r="WPK48" s="1064"/>
      <c r="WPL48" s="1064"/>
      <c r="WPM48" s="1064"/>
      <c r="WPN48" s="1064"/>
      <c r="WPO48" s="1064"/>
      <c r="WPP48" s="1064"/>
      <c r="WPQ48" s="1064"/>
      <c r="WPR48" s="1064"/>
      <c r="WPS48" s="1064"/>
      <c r="WPT48" s="1064"/>
      <c r="WPU48" s="1064"/>
      <c r="WPV48" s="1064"/>
      <c r="WPW48" s="1064"/>
      <c r="WPX48" s="1064"/>
      <c r="WPY48" s="1064"/>
      <c r="WPZ48" s="1064"/>
      <c r="WQA48" s="1064"/>
      <c r="WQB48" s="1064"/>
      <c r="WQC48" s="1064"/>
      <c r="WQD48" s="1064"/>
      <c r="WQE48" s="1064"/>
      <c r="WQF48" s="1064"/>
      <c r="WQG48" s="1064"/>
      <c r="WQH48" s="1064"/>
      <c r="WQI48" s="1064"/>
      <c r="WQJ48" s="1064"/>
      <c r="WQK48" s="1064"/>
      <c r="WQL48" s="1064"/>
      <c r="WQM48" s="1064"/>
      <c r="WQN48" s="1064"/>
      <c r="WQO48" s="1064"/>
      <c r="WQP48" s="1064"/>
      <c r="WQQ48" s="1064"/>
      <c r="WQR48" s="1064"/>
      <c r="WQS48" s="1064"/>
      <c r="WQT48" s="1064"/>
      <c r="WQU48" s="1064"/>
      <c r="WQV48" s="1064"/>
      <c r="WQW48" s="1064"/>
      <c r="WQX48" s="1064"/>
      <c r="WQY48" s="1064"/>
      <c r="WQZ48" s="1064"/>
      <c r="WRA48" s="1064"/>
      <c r="WRB48" s="1064"/>
      <c r="WRC48" s="1064"/>
      <c r="WRD48" s="1064"/>
      <c r="WRE48" s="1064"/>
      <c r="WRF48" s="1064"/>
      <c r="WRG48" s="1064"/>
      <c r="WRH48" s="1064"/>
      <c r="WRI48" s="1064"/>
      <c r="WRJ48" s="1064"/>
      <c r="WRK48" s="1064"/>
      <c r="WRL48" s="1064"/>
      <c r="WRM48" s="1064"/>
      <c r="WRN48" s="1064"/>
      <c r="WRO48" s="1064"/>
      <c r="WRP48" s="1064"/>
      <c r="WRQ48" s="1064"/>
      <c r="WRR48" s="1064"/>
      <c r="WRS48" s="1064"/>
      <c r="WRT48" s="1064"/>
      <c r="WRU48" s="1064"/>
      <c r="WRV48" s="1064"/>
      <c r="WRW48" s="1064"/>
      <c r="WRX48" s="1064"/>
      <c r="WRY48" s="1064"/>
      <c r="WRZ48" s="1064"/>
      <c r="WSA48" s="1064"/>
      <c r="WSB48" s="1064"/>
      <c r="WSC48" s="1064"/>
      <c r="WSD48" s="1064"/>
      <c r="WSE48" s="1064"/>
      <c r="WSF48" s="1064"/>
      <c r="WSG48" s="1064"/>
      <c r="WSH48" s="1064"/>
      <c r="WSI48" s="1064"/>
      <c r="WSJ48" s="1064"/>
      <c r="WSK48" s="1064"/>
      <c r="WSL48" s="1064"/>
      <c r="WSM48" s="1064"/>
      <c r="WSN48" s="1064"/>
      <c r="WSO48" s="1064"/>
      <c r="WSP48" s="1064"/>
      <c r="WSQ48" s="1064"/>
      <c r="WSR48" s="1064"/>
      <c r="WSS48" s="1064"/>
      <c r="WST48" s="1064"/>
      <c r="WSU48" s="1064"/>
      <c r="WSV48" s="1064"/>
      <c r="WSW48" s="1064"/>
      <c r="WSX48" s="1064"/>
      <c r="WSY48" s="1064"/>
      <c r="WSZ48" s="1064"/>
      <c r="WTA48" s="1064"/>
      <c r="WTB48" s="1064"/>
      <c r="WTC48" s="1064"/>
      <c r="WTD48" s="1064"/>
      <c r="WTE48" s="1064"/>
      <c r="WTF48" s="1064"/>
      <c r="WTG48" s="1064"/>
      <c r="WTH48" s="1064"/>
      <c r="WTI48" s="1064"/>
      <c r="WTJ48" s="1064"/>
      <c r="WTK48" s="1064"/>
      <c r="WTL48" s="1064"/>
      <c r="WTM48" s="1064"/>
      <c r="WTN48" s="1064"/>
      <c r="WTO48" s="1064"/>
      <c r="WTP48" s="1064"/>
      <c r="WTQ48" s="1064"/>
      <c r="WTR48" s="1064"/>
      <c r="WTS48" s="1064"/>
      <c r="WTT48" s="1064"/>
      <c r="WTU48" s="1064"/>
      <c r="WTV48" s="1064"/>
      <c r="WTW48" s="1064"/>
      <c r="WTX48" s="1064"/>
      <c r="WTY48" s="1064"/>
      <c r="WTZ48" s="1064"/>
      <c r="WUA48" s="1064"/>
      <c r="WUB48" s="1064"/>
      <c r="WUC48" s="1064"/>
      <c r="WUD48" s="1064"/>
      <c r="WUE48" s="1064"/>
      <c r="WUF48" s="1064"/>
      <c r="WUG48" s="1064"/>
      <c r="WUH48" s="1064"/>
      <c r="WUI48" s="1064"/>
      <c r="WUJ48" s="1064"/>
      <c r="WUK48" s="1064"/>
      <c r="WUL48" s="1064"/>
      <c r="WUM48" s="1064"/>
      <c r="WUN48" s="1064"/>
      <c r="WUO48" s="1064"/>
      <c r="WUP48" s="1064"/>
      <c r="WUQ48" s="1064"/>
      <c r="WUR48" s="1064"/>
      <c r="WUS48" s="1064"/>
      <c r="WUT48" s="1064"/>
      <c r="WUU48" s="1064"/>
      <c r="WUV48" s="1064"/>
      <c r="WUW48" s="1064"/>
      <c r="WUX48" s="1064"/>
      <c r="WUY48" s="1064"/>
      <c r="WUZ48" s="1064"/>
      <c r="WVA48" s="1064"/>
      <c r="WVB48" s="1064"/>
      <c r="WVC48" s="1064"/>
      <c r="WVD48" s="1064"/>
      <c r="WVE48" s="1064"/>
      <c r="WVF48" s="1064"/>
      <c r="WVG48" s="1064"/>
      <c r="WVH48" s="1064"/>
      <c r="WVI48" s="1064"/>
      <c r="WVJ48" s="1064"/>
      <c r="WVK48" s="1064"/>
      <c r="WVL48" s="1064"/>
      <c r="WVM48" s="1064"/>
    </row>
    <row r="49" spans="1:16133">
      <c r="A49" s="1067">
        <f t="shared" ref="A49" si="18">A48+1</f>
        <v>33</v>
      </c>
      <c r="B49" s="1071">
        <f t="shared" si="0"/>
        <v>777</v>
      </c>
      <c r="C49" s="1082" t="s">
        <v>465</v>
      </c>
      <c r="D49" s="664"/>
      <c r="E49" s="665"/>
      <c r="F49" s="665"/>
      <c r="G49" s="665"/>
      <c r="H49" s="665"/>
      <c r="I49" s="665"/>
      <c r="J49" s="665"/>
      <c r="K49" s="665"/>
      <c r="L49" s="665"/>
      <c r="M49" s="1075"/>
    </row>
    <row r="50" spans="1:16133">
      <c r="A50" s="1067">
        <f t="shared" ref="A50" si="19">A49+1</f>
        <v>34</v>
      </c>
      <c r="B50" s="1071">
        <f t="shared" si="0"/>
        <v>778</v>
      </c>
      <c r="C50" s="1072" t="s">
        <v>518</v>
      </c>
      <c r="D50" s="664"/>
      <c r="E50" s="665"/>
      <c r="F50" s="665"/>
      <c r="G50" s="665"/>
      <c r="H50" s="665"/>
      <c r="I50" s="665"/>
      <c r="J50" s="665"/>
      <c r="K50" s="665"/>
      <c r="L50" s="665"/>
      <c r="M50" s="1075"/>
    </row>
    <row r="51" spans="1:16133">
      <c r="A51" s="1067">
        <f t="shared" ref="A51" si="20">A50+1</f>
        <v>35</v>
      </c>
      <c r="B51" s="1071">
        <f t="shared" si="0"/>
        <v>779</v>
      </c>
      <c r="C51" s="1072" t="s">
        <v>468</v>
      </c>
      <c r="D51" s="664"/>
      <c r="E51" s="665"/>
      <c r="F51" s="665"/>
      <c r="G51" s="665"/>
      <c r="H51" s="665"/>
      <c r="I51" s="665"/>
      <c r="J51" s="665"/>
      <c r="K51" s="665"/>
      <c r="L51" s="665"/>
      <c r="M51" s="1075"/>
    </row>
    <row r="52" spans="1:16133" s="1074" customFormat="1">
      <c r="A52" s="1067">
        <f t="shared" ref="A52" si="21">A51+1</f>
        <v>36</v>
      </c>
      <c r="B52" s="1071">
        <v>801</v>
      </c>
      <c r="C52" s="1072" t="s">
        <v>543</v>
      </c>
      <c r="D52" s="664"/>
      <c r="E52" s="665"/>
      <c r="F52" s="665"/>
      <c r="G52" s="665"/>
      <c r="H52" s="665"/>
      <c r="I52" s="665"/>
      <c r="J52" s="665"/>
      <c r="K52" s="665"/>
      <c r="L52" s="665"/>
      <c r="M52" s="1075"/>
      <c r="N52" s="1064"/>
      <c r="O52" s="1064"/>
      <c r="P52" s="1064"/>
      <c r="Q52" s="1064"/>
      <c r="R52" s="1064"/>
      <c r="S52" s="1064"/>
      <c r="T52" s="1064"/>
      <c r="U52" s="1064"/>
      <c r="V52" s="1064"/>
      <c r="W52" s="1064"/>
      <c r="X52" s="1064"/>
      <c r="Y52" s="1064"/>
      <c r="Z52" s="1064"/>
      <c r="AA52" s="1064"/>
      <c r="AB52" s="1064"/>
      <c r="AC52" s="1064"/>
      <c r="AD52" s="1064"/>
      <c r="AE52" s="1064"/>
      <c r="AF52" s="1064"/>
      <c r="AG52" s="1064"/>
      <c r="AH52" s="1064"/>
      <c r="AI52" s="1064"/>
      <c r="AJ52" s="1064"/>
      <c r="AK52" s="1064"/>
      <c r="AL52" s="1064"/>
      <c r="AM52" s="1064"/>
      <c r="AN52" s="1064"/>
      <c r="AO52" s="1064"/>
      <c r="AP52" s="1064"/>
      <c r="AQ52" s="1064"/>
      <c r="AR52" s="1064"/>
      <c r="AS52" s="1064"/>
      <c r="AT52" s="1064"/>
      <c r="AU52" s="1064"/>
      <c r="AV52" s="1064"/>
      <c r="AW52" s="1064"/>
      <c r="AX52" s="1064"/>
      <c r="AY52" s="1064"/>
      <c r="AZ52" s="1064"/>
      <c r="BA52" s="1064"/>
      <c r="BB52" s="1064"/>
      <c r="BC52" s="1064"/>
      <c r="BD52" s="1064"/>
      <c r="BE52" s="1064"/>
      <c r="BF52" s="1064"/>
      <c r="BG52" s="1064"/>
      <c r="BH52" s="1064"/>
      <c r="BI52" s="1064"/>
      <c r="BJ52" s="1064"/>
      <c r="BK52" s="1064"/>
      <c r="BL52" s="1064"/>
      <c r="BM52" s="1064"/>
      <c r="BN52" s="1064"/>
      <c r="BO52" s="1064"/>
      <c r="BP52" s="1064"/>
      <c r="BQ52" s="1064"/>
      <c r="BR52" s="1064"/>
      <c r="BS52" s="1064"/>
      <c r="BT52" s="1064"/>
      <c r="BU52" s="1064"/>
      <c r="BV52" s="1064"/>
      <c r="BW52" s="1064"/>
      <c r="BX52" s="1064"/>
      <c r="BY52" s="1064"/>
      <c r="BZ52" s="1064"/>
      <c r="CA52" s="1064"/>
      <c r="CB52" s="1064"/>
      <c r="CC52" s="1064"/>
      <c r="CD52" s="1064"/>
      <c r="CE52" s="1064"/>
      <c r="CF52" s="1064"/>
      <c r="CG52" s="1064"/>
      <c r="CH52" s="1064"/>
      <c r="CI52" s="1064"/>
      <c r="CJ52" s="1064"/>
      <c r="CK52" s="1064"/>
      <c r="CL52" s="1064"/>
      <c r="CM52" s="1064"/>
      <c r="CN52" s="1064"/>
      <c r="CO52" s="1064"/>
      <c r="CP52" s="1064"/>
      <c r="CQ52" s="1064"/>
      <c r="CR52" s="1064"/>
      <c r="CS52" s="1064"/>
      <c r="CT52" s="1064"/>
      <c r="CU52" s="1064"/>
      <c r="CV52" s="1064"/>
      <c r="CW52" s="1064"/>
      <c r="CX52" s="1064"/>
      <c r="CY52" s="1064"/>
      <c r="CZ52" s="1064"/>
      <c r="DA52" s="1064"/>
      <c r="DB52" s="1064"/>
      <c r="DC52" s="1064"/>
      <c r="DD52" s="1064"/>
      <c r="DE52" s="1064"/>
      <c r="DF52" s="1064"/>
      <c r="DG52" s="1064"/>
      <c r="DH52" s="1064"/>
      <c r="DI52" s="1064"/>
      <c r="DJ52" s="1064"/>
      <c r="DK52" s="1064"/>
      <c r="DL52" s="1064"/>
      <c r="DM52" s="1064"/>
      <c r="DN52" s="1064"/>
      <c r="DO52" s="1064"/>
      <c r="DP52" s="1064"/>
      <c r="DQ52" s="1064"/>
      <c r="DR52" s="1064"/>
      <c r="DS52" s="1064"/>
      <c r="DT52" s="1064"/>
      <c r="DU52" s="1064"/>
      <c r="DV52" s="1064"/>
      <c r="DW52" s="1064"/>
      <c r="DX52" s="1064"/>
      <c r="DY52" s="1064"/>
      <c r="DZ52" s="1064"/>
      <c r="EA52" s="1064"/>
      <c r="EB52" s="1064"/>
      <c r="EC52" s="1064"/>
      <c r="ED52" s="1064"/>
      <c r="EE52" s="1064"/>
      <c r="EF52" s="1064"/>
      <c r="EG52" s="1064"/>
      <c r="EH52" s="1064"/>
      <c r="EI52" s="1064"/>
      <c r="EJ52" s="1064"/>
      <c r="EK52" s="1064"/>
      <c r="EL52" s="1064"/>
      <c r="EM52" s="1064"/>
      <c r="EN52" s="1064"/>
      <c r="EO52" s="1064"/>
      <c r="EP52" s="1064"/>
      <c r="EQ52" s="1064"/>
      <c r="ER52" s="1064"/>
      <c r="ES52" s="1064"/>
      <c r="ET52" s="1064"/>
      <c r="EU52" s="1064"/>
      <c r="EV52" s="1064"/>
      <c r="EW52" s="1064"/>
      <c r="EX52" s="1064"/>
      <c r="EY52" s="1064"/>
      <c r="EZ52" s="1064"/>
      <c r="FA52" s="1064"/>
      <c r="FB52" s="1064"/>
      <c r="FC52" s="1064"/>
      <c r="FD52" s="1064"/>
      <c r="FE52" s="1064"/>
      <c r="FF52" s="1064"/>
      <c r="FG52" s="1064"/>
      <c r="FH52" s="1064"/>
      <c r="FI52" s="1064"/>
      <c r="FJ52" s="1064"/>
      <c r="FK52" s="1064"/>
      <c r="FL52" s="1064"/>
      <c r="FM52" s="1064"/>
      <c r="FN52" s="1064"/>
      <c r="FO52" s="1064"/>
      <c r="FP52" s="1064"/>
      <c r="FQ52" s="1064"/>
      <c r="FR52" s="1064"/>
      <c r="FS52" s="1064"/>
      <c r="FT52" s="1064"/>
      <c r="FU52" s="1064"/>
      <c r="FV52" s="1064"/>
      <c r="FW52" s="1064"/>
      <c r="FX52" s="1064"/>
      <c r="FY52" s="1064"/>
      <c r="FZ52" s="1064"/>
      <c r="GA52" s="1064"/>
      <c r="GB52" s="1064"/>
      <c r="GC52" s="1064"/>
      <c r="GD52" s="1064"/>
      <c r="GE52" s="1064"/>
      <c r="GF52" s="1064"/>
      <c r="GG52" s="1064"/>
      <c r="GH52" s="1064"/>
      <c r="GI52" s="1064"/>
      <c r="GJ52" s="1064"/>
      <c r="GK52" s="1064"/>
      <c r="GL52" s="1064"/>
      <c r="GM52" s="1064"/>
      <c r="GN52" s="1064"/>
      <c r="GO52" s="1064"/>
      <c r="GP52" s="1064"/>
      <c r="GQ52" s="1064"/>
      <c r="GR52" s="1064"/>
      <c r="GS52" s="1064"/>
      <c r="GT52" s="1064"/>
      <c r="GU52" s="1064"/>
      <c r="GV52" s="1064"/>
      <c r="GW52" s="1064"/>
      <c r="GX52" s="1064"/>
      <c r="GY52" s="1064"/>
      <c r="GZ52" s="1064"/>
      <c r="HA52" s="1064"/>
      <c r="HB52" s="1064"/>
      <c r="HC52" s="1064"/>
      <c r="HD52" s="1064"/>
      <c r="HE52" s="1064"/>
      <c r="HF52" s="1064"/>
      <c r="HG52" s="1064"/>
      <c r="HH52" s="1064"/>
      <c r="HI52" s="1064"/>
      <c r="HJ52" s="1064"/>
      <c r="HK52" s="1064"/>
      <c r="HL52" s="1064"/>
      <c r="HM52" s="1064"/>
      <c r="HN52" s="1064"/>
      <c r="HO52" s="1064"/>
      <c r="HP52" s="1064"/>
      <c r="HQ52" s="1064"/>
      <c r="HR52" s="1064"/>
      <c r="HS52" s="1064"/>
      <c r="HT52" s="1064"/>
      <c r="HU52" s="1064"/>
      <c r="HV52" s="1064"/>
      <c r="HW52" s="1064"/>
      <c r="HX52" s="1064"/>
      <c r="HY52" s="1064"/>
      <c r="HZ52" s="1064"/>
      <c r="IA52" s="1064"/>
      <c r="IB52" s="1064"/>
      <c r="IC52" s="1064"/>
      <c r="ID52" s="1064"/>
      <c r="IE52" s="1064"/>
      <c r="IF52" s="1064"/>
      <c r="IG52" s="1064"/>
      <c r="IH52" s="1064"/>
      <c r="II52" s="1064"/>
      <c r="IJ52" s="1064"/>
      <c r="IK52" s="1064"/>
      <c r="IL52" s="1064"/>
      <c r="IM52" s="1064"/>
      <c r="IN52" s="1064"/>
      <c r="IO52" s="1064"/>
      <c r="IP52" s="1064"/>
      <c r="IQ52" s="1064"/>
      <c r="IR52" s="1064"/>
      <c r="IS52" s="1064"/>
      <c r="IT52" s="1064"/>
      <c r="IU52" s="1064"/>
      <c r="IV52" s="1064"/>
      <c r="IW52" s="1064"/>
      <c r="IX52" s="1064"/>
      <c r="IY52" s="1064"/>
      <c r="IZ52" s="1064"/>
      <c r="JA52" s="1064"/>
      <c r="JB52" s="1064"/>
      <c r="JC52" s="1064"/>
      <c r="JD52" s="1064"/>
      <c r="JE52" s="1064"/>
      <c r="JF52" s="1064"/>
      <c r="JG52" s="1064"/>
      <c r="JH52" s="1064"/>
      <c r="JI52" s="1064"/>
      <c r="JJ52" s="1064"/>
      <c r="JK52" s="1064"/>
      <c r="JL52" s="1064"/>
      <c r="JM52" s="1064"/>
      <c r="JN52" s="1064"/>
      <c r="JO52" s="1064"/>
      <c r="JP52" s="1064"/>
      <c r="JQ52" s="1064"/>
      <c r="JR52" s="1064"/>
      <c r="JS52" s="1064"/>
      <c r="JT52" s="1064"/>
      <c r="JU52" s="1064"/>
      <c r="JV52" s="1064"/>
      <c r="JW52" s="1064"/>
      <c r="JX52" s="1064"/>
      <c r="JY52" s="1064"/>
      <c r="JZ52" s="1064"/>
      <c r="KA52" s="1064"/>
      <c r="KB52" s="1064"/>
      <c r="KC52" s="1064"/>
      <c r="KD52" s="1064"/>
      <c r="KE52" s="1064"/>
      <c r="KF52" s="1064"/>
      <c r="KG52" s="1064"/>
      <c r="KH52" s="1064"/>
      <c r="KI52" s="1064"/>
      <c r="KJ52" s="1064"/>
      <c r="KK52" s="1064"/>
      <c r="KL52" s="1064"/>
      <c r="KM52" s="1064"/>
      <c r="KN52" s="1064"/>
      <c r="KO52" s="1064"/>
      <c r="KP52" s="1064"/>
      <c r="KQ52" s="1064"/>
      <c r="KR52" s="1064"/>
      <c r="KS52" s="1064"/>
      <c r="KT52" s="1064"/>
      <c r="KU52" s="1064"/>
      <c r="KV52" s="1064"/>
      <c r="KW52" s="1064"/>
      <c r="KX52" s="1064"/>
      <c r="KY52" s="1064"/>
      <c r="KZ52" s="1064"/>
      <c r="LA52" s="1064"/>
      <c r="LB52" s="1064"/>
      <c r="LC52" s="1064"/>
      <c r="LD52" s="1064"/>
      <c r="LE52" s="1064"/>
      <c r="LF52" s="1064"/>
      <c r="LG52" s="1064"/>
      <c r="LH52" s="1064"/>
      <c r="LI52" s="1064"/>
      <c r="LJ52" s="1064"/>
      <c r="LK52" s="1064"/>
      <c r="LL52" s="1064"/>
      <c r="LM52" s="1064"/>
      <c r="LN52" s="1064"/>
      <c r="LO52" s="1064"/>
      <c r="LP52" s="1064"/>
      <c r="LQ52" s="1064"/>
      <c r="LR52" s="1064"/>
      <c r="LS52" s="1064"/>
      <c r="LT52" s="1064"/>
      <c r="LU52" s="1064"/>
      <c r="LV52" s="1064"/>
      <c r="LW52" s="1064"/>
      <c r="LX52" s="1064"/>
      <c r="LY52" s="1064"/>
      <c r="LZ52" s="1064"/>
      <c r="MA52" s="1064"/>
      <c r="MB52" s="1064"/>
      <c r="MC52" s="1064"/>
      <c r="MD52" s="1064"/>
      <c r="ME52" s="1064"/>
      <c r="MF52" s="1064"/>
      <c r="MG52" s="1064"/>
      <c r="MH52" s="1064"/>
      <c r="MI52" s="1064"/>
      <c r="MJ52" s="1064"/>
      <c r="MK52" s="1064"/>
      <c r="ML52" s="1064"/>
      <c r="MM52" s="1064"/>
      <c r="MN52" s="1064"/>
      <c r="MO52" s="1064"/>
      <c r="MP52" s="1064"/>
      <c r="MQ52" s="1064"/>
      <c r="MR52" s="1064"/>
      <c r="MS52" s="1064"/>
      <c r="MT52" s="1064"/>
      <c r="MU52" s="1064"/>
      <c r="MV52" s="1064"/>
      <c r="MW52" s="1064"/>
      <c r="MX52" s="1064"/>
      <c r="MY52" s="1064"/>
      <c r="MZ52" s="1064"/>
      <c r="NA52" s="1064"/>
      <c r="NB52" s="1064"/>
      <c r="NC52" s="1064"/>
      <c r="ND52" s="1064"/>
      <c r="NE52" s="1064"/>
      <c r="NF52" s="1064"/>
      <c r="NG52" s="1064"/>
      <c r="NH52" s="1064"/>
      <c r="NI52" s="1064"/>
      <c r="NJ52" s="1064"/>
      <c r="NK52" s="1064"/>
      <c r="NL52" s="1064"/>
      <c r="NM52" s="1064"/>
      <c r="NN52" s="1064"/>
      <c r="NO52" s="1064"/>
      <c r="NP52" s="1064"/>
      <c r="NQ52" s="1064"/>
      <c r="NR52" s="1064"/>
      <c r="NS52" s="1064"/>
      <c r="NT52" s="1064"/>
      <c r="NU52" s="1064"/>
      <c r="NV52" s="1064"/>
      <c r="NW52" s="1064"/>
      <c r="NX52" s="1064"/>
      <c r="NY52" s="1064"/>
      <c r="NZ52" s="1064"/>
      <c r="OA52" s="1064"/>
      <c r="OB52" s="1064"/>
      <c r="OC52" s="1064"/>
      <c r="OD52" s="1064"/>
      <c r="OE52" s="1064"/>
      <c r="OF52" s="1064"/>
      <c r="OG52" s="1064"/>
      <c r="OH52" s="1064"/>
      <c r="OI52" s="1064"/>
      <c r="OJ52" s="1064"/>
      <c r="OK52" s="1064"/>
      <c r="OL52" s="1064"/>
      <c r="OM52" s="1064"/>
      <c r="ON52" s="1064"/>
      <c r="OO52" s="1064"/>
      <c r="OP52" s="1064"/>
      <c r="OQ52" s="1064"/>
      <c r="OR52" s="1064"/>
      <c r="OS52" s="1064"/>
      <c r="OT52" s="1064"/>
      <c r="OU52" s="1064"/>
      <c r="OV52" s="1064"/>
      <c r="OW52" s="1064"/>
      <c r="OX52" s="1064"/>
      <c r="OY52" s="1064"/>
      <c r="OZ52" s="1064"/>
      <c r="PA52" s="1064"/>
      <c r="PB52" s="1064"/>
      <c r="PC52" s="1064"/>
      <c r="PD52" s="1064"/>
      <c r="PE52" s="1064"/>
      <c r="PF52" s="1064"/>
      <c r="PG52" s="1064"/>
      <c r="PH52" s="1064"/>
      <c r="PI52" s="1064"/>
      <c r="PJ52" s="1064"/>
      <c r="PK52" s="1064"/>
      <c r="PL52" s="1064"/>
      <c r="PM52" s="1064"/>
      <c r="PN52" s="1064"/>
      <c r="PO52" s="1064"/>
      <c r="PP52" s="1064"/>
      <c r="PQ52" s="1064"/>
      <c r="PR52" s="1064"/>
      <c r="PS52" s="1064"/>
      <c r="PT52" s="1064"/>
      <c r="PU52" s="1064"/>
      <c r="PV52" s="1064"/>
      <c r="PW52" s="1064"/>
      <c r="PX52" s="1064"/>
      <c r="PY52" s="1064"/>
      <c r="PZ52" s="1064"/>
      <c r="QA52" s="1064"/>
      <c r="QB52" s="1064"/>
      <c r="QC52" s="1064"/>
      <c r="QD52" s="1064"/>
      <c r="QE52" s="1064"/>
      <c r="QF52" s="1064"/>
      <c r="QG52" s="1064"/>
      <c r="QH52" s="1064"/>
      <c r="QI52" s="1064"/>
      <c r="QJ52" s="1064"/>
      <c r="QK52" s="1064"/>
      <c r="QL52" s="1064"/>
      <c r="QM52" s="1064"/>
      <c r="QN52" s="1064"/>
      <c r="QO52" s="1064"/>
      <c r="QP52" s="1064"/>
      <c r="QQ52" s="1064"/>
      <c r="QR52" s="1064"/>
      <c r="QS52" s="1064"/>
      <c r="QT52" s="1064"/>
      <c r="QU52" s="1064"/>
      <c r="QV52" s="1064"/>
      <c r="QW52" s="1064"/>
      <c r="QX52" s="1064"/>
      <c r="QY52" s="1064"/>
      <c r="QZ52" s="1064"/>
      <c r="RA52" s="1064"/>
      <c r="RB52" s="1064"/>
      <c r="RC52" s="1064"/>
      <c r="RD52" s="1064"/>
      <c r="RE52" s="1064"/>
      <c r="RF52" s="1064"/>
      <c r="RG52" s="1064"/>
      <c r="RH52" s="1064"/>
      <c r="RI52" s="1064"/>
      <c r="RJ52" s="1064"/>
      <c r="RK52" s="1064"/>
      <c r="RL52" s="1064"/>
      <c r="RM52" s="1064"/>
      <c r="RN52" s="1064"/>
      <c r="RO52" s="1064"/>
      <c r="RP52" s="1064"/>
      <c r="RQ52" s="1064"/>
      <c r="RR52" s="1064"/>
      <c r="RS52" s="1064"/>
      <c r="RT52" s="1064"/>
      <c r="RU52" s="1064"/>
      <c r="RV52" s="1064"/>
      <c r="RW52" s="1064"/>
      <c r="RX52" s="1064"/>
      <c r="RY52" s="1064"/>
      <c r="RZ52" s="1064"/>
      <c r="SA52" s="1064"/>
      <c r="SB52" s="1064"/>
      <c r="SC52" s="1064"/>
      <c r="SD52" s="1064"/>
      <c r="SE52" s="1064"/>
      <c r="SF52" s="1064"/>
      <c r="SG52" s="1064"/>
      <c r="SH52" s="1064"/>
      <c r="SI52" s="1064"/>
      <c r="SJ52" s="1064"/>
      <c r="SK52" s="1064"/>
      <c r="SL52" s="1064"/>
      <c r="SM52" s="1064"/>
      <c r="SN52" s="1064"/>
      <c r="SO52" s="1064"/>
      <c r="SP52" s="1064"/>
      <c r="SQ52" s="1064"/>
      <c r="SR52" s="1064"/>
      <c r="SS52" s="1064"/>
      <c r="ST52" s="1064"/>
      <c r="SU52" s="1064"/>
      <c r="SV52" s="1064"/>
      <c r="SW52" s="1064"/>
      <c r="SX52" s="1064"/>
      <c r="SY52" s="1064"/>
      <c r="SZ52" s="1064"/>
      <c r="TA52" s="1064"/>
      <c r="TB52" s="1064"/>
      <c r="TC52" s="1064"/>
      <c r="TD52" s="1064"/>
      <c r="TE52" s="1064"/>
      <c r="TF52" s="1064"/>
      <c r="TG52" s="1064"/>
      <c r="TH52" s="1064"/>
      <c r="TI52" s="1064"/>
      <c r="TJ52" s="1064"/>
      <c r="TK52" s="1064"/>
      <c r="TL52" s="1064"/>
      <c r="TM52" s="1064"/>
      <c r="TN52" s="1064"/>
      <c r="TO52" s="1064"/>
      <c r="TP52" s="1064"/>
      <c r="TQ52" s="1064"/>
      <c r="TR52" s="1064"/>
      <c r="TS52" s="1064"/>
      <c r="TT52" s="1064"/>
      <c r="TU52" s="1064"/>
      <c r="TV52" s="1064"/>
      <c r="TW52" s="1064"/>
      <c r="TX52" s="1064"/>
      <c r="TY52" s="1064"/>
      <c r="TZ52" s="1064"/>
      <c r="UA52" s="1064"/>
      <c r="UB52" s="1064"/>
      <c r="UC52" s="1064"/>
      <c r="UD52" s="1064"/>
      <c r="UE52" s="1064"/>
      <c r="UF52" s="1064"/>
      <c r="UG52" s="1064"/>
      <c r="UH52" s="1064"/>
      <c r="UI52" s="1064"/>
      <c r="UJ52" s="1064"/>
      <c r="UK52" s="1064"/>
      <c r="UL52" s="1064"/>
      <c r="UM52" s="1064"/>
      <c r="UN52" s="1064"/>
      <c r="UO52" s="1064"/>
      <c r="UP52" s="1064"/>
      <c r="UQ52" s="1064"/>
      <c r="UR52" s="1064"/>
      <c r="US52" s="1064"/>
      <c r="UT52" s="1064"/>
      <c r="UU52" s="1064"/>
      <c r="UV52" s="1064"/>
      <c r="UW52" s="1064"/>
      <c r="UX52" s="1064"/>
      <c r="UY52" s="1064"/>
      <c r="UZ52" s="1064"/>
      <c r="VA52" s="1064"/>
      <c r="VB52" s="1064"/>
      <c r="VC52" s="1064"/>
      <c r="VD52" s="1064"/>
      <c r="VE52" s="1064"/>
      <c r="VF52" s="1064"/>
      <c r="VG52" s="1064"/>
      <c r="VH52" s="1064"/>
      <c r="VI52" s="1064"/>
      <c r="VJ52" s="1064"/>
      <c r="VK52" s="1064"/>
      <c r="VL52" s="1064"/>
      <c r="VM52" s="1064"/>
      <c r="VN52" s="1064"/>
      <c r="VO52" s="1064"/>
      <c r="VP52" s="1064"/>
      <c r="VQ52" s="1064"/>
      <c r="VR52" s="1064"/>
      <c r="VS52" s="1064"/>
      <c r="VT52" s="1064"/>
      <c r="VU52" s="1064"/>
      <c r="VV52" s="1064"/>
      <c r="VW52" s="1064"/>
      <c r="VX52" s="1064"/>
      <c r="VY52" s="1064"/>
      <c r="VZ52" s="1064"/>
      <c r="WA52" s="1064"/>
      <c r="WB52" s="1064"/>
      <c r="WC52" s="1064"/>
      <c r="WD52" s="1064"/>
      <c r="WE52" s="1064"/>
      <c r="WF52" s="1064"/>
      <c r="WG52" s="1064"/>
      <c r="WH52" s="1064"/>
      <c r="WI52" s="1064"/>
      <c r="WJ52" s="1064"/>
      <c r="WK52" s="1064"/>
      <c r="WL52" s="1064"/>
      <c r="WM52" s="1064"/>
      <c r="WN52" s="1064"/>
      <c r="WO52" s="1064"/>
      <c r="WP52" s="1064"/>
      <c r="WQ52" s="1064"/>
      <c r="WR52" s="1064"/>
      <c r="WS52" s="1064"/>
      <c r="WT52" s="1064"/>
      <c r="WU52" s="1064"/>
      <c r="WV52" s="1064"/>
      <c r="WW52" s="1064"/>
      <c r="WX52" s="1064"/>
      <c r="WY52" s="1064"/>
      <c r="WZ52" s="1064"/>
      <c r="XA52" s="1064"/>
      <c r="XB52" s="1064"/>
      <c r="XC52" s="1064"/>
      <c r="XD52" s="1064"/>
      <c r="XE52" s="1064"/>
      <c r="XF52" s="1064"/>
      <c r="XG52" s="1064"/>
      <c r="XH52" s="1064"/>
      <c r="XI52" s="1064"/>
      <c r="XJ52" s="1064"/>
      <c r="XK52" s="1064"/>
      <c r="XL52" s="1064"/>
      <c r="XM52" s="1064"/>
      <c r="XN52" s="1064"/>
      <c r="XO52" s="1064"/>
      <c r="XP52" s="1064"/>
      <c r="XQ52" s="1064"/>
      <c r="XR52" s="1064"/>
      <c r="XS52" s="1064"/>
      <c r="XT52" s="1064"/>
      <c r="XU52" s="1064"/>
      <c r="XV52" s="1064"/>
      <c r="XW52" s="1064"/>
      <c r="XX52" s="1064"/>
      <c r="XY52" s="1064"/>
      <c r="XZ52" s="1064"/>
      <c r="YA52" s="1064"/>
      <c r="YB52" s="1064"/>
      <c r="YC52" s="1064"/>
      <c r="YD52" s="1064"/>
      <c r="YE52" s="1064"/>
      <c r="YF52" s="1064"/>
      <c r="YG52" s="1064"/>
      <c r="YH52" s="1064"/>
      <c r="YI52" s="1064"/>
      <c r="YJ52" s="1064"/>
      <c r="YK52" s="1064"/>
      <c r="YL52" s="1064"/>
      <c r="YM52" s="1064"/>
      <c r="YN52" s="1064"/>
      <c r="YO52" s="1064"/>
      <c r="YP52" s="1064"/>
      <c r="YQ52" s="1064"/>
      <c r="YR52" s="1064"/>
      <c r="YS52" s="1064"/>
      <c r="YT52" s="1064"/>
      <c r="YU52" s="1064"/>
      <c r="YV52" s="1064"/>
      <c r="YW52" s="1064"/>
      <c r="YX52" s="1064"/>
      <c r="YY52" s="1064"/>
      <c r="YZ52" s="1064"/>
      <c r="ZA52" s="1064"/>
      <c r="ZB52" s="1064"/>
      <c r="ZC52" s="1064"/>
      <c r="ZD52" s="1064"/>
      <c r="ZE52" s="1064"/>
      <c r="ZF52" s="1064"/>
      <c r="ZG52" s="1064"/>
      <c r="ZH52" s="1064"/>
      <c r="ZI52" s="1064"/>
      <c r="ZJ52" s="1064"/>
      <c r="ZK52" s="1064"/>
      <c r="ZL52" s="1064"/>
      <c r="ZM52" s="1064"/>
      <c r="ZN52" s="1064"/>
      <c r="ZO52" s="1064"/>
      <c r="ZP52" s="1064"/>
      <c r="ZQ52" s="1064"/>
      <c r="ZR52" s="1064"/>
      <c r="ZS52" s="1064"/>
      <c r="ZT52" s="1064"/>
      <c r="ZU52" s="1064"/>
      <c r="ZV52" s="1064"/>
      <c r="ZW52" s="1064"/>
      <c r="ZX52" s="1064"/>
      <c r="ZY52" s="1064"/>
      <c r="ZZ52" s="1064"/>
      <c r="AAA52" s="1064"/>
      <c r="AAB52" s="1064"/>
      <c r="AAC52" s="1064"/>
      <c r="AAD52" s="1064"/>
      <c r="AAE52" s="1064"/>
      <c r="AAF52" s="1064"/>
      <c r="AAG52" s="1064"/>
      <c r="AAH52" s="1064"/>
      <c r="AAI52" s="1064"/>
      <c r="AAJ52" s="1064"/>
      <c r="AAK52" s="1064"/>
      <c r="AAL52" s="1064"/>
      <c r="AAM52" s="1064"/>
      <c r="AAN52" s="1064"/>
      <c r="AAO52" s="1064"/>
      <c r="AAP52" s="1064"/>
      <c r="AAQ52" s="1064"/>
      <c r="AAR52" s="1064"/>
      <c r="AAS52" s="1064"/>
      <c r="AAT52" s="1064"/>
      <c r="AAU52" s="1064"/>
      <c r="AAV52" s="1064"/>
      <c r="AAW52" s="1064"/>
      <c r="AAX52" s="1064"/>
      <c r="AAY52" s="1064"/>
      <c r="AAZ52" s="1064"/>
      <c r="ABA52" s="1064"/>
      <c r="ABB52" s="1064"/>
      <c r="ABC52" s="1064"/>
      <c r="ABD52" s="1064"/>
      <c r="ABE52" s="1064"/>
      <c r="ABF52" s="1064"/>
      <c r="ABG52" s="1064"/>
      <c r="ABH52" s="1064"/>
      <c r="ABI52" s="1064"/>
      <c r="ABJ52" s="1064"/>
      <c r="ABK52" s="1064"/>
      <c r="ABL52" s="1064"/>
      <c r="ABM52" s="1064"/>
      <c r="ABN52" s="1064"/>
      <c r="ABO52" s="1064"/>
      <c r="ABP52" s="1064"/>
      <c r="ABQ52" s="1064"/>
      <c r="ABR52" s="1064"/>
      <c r="ABS52" s="1064"/>
      <c r="ABT52" s="1064"/>
      <c r="ABU52" s="1064"/>
      <c r="ABV52" s="1064"/>
      <c r="ABW52" s="1064"/>
      <c r="ABX52" s="1064"/>
      <c r="ABY52" s="1064"/>
      <c r="ABZ52" s="1064"/>
      <c r="ACA52" s="1064"/>
      <c r="ACB52" s="1064"/>
      <c r="ACC52" s="1064"/>
      <c r="ACD52" s="1064"/>
      <c r="ACE52" s="1064"/>
      <c r="ACF52" s="1064"/>
      <c r="ACG52" s="1064"/>
      <c r="ACH52" s="1064"/>
      <c r="ACI52" s="1064"/>
      <c r="ACJ52" s="1064"/>
      <c r="ACK52" s="1064"/>
      <c r="ACL52" s="1064"/>
      <c r="ACM52" s="1064"/>
      <c r="ACN52" s="1064"/>
      <c r="ACO52" s="1064"/>
      <c r="ACP52" s="1064"/>
      <c r="ACQ52" s="1064"/>
      <c r="ACR52" s="1064"/>
      <c r="ACS52" s="1064"/>
      <c r="ACT52" s="1064"/>
      <c r="ACU52" s="1064"/>
      <c r="ACV52" s="1064"/>
      <c r="ACW52" s="1064"/>
      <c r="ACX52" s="1064"/>
      <c r="ACY52" s="1064"/>
      <c r="ACZ52" s="1064"/>
      <c r="ADA52" s="1064"/>
      <c r="ADB52" s="1064"/>
      <c r="ADC52" s="1064"/>
      <c r="ADD52" s="1064"/>
      <c r="ADE52" s="1064"/>
      <c r="ADF52" s="1064"/>
      <c r="ADG52" s="1064"/>
      <c r="ADH52" s="1064"/>
      <c r="ADI52" s="1064"/>
      <c r="ADJ52" s="1064"/>
      <c r="ADK52" s="1064"/>
      <c r="ADL52" s="1064"/>
      <c r="ADM52" s="1064"/>
      <c r="ADN52" s="1064"/>
      <c r="ADO52" s="1064"/>
      <c r="ADP52" s="1064"/>
      <c r="ADQ52" s="1064"/>
      <c r="ADR52" s="1064"/>
      <c r="ADS52" s="1064"/>
      <c r="ADT52" s="1064"/>
      <c r="ADU52" s="1064"/>
      <c r="ADV52" s="1064"/>
      <c r="ADW52" s="1064"/>
      <c r="ADX52" s="1064"/>
      <c r="ADY52" s="1064"/>
      <c r="ADZ52" s="1064"/>
      <c r="AEA52" s="1064"/>
      <c r="AEB52" s="1064"/>
      <c r="AEC52" s="1064"/>
      <c r="AED52" s="1064"/>
      <c r="AEE52" s="1064"/>
      <c r="AEF52" s="1064"/>
      <c r="AEG52" s="1064"/>
      <c r="AEH52" s="1064"/>
      <c r="AEI52" s="1064"/>
      <c r="AEJ52" s="1064"/>
      <c r="AEK52" s="1064"/>
      <c r="AEL52" s="1064"/>
      <c r="AEM52" s="1064"/>
      <c r="AEN52" s="1064"/>
      <c r="AEO52" s="1064"/>
      <c r="AEP52" s="1064"/>
      <c r="AEQ52" s="1064"/>
      <c r="AER52" s="1064"/>
      <c r="AES52" s="1064"/>
      <c r="AET52" s="1064"/>
      <c r="AEU52" s="1064"/>
      <c r="AEV52" s="1064"/>
      <c r="AEW52" s="1064"/>
      <c r="AEX52" s="1064"/>
      <c r="AEY52" s="1064"/>
      <c r="AEZ52" s="1064"/>
      <c r="AFA52" s="1064"/>
      <c r="AFB52" s="1064"/>
      <c r="AFC52" s="1064"/>
      <c r="AFD52" s="1064"/>
      <c r="AFE52" s="1064"/>
      <c r="AFF52" s="1064"/>
      <c r="AFG52" s="1064"/>
      <c r="AFH52" s="1064"/>
      <c r="AFI52" s="1064"/>
      <c r="AFJ52" s="1064"/>
      <c r="AFK52" s="1064"/>
      <c r="AFL52" s="1064"/>
      <c r="AFM52" s="1064"/>
      <c r="AFN52" s="1064"/>
      <c r="AFO52" s="1064"/>
      <c r="AFP52" s="1064"/>
      <c r="AFQ52" s="1064"/>
      <c r="AFR52" s="1064"/>
      <c r="AFS52" s="1064"/>
      <c r="AFT52" s="1064"/>
      <c r="AFU52" s="1064"/>
      <c r="AFV52" s="1064"/>
      <c r="AFW52" s="1064"/>
      <c r="AFX52" s="1064"/>
      <c r="AFY52" s="1064"/>
      <c r="AFZ52" s="1064"/>
      <c r="AGA52" s="1064"/>
      <c r="AGB52" s="1064"/>
      <c r="AGC52" s="1064"/>
      <c r="AGD52" s="1064"/>
      <c r="AGE52" s="1064"/>
      <c r="AGF52" s="1064"/>
      <c r="AGG52" s="1064"/>
      <c r="AGH52" s="1064"/>
      <c r="AGI52" s="1064"/>
      <c r="AGJ52" s="1064"/>
      <c r="AGK52" s="1064"/>
      <c r="AGL52" s="1064"/>
      <c r="AGM52" s="1064"/>
      <c r="AGN52" s="1064"/>
      <c r="AGO52" s="1064"/>
      <c r="AGP52" s="1064"/>
      <c r="AGQ52" s="1064"/>
      <c r="AGR52" s="1064"/>
      <c r="AGS52" s="1064"/>
      <c r="AGT52" s="1064"/>
      <c r="AGU52" s="1064"/>
      <c r="AGV52" s="1064"/>
      <c r="AGW52" s="1064"/>
      <c r="AGX52" s="1064"/>
      <c r="AGY52" s="1064"/>
      <c r="AGZ52" s="1064"/>
      <c r="AHA52" s="1064"/>
      <c r="AHB52" s="1064"/>
      <c r="AHC52" s="1064"/>
      <c r="AHD52" s="1064"/>
      <c r="AHE52" s="1064"/>
      <c r="AHF52" s="1064"/>
      <c r="AHG52" s="1064"/>
      <c r="AHH52" s="1064"/>
      <c r="AHI52" s="1064"/>
      <c r="AHJ52" s="1064"/>
      <c r="AHK52" s="1064"/>
      <c r="AHL52" s="1064"/>
      <c r="AHM52" s="1064"/>
      <c r="AHN52" s="1064"/>
      <c r="AHO52" s="1064"/>
      <c r="AHP52" s="1064"/>
      <c r="AHQ52" s="1064"/>
      <c r="AHR52" s="1064"/>
      <c r="AHS52" s="1064"/>
      <c r="AHT52" s="1064"/>
      <c r="AHU52" s="1064"/>
      <c r="AHV52" s="1064"/>
      <c r="AHW52" s="1064"/>
      <c r="AHX52" s="1064"/>
      <c r="AHY52" s="1064"/>
      <c r="AHZ52" s="1064"/>
      <c r="AIA52" s="1064"/>
      <c r="AIB52" s="1064"/>
      <c r="AIC52" s="1064"/>
      <c r="AID52" s="1064"/>
      <c r="AIE52" s="1064"/>
      <c r="AIF52" s="1064"/>
      <c r="AIG52" s="1064"/>
      <c r="AIH52" s="1064"/>
      <c r="AII52" s="1064"/>
      <c r="AIJ52" s="1064"/>
      <c r="AIK52" s="1064"/>
      <c r="AIL52" s="1064"/>
      <c r="AIM52" s="1064"/>
      <c r="AIN52" s="1064"/>
      <c r="AIO52" s="1064"/>
      <c r="AIP52" s="1064"/>
      <c r="AIQ52" s="1064"/>
      <c r="AIR52" s="1064"/>
      <c r="AIS52" s="1064"/>
      <c r="AIT52" s="1064"/>
      <c r="AIU52" s="1064"/>
      <c r="AIV52" s="1064"/>
      <c r="AIW52" s="1064"/>
      <c r="AIX52" s="1064"/>
      <c r="AIY52" s="1064"/>
      <c r="AIZ52" s="1064"/>
      <c r="AJA52" s="1064"/>
      <c r="AJB52" s="1064"/>
      <c r="AJC52" s="1064"/>
      <c r="AJD52" s="1064"/>
      <c r="AJE52" s="1064"/>
      <c r="AJF52" s="1064"/>
      <c r="AJG52" s="1064"/>
      <c r="AJH52" s="1064"/>
      <c r="AJI52" s="1064"/>
      <c r="AJJ52" s="1064"/>
      <c r="AJK52" s="1064"/>
      <c r="AJL52" s="1064"/>
      <c r="AJM52" s="1064"/>
      <c r="AJN52" s="1064"/>
      <c r="AJO52" s="1064"/>
      <c r="AJP52" s="1064"/>
      <c r="AJQ52" s="1064"/>
      <c r="AJR52" s="1064"/>
      <c r="AJS52" s="1064"/>
      <c r="AJT52" s="1064"/>
      <c r="AJU52" s="1064"/>
      <c r="AJV52" s="1064"/>
      <c r="AJW52" s="1064"/>
      <c r="AJX52" s="1064"/>
      <c r="AJY52" s="1064"/>
      <c r="AJZ52" s="1064"/>
      <c r="AKA52" s="1064"/>
      <c r="AKB52" s="1064"/>
      <c r="AKC52" s="1064"/>
      <c r="AKD52" s="1064"/>
      <c r="AKE52" s="1064"/>
      <c r="AKF52" s="1064"/>
      <c r="AKG52" s="1064"/>
      <c r="AKH52" s="1064"/>
      <c r="AKI52" s="1064"/>
      <c r="AKJ52" s="1064"/>
      <c r="AKK52" s="1064"/>
      <c r="AKL52" s="1064"/>
      <c r="AKM52" s="1064"/>
      <c r="AKN52" s="1064"/>
      <c r="AKO52" s="1064"/>
      <c r="AKP52" s="1064"/>
      <c r="AKQ52" s="1064"/>
      <c r="AKR52" s="1064"/>
      <c r="AKS52" s="1064"/>
      <c r="AKT52" s="1064"/>
      <c r="AKU52" s="1064"/>
      <c r="AKV52" s="1064"/>
      <c r="AKW52" s="1064"/>
      <c r="AKX52" s="1064"/>
      <c r="AKY52" s="1064"/>
      <c r="AKZ52" s="1064"/>
      <c r="ALA52" s="1064"/>
      <c r="ALB52" s="1064"/>
      <c r="ALC52" s="1064"/>
      <c r="ALD52" s="1064"/>
      <c r="ALE52" s="1064"/>
      <c r="ALF52" s="1064"/>
      <c r="ALG52" s="1064"/>
      <c r="ALH52" s="1064"/>
      <c r="ALI52" s="1064"/>
      <c r="ALJ52" s="1064"/>
      <c r="ALK52" s="1064"/>
      <c r="ALL52" s="1064"/>
      <c r="ALM52" s="1064"/>
      <c r="ALN52" s="1064"/>
      <c r="ALO52" s="1064"/>
      <c r="ALP52" s="1064"/>
      <c r="ALQ52" s="1064"/>
      <c r="ALR52" s="1064"/>
      <c r="ALS52" s="1064"/>
      <c r="ALT52" s="1064"/>
      <c r="ALU52" s="1064"/>
      <c r="ALV52" s="1064"/>
      <c r="ALW52" s="1064"/>
      <c r="ALX52" s="1064"/>
      <c r="ALY52" s="1064"/>
      <c r="ALZ52" s="1064"/>
      <c r="AMA52" s="1064"/>
      <c r="AMB52" s="1064"/>
      <c r="AMC52" s="1064"/>
      <c r="AMD52" s="1064"/>
      <c r="AME52" s="1064"/>
      <c r="AMF52" s="1064"/>
      <c r="AMG52" s="1064"/>
      <c r="AMH52" s="1064"/>
      <c r="AMI52" s="1064"/>
      <c r="AMJ52" s="1064"/>
      <c r="AMK52" s="1064"/>
      <c r="AML52" s="1064"/>
      <c r="AMM52" s="1064"/>
      <c r="AMN52" s="1064"/>
      <c r="AMO52" s="1064"/>
      <c r="AMP52" s="1064"/>
      <c r="AMQ52" s="1064"/>
      <c r="AMR52" s="1064"/>
      <c r="AMS52" s="1064"/>
      <c r="AMT52" s="1064"/>
      <c r="AMU52" s="1064"/>
      <c r="AMV52" s="1064"/>
      <c r="AMW52" s="1064"/>
      <c r="AMX52" s="1064"/>
      <c r="AMY52" s="1064"/>
      <c r="AMZ52" s="1064"/>
      <c r="ANA52" s="1064"/>
      <c r="ANB52" s="1064"/>
      <c r="ANC52" s="1064"/>
      <c r="AND52" s="1064"/>
      <c r="ANE52" s="1064"/>
      <c r="ANF52" s="1064"/>
      <c r="ANG52" s="1064"/>
      <c r="ANH52" s="1064"/>
      <c r="ANI52" s="1064"/>
      <c r="ANJ52" s="1064"/>
      <c r="ANK52" s="1064"/>
      <c r="ANL52" s="1064"/>
      <c r="ANM52" s="1064"/>
      <c r="ANN52" s="1064"/>
      <c r="ANO52" s="1064"/>
      <c r="ANP52" s="1064"/>
      <c r="ANQ52" s="1064"/>
      <c r="ANR52" s="1064"/>
      <c r="ANS52" s="1064"/>
      <c r="ANT52" s="1064"/>
      <c r="ANU52" s="1064"/>
      <c r="ANV52" s="1064"/>
      <c r="ANW52" s="1064"/>
      <c r="ANX52" s="1064"/>
      <c r="ANY52" s="1064"/>
      <c r="ANZ52" s="1064"/>
      <c r="AOA52" s="1064"/>
      <c r="AOB52" s="1064"/>
      <c r="AOC52" s="1064"/>
      <c r="AOD52" s="1064"/>
      <c r="AOE52" s="1064"/>
      <c r="AOF52" s="1064"/>
      <c r="AOG52" s="1064"/>
      <c r="AOH52" s="1064"/>
      <c r="AOI52" s="1064"/>
      <c r="AOJ52" s="1064"/>
      <c r="AOK52" s="1064"/>
      <c r="AOL52" s="1064"/>
      <c r="AOM52" s="1064"/>
      <c r="AON52" s="1064"/>
      <c r="AOO52" s="1064"/>
      <c r="AOP52" s="1064"/>
      <c r="AOQ52" s="1064"/>
      <c r="AOR52" s="1064"/>
      <c r="AOS52" s="1064"/>
      <c r="AOT52" s="1064"/>
      <c r="AOU52" s="1064"/>
      <c r="AOV52" s="1064"/>
      <c r="AOW52" s="1064"/>
      <c r="AOX52" s="1064"/>
      <c r="AOY52" s="1064"/>
      <c r="AOZ52" s="1064"/>
      <c r="APA52" s="1064"/>
      <c r="APB52" s="1064"/>
      <c r="APC52" s="1064"/>
      <c r="APD52" s="1064"/>
      <c r="APE52" s="1064"/>
      <c r="APF52" s="1064"/>
      <c r="APG52" s="1064"/>
      <c r="APH52" s="1064"/>
      <c r="API52" s="1064"/>
      <c r="APJ52" s="1064"/>
      <c r="APK52" s="1064"/>
      <c r="APL52" s="1064"/>
      <c r="APM52" s="1064"/>
      <c r="APN52" s="1064"/>
      <c r="APO52" s="1064"/>
      <c r="APP52" s="1064"/>
      <c r="APQ52" s="1064"/>
      <c r="APR52" s="1064"/>
      <c r="APS52" s="1064"/>
      <c r="APT52" s="1064"/>
      <c r="APU52" s="1064"/>
      <c r="APV52" s="1064"/>
      <c r="APW52" s="1064"/>
      <c r="APX52" s="1064"/>
      <c r="APY52" s="1064"/>
      <c r="APZ52" s="1064"/>
      <c r="AQA52" s="1064"/>
      <c r="AQB52" s="1064"/>
      <c r="AQC52" s="1064"/>
      <c r="AQD52" s="1064"/>
      <c r="AQE52" s="1064"/>
      <c r="AQF52" s="1064"/>
      <c r="AQG52" s="1064"/>
      <c r="AQH52" s="1064"/>
      <c r="AQI52" s="1064"/>
      <c r="AQJ52" s="1064"/>
      <c r="AQK52" s="1064"/>
      <c r="AQL52" s="1064"/>
      <c r="AQM52" s="1064"/>
      <c r="AQN52" s="1064"/>
      <c r="AQO52" s="1064"/>
      <c r="AQP52" s="1064"/>
      <c r="AQQ52" s="1064"/>
      <c r="AQR52" s="1064"/>
      <c r="AQS52" s="1064"/>
      <c r="AQT52" s="1064"/>
      <c r="AQU52" s="1064"/>
      <c r="AQV52" s="1064"/>
      <c r="AQW52" s="1064"/>
      <c r="AQX52" s="1064"/>
      <c r="AQY52" s="1064"/>
      <c r="AQZ52" s="1064"/>
      <c r="ARA52" s="1064"/>
      <c r="ARB52" s="1064"/>
      <c r="ARC52" s="1064"/>
      <c r="ARD52" s="1064"/>
      <c r="ARE52" s="1064"/>
      <c r="ARF52" s="1064"/>
      <c r="ARG52" s="1064"/>
      <c r="ARH52" s="1064"/>
      <c r="ARI52" s="1064"/>
      <c r="ARJ52" s="1064"/>
      <c r="ARK52" s="1064"/>
      <c r="ARL52" s="1064"/>
      <c r="ARM52" s="1064"/>
      <c r="ARN52" s="1064"/>
      <c r="ARO52" s="1064"/>
      <c r="ARP52" s="1064"/>
      <c r="ARQ52" s="1064"/>
      <c r="ARR52" s="1064"/>
      <c r="ARS52" s="1064"/>
      <c r="ART52" s="1064"/>
      <c r="ARU52" s="1064"/>
      <c r="ARV52" s="1064"/>
      <c r="ARW52" s="1064"/>
      <c r="ARX52" s="1064"/>
      <c r="ARY52" s="1064"/>
      <c r="ARZ52" s="1064"/>
      <c r="ASA52" s="1064"/>
      <c r="ASB52" s="1064"/>
      <c r="ASC52" s="1064"/>
      <c r="ASD52" s="1064"/>
      <c r="ASE52" s="1064"/>
      <c r="ASF52" s="1064"/>
      <c r="ASG52" s="1064"/>
      <c r="ASH52" s="1064"/>
      <c r="ASI52" s="1064"/>
      <c r="ASJ52" s="1064"/>
      <c r="ASK52" s="1064"/>
      <c r="ASL52" s="1064"/>
      <c r="ASM52" s="1064"/>
      <c r="ASN52" s="1064"/>
      <c r="ASO52" s="1064"/>
      <c r="ASP52" s="1064"/>
      <c r="ASQ52" s="1064"/>
      <c r="ASR52" s="1064"/>
      <c r="ASS52" s="1064"/>
      <c r="AST52" s="1064"/>
      <c r="ASU52" s="1064"/>
      <c r="ASV52" s="1064"/>
      <c r="ASW52" s="1064"/>
      <c r="ASX52" s="1064"/>
      <c r="ASY52" s="1064"/>
      <c r="ASZ52" s="1064"/>
      <c r="ATA52" s="1064"/>
      <c r="ATB52" s="1064"/>
      <c r="ATC52" s="1064"/>
      <c r="ATD52" s="1064"/>
      <c r="ATE52" s="1064"/>
      <c r="ATF52" s="1064"/>
      <c r="ATG52" s="1064"/>
      <c r="ATH52" s="1064"/>
      <c r="ATI52" s="1064"/>
      <c r="ATJ52" s="1064"/>
      <c r="ATK52" s="1064"/>
      <c r="ATL52" s="1064"/>
      <c r="ATM52" s="1064"/>
      <c r="ATN52" s="1064"/>
      <c r="ATO52" s="1064"/>
      <c r="ATP52" s="1064"/>
      <c r="ATQ52" s="1064"/>
      <c r="ATR52" s="1064"/>
      <c r="ATS52" s="1064"/>
      <c r="ATT52" s="1064"/>
      <c r="ATU52" s="1064"/>
      <c r="ATV52" s="1064"/>
      <c r="ATW52" s="1064"/>
      <c r="ATX52" s="1064"/>
      <c r="ATY52" s="1064"/>
      <c r="ATZ52" s="1064"/>
      <c r="AUA52" s="1064"/>
      <c r="AUB52" s="1064"/>
      <c r="AUC52" s="1064"/>
      <c r="AUD52" s="1064"/>
      <c r="AUE52" s="1064"/>
      <c r="AUF52" s="1064"/>
      <c r="AUG52" s="1064"/>
      <c r="AUH52" s="1064"/>
      <c r="AUI52" s="1064"/>
      <c r="AUJ52" s="1064"/>
      <c r="AUK52" s="1064"/>
      <c r="AUL52" s="1064"/>
      <c r="AUM52" s="1064"/>
      <c r="AUN52" s="1064"/>
      <c r="AUO52" s="1064"/>
      <c r="AUP52" s="1064"/>
      <c r="AUQ52" s="1064"/>
      <c r="AUR52" s="1064"/>
      <c r="AUS52" s="1064"/>
      <c r="AUT52" s="1064"/>
      <c r="AUU52" s="1064"/>
      <c r="AUV52" s="1064"/>
      <c r="AUW52" s="1064"/>
      <c r="AUX52" s="1064"/>
      <c r="AUY52" s="1064"/>
      <c r="AUZ52" s="1064"/>
      <c r="AVA52" s="1064"/>
      <c r="AVB52" s="1064"/>
      <c r="AVC52" s="1064"/>
      <c r="AVD52" s="1064"/>
      <c r="AVE52" s="1064"/>
      <c r="AVF52" s="1064"/>
      <c r="AVG52" s="1064"/>
      <c r="AVH52" s="1064"/>
      <c r="AVI52" s="1064"/>
      <c r="AVJ52" s="1064"/>
      <c r="AVK52" s="1064"/>
      <c r="AVL52" s="1064"/>
      <c r="AVM52" s="1064"/>
      <c r="AVN52" s="1064"/>
      <c r="AVO52" s="1064"/>
      <c r="AVP52" s="1064"/>
      <c r="AVQ52" s="1064"/>
      <c r="AVR52" s="1064"/>
      <c r="AVS52" s="1064"/>
      <c r="AVT52" s="1064"/>
      <c r="AVU52" s="1064"/>
      <c r="AVV52" s="1064"/>
      <c r="AVW52" s="1064"/>
      <c r="AVX52" s="1064"/>
      <c r="AVY52" s="1064"/>
      <c r="AVZ52" s="1064"/>
      <c r="AWA52" s="1064"/>
      <c r="AWB52" s="1064"/>
      <c r="AWC52" s="1064"/>
      <c r="AWD52" s="1064"/>
      <c r="AWE52" s="1064"/>
      <c r="AWF52" s="1064"/>
      <c r="AWG52" s="1064"/>
      <c r="AWH52" s="1064"/>
      <c r="AWI52" s="1064"/>
      <c r="AWJ52" s="1064"/>
      <c r="AWK52" s="1064"/>
      <c r="AWL52" s="1064"/>
      <c r="AWM52" s="1064"/>
      <c r="AWN52" s="1064"/>
      <c r="AWO52" s="1064"/>
      <c r="AWP52" s="1064"/>
      <c r="AWQ52" s="1064"/>
      <c r="AWR52" s="1064"/>
      <c r="AWS52" s="1064"/>
      <c r="AWT52" s="1064"/>
      <c r="AWU52" s="1064"/>
      <c r="AWV52" s="1064"/>
      <c r="AWW52" s="1064"/>
      <c r="AWX52" s="1064"/>
      <c r="AWY52" s="1064"/>
      <c r="AWZ52" s="1064"/>
      <c r="AXA52" s="1064"/>
      <c r="AXB52" s="1064"/>
      <c r="AXC52" s="1064"/>
      <c r="AXD52" s="1064"/>
      <c r="AXE52" s="1064"/>
      <c r="AXF52" s="1064"/>
      <c r="AXG52" s="1064"/>
      <c r="AXH52" s="1064"/>
      <c r="AXI52" s="1064"/>
      <c r="AXJ52" s="1064"/>
      <c r="AXK52" s="1064"/>
      <c r="AXL52" s="1064"/>
      <c r="AXM52" s="1064"/>
      <c r="AXN52" s="1064"/>
      <c r="AXO52" s="1064"/>
      <c r="AXP52" s="1064"/>
      <c r="AXQ52" s="1064"/>
      <c r="AXR52" s="1064"/>
      <c r="AXS52" s="1064"/>
      <c r="AXT52" s="1064"/>
      <c r="AXU52" s="1064"/>
      <c r="AXV52" s="1064"/>
      <c r="AXW52" s="1064"/>
      <c r="AXX52" s="1064"/>
      <c r="AXY52" s="1064"/>
      <c r="AXZ52" s="1064"/>
      <c r="AYA52" s="1064"/>
      <c r="AYB52" s="1064"/>
      <c r="AYC52" s="1064"/>
      <c r="AYD52" s="1064"/>
      <c r="AYE52" s="1064"/>
      <c r="AYF52" s="1064"/>
      <c r="AYG52" s="1064"/>
      <c r="AYH52" s="1064"/>
      <c r="AYI52" s="1064"/>
      <c r="AYJ52" s="1064"/>
      <c r="AYK52" s="1064"/>
      <c r="AYL52" s="1064"/>
      <c r="AYM52" s="1064"/>
      <c r="AYN52" s="1064"/>
      <c r="AYO52" s="1064"/>
      <c r="AYP52" s="1064"/>
      <c r="AYQ52" s="1064"/>
      <c r="AYR52" s="1064"/>
      <c r="AYS52" s="1064"/>
      <c r="AYT52" s="1064"/>
      <c r="AYU52" s="1064"/>
      <c r="AYV52" s="1064"/>
      <c r="AYW52" s="1064"/>
      <c r="AYX52" s="1064"/>
      <c r="AYY52" s="1064"/>
      <c r="AYZ52" s="1064"/>
      <c r="AZA52" s="1064"/>
      <c r="AZB52" s="1064"/>
      <c r="AZC52" s="1064"/>
      <c r="AZD52" s="1064"/>
      <c r="AZE52" s="1064"/>
      <c r="AZF52" s="1064"/>
      <c r="AZG52" s="1064"/>
      <c r="AZH52" s="1064"/>
      <c r="AZI52" s="1064"/>
      <c r="AZJ52" s="1064"/>
      <c r="AZK52" s="1064"/>
      <c r="AZL52" s="1064"/>
      <c r="AZM52" s="1064"/>
      <c r="AZN52" s="1064"/>
      <c r="AZO52" s="1064"/>
      <c r="AZP52" s="1064"/>
      <c r="AZQ52" s="1064"/>
      <c r="AZR52" s="1064"/>
      <c r="AZS52" s="1064"/>
      <c r="AZT52" s="1064"/>
      <c r="AZU52" s="1064"/>
      <c r="AZV52" s="1064"/>
      <c r="AZW52" s="1064"/>
      <c r="AZX52" s="1064"/>
      <c r="AZY52" s="1064"/>
      <c r="AZZ52" s="1064"/>
      <c r="BAA52" s="1064"/>
      <c r="BAB52" s="1064"/>
      <c r="BAC52" s="1064"/>
      <c r="BAD52" s="1064"/>
      <c r="BAE52" s="1064"/>
      <c r="BAF52" s="1064"/>
      <c r="BAG52" s="1064"/>
      <c r="BAH52" s="1064"/>
      <c r="BAI52" s="1064"/>
      <c r="BAJ52" s="1064"/>
      <c r="BAK52" s="1064"/>
      <c r="BAL52" s="1064"/>
      <c r="BAM52" s="1064"/>
      <c r="BAN52" s="1064"/>
      <c r="BAO52" s="1064"/>
      <c r="BAP52" s="1064"/>
      <c r="BAQ52" s="1064"/>
      <c r="BAR52" s="1064"/>
      <c r="BAS52" s="1064"/>
      <c r="BAT52" s="1064"/>
      <c r="BAU52" s="1064"/>
      <c r="BAV52" s="1064"/>
      <c r="BAW52" s="1064"/>
      <c r="BAX52" s="1064"/>
      <c r="BAY52" s="1064"/>
      <c r="BAZ52" s="1064"/>
      <c r="BBA52" s="1064"/>
      <c r="BBB52" s="1064"/>
      <c r="BBC52" s="1064"/>
      <c r="BBD52" s="1064"/>
      <c r="BBE52" s="1064"/>
      <c r="BBF52" s="1064"/>
      <c r="BBG52" s="1064"/>
      <c r="BBH52" s="1064"/>
      <c r="BBI52" s="1064"/>
      <c r="BBJ52" s="1064"/>
      <c r="BBK52" s="1064"/>
      <c r="BBL52" s="1064"/>
      <c r="BBM52" s="1064"/>
      <c r="BBN52" s="1064"/>
      <c r="BBO52" s="1064"/>
      <c r="BBP52" s="1064"/>
      <c r="BBQ52" s="1064"/>
      <c r="BBR52" s="1064"/>
      <c r="BBS52" s="1064"/>
      <c r="BBT52" s="1064"/>
      <c r="BBU52" s="1064"/>
      <c r="BBV52" s="1064"/>
      <c r="BBW52" s="1064"/>
      <c r="BBX52" s="1064"/>
      <c r="BBY52" s="1064"/>
      <c r="BBZ52" s="1064"/>
      <c r="BCA52" s="1064"/>
      <c r="BCB52" s="1064"/>
      <c r="BCC52" s="1064"/>
      <c r="BCD52" s="1064"/>
      <c r="BCE52" s="1064"/>
      <c r="BCF52" s="1064"/>
      <c r="BCG52" s="1064"/>
      <c r="BCH52" s="1064"/>
      <c r="BCI52" s="1064"/>
      <c r="BCJ52" s="1064"/>
      <c r="BCK52" s="1064"/>
      <c r="BCL52" s="1064"/>
      <c r="BCM52" s="1064"/>
      <c r="BCN52" s="1064"/>
      <c r="BCO52" s="1064"/>
      <c r="BCP52" s="1064"/>
      <c r="BCQ52" s="1064"/>
      <c r="BCR52" s="1064"/>
      <c r="BCS52" s="1064"/>
      <c r="BCT52" s="1064"/>
      <c r="BCU52" s="1064"/>
      <c r="BCV52" s="1064"/>
      <c r="BCW52" s="1064"/>
      <c r="BCX52" s="1064"/>
      <c r="BCY52" s="1064"/>
      <c r="BCZ52" s="1064"/>
      <c r="BDA52" s="1064"/>
      <c r="BDB52" s="1064"/>
      <c r="BDC52" s="1064"/>
      <c r="BDD52" s="1064"/>
      <c r="BDE52" s="1064"/>
      <c r="BDF52" s="1064"/>
      <c r="BDG52" s="1064"/>
      <c r="BDH52" s="1064"/>
      <c r="BDI52" s="1064"/>
      <c r="BDJ52" s="1064"/>
      <c r="BDK52" s="1064"/>
      <c r="BDL52" s="1064"/>
      <c r="BDM52" s="1064"/>
      <c r="BDN52" s="1064"/>
      <c r="BDO52" s="1064"/>
      <c r="BDP52" s="1064"/>
      <c r="BDQ52" s="1064"/>
      <c r="BDR52" s="1064"/>
      <c r="BDS52" s="1064"/>
      <c r="BDT52" s="1064"/>
      <c r="BDU52" s="1064"/>
      <c r="BDV52" s="1064"/>
      <c r="BDW52" s="1064"/>
      <c r="BDX52" s="1064"/>
      <c r="BDY52" s="1064"/>
      <c r="BDZ52" s="1064"/>
      <c r="BEA52" s="1064"/>
      <c r="BEB52" s="1064"/>
      <c r="BEC52" s="1064"/>
      <c r="BED52" s="1064"/>
      <c r="BEE52" s="1064"/>
      <c r="BEF52" s="1064"/>
      <c r="BEG52" s="1064"/>
      <c r="BEH52" s="1064"/>
      <c r="BEI52" s="1064"/>
      <c r="BEJ52" s="1064"/>
      <c r="BEK52" s="1064"/>
      <c r="BEL52" s="1064"/>
      <c r="BEM52" s="1064"/>
      <c r="BEN52" s="1064"/>
      <c r="BEO52" s="1064"/>
      <c r="BEP52" s="1064"/>
      <c r="BEQ52" s="1064"/>
      <c r="BER52" s="1064"/>
      <c r="BES52" s="1064"/>
      <c r="BET52" s="1064"/>
      <c r="BEU52" s="1064"/>
      <c r="BEV52" s="1064"/>
      <c r="BEW52" s="1064"/>
      <c r="BEX52" s="1064"/>
      <c r="BEY52" s="1064"/>
      <c r="BEZ52" s="1064"/>
      <c r="BFA52" s="1064"/>
      <c r="BFB52" s="1064"/>
      <c r="BFC52" s="1064"/>
      <c r="BFD52" s="1064"/>
      <c r="BFE52" s="1064"/>
      <c r="BFF52" s="1064"/>
      <c r="BFG52" s="1064"/>
      <c r="BFH52" s="1064"/>
      <c r="BFI52" s="1064"/>
      <c r="BFJ52" s="1064"/>
      <c r="BFK52" s="1064"/>
      <c r="BFL52" s="1064"/>
      <c r="BFM52" s="1064"/>
      <c r="BFN52" s="1064"/>
      <c r="BFO52" s="1064"/>
      <c r="BFP52" s="1064"/>
      <c r="BFQ52" s="1064"/>
      <c r="BFR52" s="1064"/>
      <c r="BFS52" s="1064"/>
      <c r="BFT52" s="1064"/>
      <c r="BFU52" s="1064"/>
      <c r="BFV52" s="1064"/>
      <c r="BFW52" s="1064"/>
      <c r="BFX52" s="1064"/>
      <c r="BFY52" s="1064"/>
      <c r="BFZ52" s="1064"/>
      <c r="BGA52" s="1064"/>
      <c r="BGB52" s="1064"/>
      <c r="BGC52" s="1064"/>
      <c r="BGD52" s="1064"/>
      <c r="BGE52" s="1064"/>
      <c r="BGF52" s="1064"/>
      <c r="BGG52" s="1064"/>
      <c r="BGH52" s="1064"/>
      <c r="BGI52" s="1064"/>
      <c r="BGJ52" s="1064"/>
      <c r="BGK52" s="1064"/>
      <c r="BGL52" s="1064"/>
      <c r="BGM52" s="1064"/>
      <c r="BGN52" s="1064"/>
      <c r="BGO52" s="1064"/>
      <c r="BGP52" s="1064"/>
      <c r="BGQ52" s="1064"/>
      <c r="BGR52" s="1064"/>
      <c r="BGS52" s="1064"/>
      <c r="BGT52" s="1064"/>
      <c r="BGU52" s="1064"/>
      <c r="BGV52" s="1064"/>
      <c r="BGW52" s="1064"/>
      <c r="BGX52" s="1064"/>
      <c r="BGY52" s="1064"/>
      <c r="BGZ52" s="1064"/>
      <c r="BHA52" s="1064"/>
      <c r="BHB52" s="1064"/>
      <c r="BHC52" s="1064"/>
      <c r="BHD52" s="1064"/>
      <c r="BHE52" s="1064"/>
      <c r="BHF52" s="1064"/>
      <c r="BHG52" s="1064"/>
      <c r="BHH52" s="1064"/>
      <c r="BHI52" s="1064"/>
      <c r="BHJ52" s="1064"/>
      <c r="BHK52" s="1064"/>
      <c r="BHL52" s="1064"/>
      <c r="BHM52" s="1064"/>
      <c r="BHN52" s="1064"/>
      <c r="BHO52" s="1064"/>
      <c r="BHP52" s="1064"/>
      <c r="BHQ52" s="1064"/>
      <c r="BHR52" s="1064"/>
      <c r="BHS52" s="1064"/>
      <c r="BHT52" s="1064"/>
      <c r="BHU52" s="1064"/>
      <c r="BHV52" s="1064"/>
      <c r="BHW52" s="1064"/>
      <c r="BHX52" s="1064"/>
      <c r="BHY52" s="1064"/>
      <c r="BHZ52" s="1064"/>
      <c r="BIA52" s="1064"/>
      <c r="BIB52" s="1064"/>
      <c r="BIC52" s="1064"/>
      <c r="BID52" s="1064"/>
      <c r="BIE52" s="1064"/>
      <c r="BIF52" s="1064"/>
      <c r="BIG52" s="1064"/>
      <c r="BIH52" s="1064"/>
      <c r="BII52" s="1064"/>
      <c r="BIJ52" s="1064"/>
      <c r="BIK52" s="1064"/>
      <c r="BIL52" s="1064"/>
      <c r="BIM52" s="1064"/>
      <c r="BIN52" s="1064"/>
      <c r="BIO52" s="1064"/>
      <c r="BIP52" s="1064"/>
      <c r="BIQ52" s="1064"/>
      <c r="BIR52" s="1064"/>
      <c r="BIS52" s="1064"/>
      <c r="BIT52" s="1064"/>
      <c r="BIU52" s="1064"/>
      <c r="BIV52" s="1064"/>
      <c r="BIW52" s="1064"/>
      <c r="BIX52" s="1064"/>
      <c r="BIY52" s="1064"/>
      <c r="BIZ52" s="1064"/>
      <c r="BJA52" s="1064"/>
      <c r="BJB52" s="1064"/>
      <c r="BJC52" s="1064"/>
      <c r="BJD52" s="1064"/>
      <c r="BJE52" s="1064"/>
      <c r="BJF52" s="1064"/>
      <c r="BJG52" s="1064"/>
      <c r="BJH52" s="1064"/>
      <c r="BJI52" s="1064"/>
      <c r="BJJ52" s="1064"/>
      <c r="BJK52" s="1064"/>
      <c r="BJL52" s="1064"/>
      <c r="BJM52" s="1064"/>
      <c r="BJN52" s="1064"/>
      <c r="BJO52" s="1064"/>
      <c r="BJP52" s="1064"/>
      <c r="BJQ52" s="1064"/>
      <c r="BJR52" s="1064"/>
      <c r="BJS52" s="1064"/>
      <c r="BJT52" s="1064"/>
      <c r="BJU52" s="1064"/>
      <c r="BJV52" s="1064"/>
      <c r="BJW52" s="1064"/>
      <c r="BJX52" s="1064"/>
      <c r="BJY52" s="1064"/>
      <c r="BJZ52" s="1064"/>
      <c r="BKA52" s="1064"/>
      <c r="BKB52" s="1064"/>
      <c r="BKC52" s="1064"/>
      <c r="BKD52" s="1064"/>
      <c r="BKE52" s="1064"/>
      <c r="BKF52" s="1064"/>
      <c r="BKG52" s="1064"/>
      <c r="BKH52" s="1064"/>
      <c r="BKI52" s="1064"/>
      <c r="BKJ52" s="1064"/>
      <c r="BKK52" s="1064"/>
      <c r="BKL52" s="1064"/>
      <c r="BKM52" s="1064"/>
      <c r="BKN52" s="1064"/>
      <c r="BKO52" s="1064"/>
      <c r="BKP52" s="1064"/>
      <c r="BKQ52" s="1064"/>
      <c r="BKR52" s="1064"/>
      <c r="BKS52" s="1064"/>
      <c r="BKT52" s="1064"/>
      <c r="BKU52" s="1064"/>
      <c r="BKV52" s="1064"/>
      <c r="BKW52" s="1064"/>
      <c r="BKX52" s="1064"/>
      <c r="BKY52" s="1064"/>
      <c r="BKZ52" s="1064"/>
      <c r="BLA52" s="1064"/>
      <c r="BLB52" s="1064"/>
      <c r="BLC52" s="1064"/>
      <c r="BLD52" s="1064"/>
      <c r="BLE52" s="1064"/>
      <c r="BLF52" s="1064"/>
      <c r="BLG52" s="1064"/>
      <c r="BLH52" s="1064"/>
      <c r="BLI52" s="1064"/>
      <c r="BLJ52" s="1064"/>
      <c r="BLK52" s="1064"/>
      <c r="BLL52" s="1064"/>
      <c r="BLM52" s="1064"/>
      <c r="BLN52" s="1064"/>
      <c r="BLO52" s="1064"/>
      <c r="BLP52" s="1064"/>
      <c r="BLQ52" s="1064"/>
      <c r="BLR52" s="1064"/>
      <c r="BLS52" s="1064"/>
      <c r="BLT52" s="1064"/>
      <c r="BLU52" s="1064"/>
      <c r="BLV52" s="1064"/>
      <c r="BLW52" s="1064"/>
      <c r="BLX52" s="1064"/>
      <c r="BLY52" s="1064"/>
      <c r="BLZ52" s="1064"/>
      <c r="BMA52" s="1064"/>
      <c r="BMB52" s="1064"/>
      <c r="BMC52" s="1064"/>
      <c r="BMD52" s="1064"/>
      <c r="BME52" s="1064"/>
      <c r="BMF52" s="1064"/>
      <c r="BMG52" s="1064"/>
      <c r="BMH52" s="1064"/>
      <c r="BMI52" s="1064"/>
      <c r="BMJ52" s="1064"/>
      <c r="BMK52" s="1064"/>
      <c r="BML52" s="1064"/>
      <c r="BMM52" s="1064"/>
      <c r="BMN52" s="1064"/>
      <c r="BMO52" s="1064"/>
      <c r="BMP52" s="1064"/>
      <c r="BMQ52" s="1064"/>
      <c r="BMR52" s="1064"/>
      <c r="BMS52" s="1064"/>
      <c r="BMT52" s="1064"/>
      <c r="BMU52" s="1064"/>
      <c r="BMV52" s="1064"/>
      <c r="BMW52" s="1064"/>
      <c r="BMX52" s="1064"/>
      <c r="BMY52" s="1064"/>
      <c r="BMZ52" s="1064"/>
      <c r="BNA52" s="1064"/>
      <c r="BNB52" s="1064"/>
      <c r="BNC52" s="1064"/>
      <c r="BND52" s="1064"/>
      <c r="BNE52" s="1064"/>
      <c r="BNF52" s="1064"/>
      <c r="BNG52" s="1064"/>
      <c r="BNH52" s="1064"/>
      <c r="BNI52" s="1064"/>
      <c r="BNJ52" s="1064"/>
      <c r="BNK52" s="1064"/>
      <c r="BNL52" s="1064"/>
      <c r="BNM52" s="1064"/>
      <c r="BNN52" s="1064"/>
      <c r="BNO52" s="1064"/>
      <c r="BNP52" s="1064"/>
      <c r="BNQ52" s="1064"/>
      <c r="BNR52" s="1064"/>
      <c r="BNS52" s="1064"/>
      <c r="BNT52" s="1064"/>
      <c r="BNU52" s="1064"/>
      <c r="BNV52" s="1064"/>
      <c r="BNW52" s="1064"/>
      <c r="BNX52" s="1064"/>
      <c r="BNY52" s="1064"/>
      <c r="BNZ52" s="1064"/>
      <c r="BOA52" s="1064"/>
      <c r="BOB52" s="1064"/>
      <c r="BOC52" s="1064"/>
      <c r="BOD52" s="1064"/>
      <c r="BOE52" s="1064"/>
      <c r="BOF52" s="1064"/>
      <c r="BOG52" s="1064"/>
      <c r="BOH52" s="1064"/>
      <c r="BOI52" s="1064"/>
      <c r="BOJ52" s="1064"/>
      <c r="BOK52" s="1064"/>
      <c r="BOL52" s="1064"/>
      <c r="BOM52" s="1064"/>
      <c r="BON52" s="1064"/>
      <c r="BOO52" s="1064"/>
      <c r="BOP52" s="1064"/>
      <c r="BOQ52" s="1064"/>
      <c r="BOR52" s="1064"/>
      <c r="BOS52" s="1064"/>
      <c r="BOT52" s="1064"/>
      <c r="BOU52" s="1064"/>
      <c r="BOV52" s="1064"/>
      <c r="BOW52" s="1064"/>
      <c r="BOX52" s="1064"/>
      <c r="BOY52" s="1064"/>
      <c r="BOZ52" s="1064"/>
      <c r="BPA52" s="1064"/>
      <c r="BPB52" s="1064"/>
      <c r="BPC52" s="1064"/>
      <c r="BPD52" s="1064"/>
      <c r="BPE52" s="1064"/>
      <c r="BPF52" s="1064"/>
      <c r="BPG52" s="1064"/>
      <c r="BPH52" s="1064"/>
      <c r="BPI52" s="1064"/>
      <c r="BPJ52" s="1064"/>
      <c r="BPK52" s="1064"/>
      <c r="BPL52" s="1064"/>
      <c r="BPM52" s="1064"/>
      <c r="BPN52" s="1064"/>
      <c r="BPO52" s="1064"/>
      <c r="BPP52" s="1064"/>
      <c r="BPQ52" s="1064"/>
      <c r="BPR52" s="1064"/>
      <c r="BPS52" s="1064"/>
      <c r="BPT52" s="1064"/>
      <c r="BPU52" s="1064"/>
      <c r="BPV52" s="1064"/>
      <c r="BPW52" s="1064"/>
      <c r="BPX52" s="1064"/>
      <c r="BPY52" s="1064"/>
      <c r="BPZ52" s="1064"/>
      <c r="BQA52" s="1064"/>
      <c r="BQB52" s="1064"/>
      <c r="BQC52" s="1064"/>
      <c r="BQD52" s="1064"/>
      <c r="BQE52" s="1064"/>
      <c r="BQF52" s="1064"/>
      <c r="BQG52" s="1064"/>
      <c r="BQH52" s="1064"/>
      <c r="BQI52" s="1064"/>
      <c r="BQJ52" s="1064"/>
      <c r="BQK52" s="1064"/>
      <c r="BQL52" s="1064"/>
      <c r="BQM52" s="1064"/>
      <c r="BQN52" s="1064"/>
      <c r="BQO52" s="1064"/>
      <c r="BQP52" s="1064"/>
      <c r="BQQ52" s="1064"/>
      <c r="BQR52" s="1064"/>
      <c r="BQS52" s="1064"/>
      <c r="BQT52" s="1064"/>
      <c r="BQU52" s="1064"/>
      <c r="BQV52" s="1064"/>
      <c r="BQW52" s="1064"/>
      <c r="BQX52" s="1064"/>
      <c r="BQY52" s="1064"/>
      <c r="BQZ52" s="1064"/>
      <c r="BRA52" s="1064"/>
      <c r="BRB52" s="1064"/>
      <c r="BRC52" s="1064"/>
      <c r="BRD52" s="1064"/>
      <c r="BRE52" s="1064"/>
      <c r="BRF52" s="1064"/>
      <c r="BRG52" s="1064"/>
      <c r="BRH52" s="1064"/>
      <c r="BRI52" s="1064"/>
      <c r="BRJ52" s="1064"/>
      <c r="BRK52" s="1064"/>
      <c r="BRL52" s="1064"/>
      <c r="BRM52" s="1064"/>
      <c r="BRN52" s="1064"/>
      <c r="BRO52" s="1064"/>
      <c r="BRP52" s="1064"/>
      <c r="BRQ52" s="1064"/>
      <c r="BRR52" s="1064"/>
      <c r="BRS52" s="1064"/>
      <c r="BRT52" s="1064"/>
      <c r="BRU52" s="1064"/>
      <c r="BRV52" s="1064"/>
      <c r="BRW52" s="1064"/>
      <c r="BRX52" s="1064"/>
      <c r="BRY52" s="1064"/>
      <c r="BRZ52" s="1064"/>
      <c r="BSA52" s="1064"/>
      <c r="BSB52" s="1064"/>
      <c r="BSC52" s="1064"/>
      <c r="BSD52" s="1064"/>
      <c r="BSE52" s="1064"/>
      <c r="BSF52" s="1064"/>
      <c r="BSG52" s="1064"/>
      <c r="BSH52" s="1064"/>
      <c r="BSI52" s="1064"/>
      <c r="BSJ52" s="1064"/>
      <c r="BSK52" s="1064"/>
      <c r="BSL52" s="1064"/>
      <c r="BSM52" s="1064"/>
      <c r="BSN52" s="1064"/>
      <c r="BSO52" s="1064"/>
      <c r="BSP52" s="1064"/>
      <c r="BSQ52" s="1064"/>
      <c r="BSR52" s="1064"/>
      <c r="BSS52" s="1064"/>
      <c r="BST52" s="1064"/>
      <c r="BSU52" s="1064"/>
      <c r="BSV52" s="1064"/>
      <c r="BSW52" s="1064"/>
      <c r="BSX52" s="1064"/>
      <c r="BSY52" s="1064"/>
      <c r="BSZ52" s="1064"/>
      <c r="BTA52" s="1064"/>
      <c r="BTB52" s="1064"/>
      <c r="BTC52" s="1064"/>
      <c r="BTD52" s="1064"/>
      <c r="BTE52" s="1064"/>
      <c r="BTF52" s="1064"/>
      <c r="BTG52" s="1064"/>
      <c r="BTH52" s="1064"/>
      <c r="BTI52" s="1064"/>
      <c r="BTJ52" s="1064"/>
      <c r="BTK52" s="1064"/>
      <c r="BTL52" s="1064"/>
      <c r="BTM52" s="1064"/>
      <c r="BTN52" s="1064"/>
      <c r="BTO52" s="1064"/>
      <c r="BTP52" s="1064"/>
      <c r="BTQ52" s="1064"/>
      <c r="BTR52" s="1064"/>
      <c r="BTS52" s="1064"/>
      <c r="BTT52" s="1064"/>
      <c r="BTU52" s="1064"/>
      <c r="BTV52" s="1064"/>
      <c r="BTW52" s="1064"/>
      <c r="BTX52" s="1064"/>
      <c r="BTY52" s="1064"/>
      <c r="BTZ52" s="1064"/>
      <c r="BUA52" s="1064"/>
      <c r="BUB52" s="1064"/>
      <c r="BUC52" s="1064"/>
      <c r="BUD52" s="1064"/>
      <c r="BUE52" s="1064"/>
      <c r="BUF52" s="1064"/>
      <c r="BUG52" s="1064"/>
      <c r="BUH52" s="1064"/>
      <c r="BUI52" s="1064"/>
      <c r="BUJ52" s="1064"/>
      <c r="BUK52" s="1064"/>
      <c r="BUL52" s="1064"/>
      <c r="BUM52" s="1064"/>
      <c r="BUN52" s="1064"/>
      <c r="BUO52" s="1064"/>
      <c r="BUP52" s="1064"/>
      <c r="BUQ52" s="1064"/>
      <c r="BUR52" s="1064"/>
      <c r="BUS52" s="1064"/>
      <c r="BUT52" s="1064"/>
      <c r="BUU52" s="1064"/>
      <c r="BUV52" s="1064"/>
      <c r="BUW52" s="1064"/>
      <c r="BUX52" s="1064"/>
      <c r="BUY52" s="1064"/>
      <c r="BUZ52" s="1064"/>
      <c r="BVA52" s="1064"/>
      <c r="BVB52" s="1064"/>
      <c r="BVC52" s="1064"/>
      <c r="BVD52" s="1064"/>
      <c r="BVE52" s="1064"/>
      <c r="BVF52" s="1064"/>
      <c r="BVG52" s="1064"/>
      <c r="BVH52" s="1064"/>
      <c r="BVI52" s="1064"/>
      <c r="BVJ52" s="1064"/>
      <c r="BVK52" s="1064"/>
      <c r="BVL52" s="1064"/>
      <c r="BVM52" s="1064"/>
      <c r="BVN52" s="1064"/>
      <c r="BVO52" s="1064"/>
      <c r="BVP52" s="1064"/>
      <c r="BVQ52" s="1064"/>
      <c r="BVR52" s="1064"/>
      <c r="BVS52" s="1064"/>
      <c r="BVT52" s="1064"/>
      <c r="BVU52" s="1064"/>
      <c r="BVV52" s="1064"/>
      <c r="BVW52" s="1064"/>
      <c r="BVX52" s="1064"/>
      <c r="BVY52" s="1064"/>
      <c r="BVZ52" s="1064"/>
      <c r="BWA52" s="1064"/>
      <c r="BWB52" s="1064"/>
      <c r="BWC52" s="1064"/>
      <c r="BWD52" s="1064"/>
      <c r="BWE52" s="1064"/>
      <c r="BWF52" s="1064"/>
      <c r="BWG52" s="1064"/>
      <c r="BWH52" s="1064"/>
      <c r="BWI52" s="1064"/>
      <c r="BWJ52" s="1064"/>
      <c r="BWK52" s="1064"/>
      <c r="BWL52" s="1064"/>
      <c r="BWM52" s="1064"/>
      <c r="BWN52" s="1064"/>
      <c r="BWO52" s="1064"/>
      <c r="BWP52" s="1064"/>
      <c r="BWQ52" s="1064"/>
      <c r="BWR52" s="1064"/>
      <c r="BWS52" s="1064"/>
      <c r="BWT52" s="1064"/>
      <c r="BWU52" s="1064"/>
      <c r="BWV52" s="1064"/>
      <c r="BWW52" s="1064"/>
      <c r="BWX52" s="1064"/>
      <c r="BWY52" s="1064"/>
      <c r="BWZ52" s="1064"/>
      <c r="BXA52" s="1064"/>
      <c r="BXB52" s="1064"/>
      <c r="BXC52" s="1064"/>
      <c r="BXD52" s="1064"/>
      <c r="BXE52" s="1064"/>
      <c r="BXF52" s="1064"/>
      <c r="BXG52" s="1064"/>
      <c r="BXH52" s="1064"/>
      <c r="BXI52" s="1064"/>
      <c r="BXJ52" s="1064"/>
      <c r="BXK52" s="1064"/>
      <c r="BXL52" s="1064"/>
      <c r="BXM52" s="1064"/>
      <c r="BXN52" s="1064"/>
      <c r="BXO52" s="1064"/>
      <c r="BXP52" s="1064"/>
      <c r="BXQ52" s="1064"/>
      <c r="BXR52" s="1064"/>
      <c r="BXS52" s="1064"/>
      <c r="BXT52" s="1064"/>
      <c r="BXU52" s="1064"/>
      <c r="BXV52" s="1064"/>
      <c r="BXW52" s="1064"/>
      <c r="BXX52" s="1064"/>
      <c r="BXY52" s="1064"/>
      <c r="BXZ52" s="1064"/>
      <c r="BYA52" s="1064"/>
      <c r="BYB52" s="1064"/>
      <c r="BYC52" s="1064"/>
      <c r="BYD52" s="1064"/>
      <c r="BYE52" s="1064"/>
      <c r="BYF52" s="1064"/>
      <c r="BYG52" s="1064"/>
      <c r="BYH52" s="1064"/>
      <c r="BYI52" s="1064"/>
      <c r="BYJ52" s="1064"/>
      <c r="BYK52" s="1064"/>
      <c r="BYL52" s="1064"/>
      <c r="BYM52" s="1064"/>
      <c r="BYN52" s="1064"/>
      <c r="BYO52" s="1064"/>
      <c r="BYP52" s="1064"/>
      <c r="BYQ52" s="1064"/>
      <c r="BYR52" s="1064"/>
      <c r="BYS52" s="1064"/>
      <c r="BYT52" s="1064"/>
      <c r="BYU52" s="1064"/>
      <c r="BYV52" s="1064"/>
      <c r="BYW52" s="1064"/>
      <c r="BYX52" s="1064"/>
      <c r="BYY52" s="1064"/>
      <c r="BYZ52" s="1064"/>
      <c r="BZA52" s="1064"/>
      <c r="BZB52" s="1064"/>
      <c r="BZC52" s="1064"/>
      <c r="BZD52" s="1064"/>
      <c r="BZE52" s="1064"/>
      <c r="BZF52" s="1064"/>
      <c r="BZG52" s="1064"/>
      <c r="BZH52" s="1064"/>
      <c r="BZI52" s="1064"/>
      <c r="BZJ52" s="1064"/>
      <c r="BZK52" s="1064"/>
      <c r="BZL52" s="1064"/>
      <c r="BZM52" s="1064"/>
      <c r="BZN52" s="1064"/>
      <c r="BZO52" s="1064"/>
      <c r="BZP52" s="1064"/>
      <c r="BZQ52" s="1064"/>
      <c r="BZR52" s="1064"/>
      <c r="BZS52" s="1064"/>
      <c r="BZT52" s="1064"/>
      <c r="BZU52" s="1064"/>
      <c r="BZV52" s="1064"/>
      <c r="BZW52" s="1064"/>
      <c r="BZX52" s="1064"/>
      <c r="BZY52" s="1064"/>
      <c r="BZZ52" s="1064"/>
      <c r="CAA52" s="1064"/>
      <c r="CAB52" s="1064"/>
      <c r="CAC52" s="1064"/>
      <c r="CAD52" s="1064"/>
      <c r="CAE52" s="1064"/>
      <c r="CAF52" s="1064"/>
      <c r="CAG52" s="1064"/>
      <c r="CAH52" s="1064"/>
      <c r="CAI52" s="1064"/>
      <c r="CAJ52" s="1064"/>
      <c r="CAK52" s="1064"/>
      <c r="CAL52" s="1064"/>
      <c r="CAM52" s="1064"/>
      <c r="CAN52" s="1064"/>
      <c r="CAO52" s="1064"/>
      <c r="CAP52" s="1064"/>
      <c r="CAQ52" s="1064"/>
      <c r="CAR52" s="1064"/>
      <c r="CAS52" s="1064"/>
      <c r="CAT52" s="1064"/>
      <c r="CAU52" s="1064"/>
      <c r="CAV52" s="1064"/>
      <c r="CAW52" s="1064"/>
      <c r="CAX52" s="1064"/>
      <c r="CAY52" s="1064"/>
      <c r="CAZ52" s="1064"/>
      <c r="CBA52" s="1064"/>
      <c r="CBB52" s="1064"/>
      <c r="CBC52" s="1064"/>
      <c r="CBD52" s="1064"/>
      <c r="CBE52" s="1064"/>
      <c r="CBF52" s="1064"/>
      <c r="CBG52" s="1064"/>
      <c r="CBH52" s="1064"/>
      <c r="CBI52" s="1064"/>
      <c r="CBJ52" s="1064"/>
      <c r="CBK52" s="1064"/>
      <c r="CBL52" s="1064"/>
      <c r="CBM52" s="1064"/>
      <c r="CBN52" s="1064"/>
      <c r="CBO52" s="1064"/>
      <c r="CBP52" s="1064"/>
      <c r="CBQ52" s="1064"/>
      <c r="CBR52" s="1064"/>
      <c r="CBS52" s="1064"/>
      <c r="CBT52" s="1064"/>
      <c r="CBU52" s="1064"/>
      <c r="CBV52" s="1064"/>
      <c r="CBW52" s="1064"/>
      <c r="CBX52" s="1064"/>
      <c r="CBY52" s="1064"/>
      <c r="CBZ52" s="1064"/>
      <c r="CCA52" s="1064"/>
      <c r="CCB52" s="1064"/>
      <c r="CCC52" s="1064"/>
      <c r="CCD52" s="1064"/>
      <c r="CCE52" s="1064"/>
      <c r="CCF52" s="1064"/>
      <c r="CCG52" s="1064"/>
      <c r="CCH52" s="1064"/>
      <c r="CCI52" s="1064"/>
      <c r="CCJ52" s="1064"/>
      <c r="CCK52" s="1064"/>
      <c r="CCL52" s="1064"/>
      <c r="CCM52" s="1064"/>
      <c r="CCN52" s="1064"/>
      <c r="CCO52" s="1064"/>
      <c r="CCP52" s="1064"/>
      <c r="CCQ52" s="1064"/>
      <c r="CCR52" s="1064"/>
      <c r="CCS52" s="1064"/>
      <c r="CCT52" s="1064"/>
      <c r="CCU52" s="1064"/>
      <c r="CCV52" s="1064"/>
      <c r="CCW52" s="1064"/>
      <c r="CCX52" s="1064"/>
      <c r="CCY52" s="1064"/>
      <c r="CCZ52" s="1064"/>
      <c r="CDA52" s="1064"/>
      <c r="CDB52" s="1064"/>
      <c r="CDC52" s="1064"/>
      <c r="CDD52" s="1064"/>
      <c r="CDE52" s="1064"/>
      <c r="CDF52" s="1064"/>
      <c r="CDG52" s="1064"/>
      <c r="CDH52" s="1064"/>
      <c r="CDI52" s="1064"/>
      <c r="CDJ52" s="1064"/>
      <c r="CDK52" s="1064"/>
      <c r="CDL52" s="1064"/>
      <c r="CDM52" s="1064"/>
      <c r="CDN52" s="1064"/>
      <c r="CDO52" s="1064"/>
      <c r="CDP52" s="1064"/>
      <c r="CDQ52" s="1064"/>
      <c r="CDR52" s="1064"/>
      <c r="CDS52" s="1064"/>
      <c r="CDT52" s="1064"/>
      <c r="CDU52" s="1064"/>
      <c r="CDV52" s="1064"/>
      <c r="CDW52" s="1064"/>
      <c r="CDX52" s="1064"/>
      <c r="CDY52" s="1064"/>
      <c r="CDZ52" s="1064"/>
      <c r="CEA52" s="1064"/>
      <c r="CEB52" s="1064"/>
      <c r="CEC52" s="1064"/>
      <c r="CED52" s="1064"/>
      <c r="CEE52" s="1064"/>
      <c r="CEF52" s="1064"/>
      <c r="CEG52" s="1064"/>
      <c r="CEH52" s="1064"/>
      <c r="CEI52" s="1064"/>
      <c r="CEJ52" s="1064"/>
      <c r="CEK52" s="1064"/>
      <c r="CEL52" s="1064"/>
      <c r="CEM52" s="1064"/>
      <c r="CEN52" s="1064"/>
      <c r="CEO52" s="1064"/>
      <c r="CEP52" s="1064"/>
      <c r="CEQ52" s="1064"/>
      <c r="CER52" s="1064"/>
      <c r="CES52" s="1064"/>
      <c r="CET52" s="1064"/>
      <c r="CEU52" s="1064"/>
      <c r="CEV52" s="1064"/>
      <c r="CEW52" s="1064"/>
      <c r="CEX52" s="1064"/>
      <c r="CEY52" s="1064"/>
      <c r="CEZ52" s="1064"/>
      <c r="CFA52" s="1064"/>
      <c r="CFB52" s="1064"/>
      <c r="CFC52" s="1064"/>
      <c r="CFD52" s="1064"/>
      <c r="CFE52" s="1064"/>
      <c r="CFF52" s="1064"/>
      <c r="CFG52" s="1064"/>
      <c r="CFH52" s="1064"/>
      <c r="CFI52" s="1064"/>
      <c r="CFJ52" s="1064"/>
      <c r="CFK52" s="1064"/>
      <c r="CFL52" s="1064"/>
      <c r="CFM52" s="1064"/>
      <c r="CFN52" s="1064"/>
      <c r="CFO52" s="1064"/>
      <c r="CFP52" s="1064"/>
      <c r="CFQ52" s="1064"/>
      <c r="CFR52" s="1064"/>
      <c r="CFS52" s="1064"/>
      <c r="CFT52" s="1064"/>
      <c r="CFU52" s="1064"/>
      <c r="CFV52" s="1064"/>
      <c r="CFW52" s="1064"/>
      <c r="CFX52" s="1064"/>
      <c r="CFY52" s="1064"/>
      <c r="CFZ52" s="1064"/>
      <c r="CGA52" s="1064"/>
      <c r="CGB52" s="1064"/>
      <c r="CGC52" s="1064"/>
      <c r="CGD52" s="1064"/>
      <c r="CGE52" s="1064"/>
      <c r="CGF52" s="1064"/>
      <c r="CGG52" s="1064"/>
      <c r="CGH52" s="1064"/>
      <c r="CGI52" s="1064"/>
      <c r="CGJ52" s="1064"/>
      <c r="CGK52" s="1064"/>
      <c r="CGL52" s="1064"/>
      <c r="CGM52" s="1064"/>
      <c r="CGN52" s="1064"/>
      <c r="CGO52" s="1064"/>
      <c r="CGP52" s="1064"/>
      <c r="CGQ52" s="1064"/>
      <c r="CGR52" s="1064"/>
      <c r="CGS52" s="1064"/>
      <c r="CGT52" s="1064"/>
      <c r="CGU52" s="1064"/>
      <c r="CGV52" s="1064"/>
      <c r="CGW52" s="1064"/>
      <c r="CGX52" s="1064"/>
      <c r="CGY52" s="1064"/>
      <c r="CGZ52" s="1064"/>
      <c r="CHA52" s="1064"/>
      <c r="CHB52" s="1064"/>
      <c r="CHC52" s="1064"/>
      <c r="CHD52" s="1064"/>
      <c r="CHE52" s="1064"/>
      <c r="CHF52" s="1064"/>
      <c r="CHG52" s="1064"/>
      <c r="CHH52" s="1064"/>
      <c r="CHI52" s="1064"/>
      <c r="CHJ52" s="1064"/>
      <c r="CHK52" s="1064"/>
      <c r="CHL52" s="1064"/>
      <c r="CHM52" s="1064"/>
      <c r="CHN52" s="1064"/>
      <c r="CHO52" s="1064"/>
      <c r="CHP52" s="1064"/>
      <c r="CHQ52" s="1064"/>
      <c r="CHR52" s="1064"/>
      <c r="CHS52" s="1064"/>
      <c r="CHT52" s="1064"/>
      <c r="CHU52" s="1064"/>
      <c r="CHV52" s="1064"/>
      <c r="CHW52" s="1064"/>
      <c r="CHX52" s="1064"/>
      <c r="CHY52" s="1064"/>
      <c r="CHZ52" s="1064"/>
      <c r="CIA52" s="1064"/>
      <c r="CIB52" s="1064"/>
      <c r="CIC52" s="1064"/>
      <c r="CID52" s="1064"/>
      <c r="CIE52" s="1064"/>
      <c r="CIF52" s="1064"/>
      <c r="CIG52" s="1064"/>
      <c r="CIH52" s="1064"/>
      <c r="CII52" s="1064"/>
      <c r="CIJ52" s="1064"/>
      <c r="CIK52" s="1064"/>
      <c r="CIL52" s="1064"/>
      <c r="CIM52" s="1064"/>
      <c r="CIN52" s="1064"/>
      <c r="CIO52" s="1064"/>
      <c r="CIP52" s="1064"/>
      <c r="CIQ52" s="1064"/>
      <c r="CIR52" s="1064"/>
      <c r="CIS52" s="1064"/>
      <c r="CIT52" s="1064"/>
      <c r="CIU52" s="1064"/>
      <c r="CIV52" s="1064"/>
      <c r="CIW52" s="1064"/>
      <c r="CIX52" s="1064"/>
      <c r="CIY52" s="1064"/>
      <c r="CIZ52" s="1064"/>
      <c r="CJA52" s="1064"/>
      <c r="CJB52" s="1064"/>
      <c r="CJC52" s="1064"/>
      <c r="CJD52" s="1064"/>
      <c r="CJE52" s="1064"/>
      <c r="CJF52" s="1064"/>
      <c r="CJG52" s="1064"/>
      <c r="CJH52" s="1064"/>
      <c r="CJI52" s="1064"/>
      <c r="CJJ52" s="1064"/>
      <c r="CJK52" s="1064"/>
      <c r="CJL52" s="1064"/>
      <c r="CJM52" s="1064"/>
      <c r="CJN52" s="1064"/>
      <c r="CJO52" s="1064"/>
      <c r="CJP52" s="1064"/>
      <c r="CJQ52" s="1064"/>
      <c r="CJR52" s="1064"/>
      <c r="CJS52" s="1064"/>
      <c r="CJT52" s="1064"/>
      <c r="CJU52" s="1064"/>
      <c r="CJV52" s="1064"/>
      <c r="CJW52" s="1064"/>
      <c r="CJX52" s="1064"/>
      <c r="CJY52" s="1064"/>
      <c r="CJZ52" s="1064"/>
      <c r="CKA52" s="1064"/>
      <c r="CKB52" s="1064"/>
      <c r="CKC52" s="1064"/>
      <c r="CKD52" s="1064"/>
      <c r="CKE52" s="1064"/>
      <c r="CKF52" s="1064"/>
      <c r="CKG52" s="1064"/>
      <c r="CKH52" s="1064"/>
      <c r="CKI52" s="1064"/>
      <c r="CKJ52" s="1064"/>
      <c r="CKK52" s="1064"/>
      <c r="CKL52" s="1064"/>
      <c r="CKM52" s="1064"/>
      <c r="CKN52" s="1064"/>
      <c r="CKO52" s="1064"/>
      <c r="CKP52" s="1064"/>
      <c r="CKQ52" s="1064"/>
      <c r="CKR52" s="1064"/>
      <c r="CKS52" s="1064"/>
      <c r="CKT52" s="1064"/>
      <c r="CKU52" s="1064"/>
      <c r="CKV52" s="1064"/>
      <c r="CKW52" s="1064"/>
      <c r="CKX52" s="1064"/>
      <c r="CKY52" s="1064"/>
      <c r="CKZ52" s="1064"/>
      <c r="CLA52" s="1064"/>
      <c r="CLB52" s="1064"/>
      <c r="CLC52" s="1064"/>
      <c r="CLD52" s="1064"/>
      <c r="CLE52" s="1064"/>
      <c r="CLF52" s="1064"/>
      <c r="CLG52" s="1064"/>
      <c r="CLH52" s="1064"/>
      <c r="CLI52" s="1064"/>
      <c r="CLJ52" s="1064"/>
      <c r="CLK52" s="1064"/>
      <c r="CLL52" s="1064"/>
      <c r="CLM52" s="1064"/>
      <c r="CLN52" s="1064"/>
      <c r="CLO52" s="1064"/>
      <c r="CLP52" s="1064"/>
      <c r="CLQ52" s="1064"/>
      <c r="CLR52" s="1064"/>
      <c r="CLS52" s="1064"/>
      <c r="CLT52" s="1064"/>
      <c r="CLU52" s="1064"/>
      <c r="CLV52" s="1064"/>
      <c r="CLW52" s="1064"/>
      <c r="CLX52" s="1064"/>
      <c r="CLY52" s="1064"/>
      <c r="CLZ52" s="1064"/>
      <c r="CMA52" s="1064"/>
      <c r="CMB52" s="1064"/>
      <c r="CMC52" s="1064"/>
      <c r="CMD52" s="1064"/>
      <c r="CME52" s="1064"/>
      <c r="CMF52" s="1064"/>
      <c r="CMG52" s="1064"/>
      <c r="CMH52" s="1064"/>
      <c r="CMI52" s="1064"/>
      <c r="CMJ52" s="1064"/>
      <c r="CMK52" s="1064"/>
      <c r="CML52" s="1064"/>
      <c r="CMM52" s="1064"/>
      <c r="CMN52" s="1064"/>
      <c r="CMO52" s="1064"/>
      <c r="CMP52" s="1064"/>
      <c r="CMQ52" s="1064"/>
      <c r="CMR52" s="1064"/>
      <c r="CMS52" s="1064"/>
      <c r="CMT52" s="1064"/>
      <c r="CMU52" s="1064"/>
      <c r="CMV52" s="1064"/>
      <c r="CMW52" s="1064"/>
      <c r="CMX52" s="1064"/>
      <c r="CMY52" s="1064"/>
      <c r="CMZ52" s="1064"/>
      <c r="CNA52" s="1064"/>
      <c r="CNB52" s="1064"/>
      <c r="CNC52" s="1064"/>
      <c r="CND52" s="1064"/>
      <c r="CNE52" s="1064"/>
      <c r="CNF52" s="1064"/>
      <c r="CNG52" s="1064"/>
      <c r="CNH52" s="1064"/>
      <c r="CNI52" s="1064"/>
      <c r="CNJ52" s="1064"/>
      <c r="CNK52" s="1064"/>
      <c r="CNL52" s="1064"/>
      <c r="CNM52" s="1064"/>
      <c r="CNN52" s="1064"/>
      <c r="CNO52" s="1064"/>
      <c r="CNP52" s="1064"/>
      <c r="CNQ52" s="1064"/>
      <c r="CNR52" s="1064"/>
      <c r="CNS52" s="1064"/>
      <c r="CNT52" s="1064"/>
      <c r="CNU52" s="1064"/>
      <c r="CNV52" s="1064"/>
      <c r="CNW52" s="1064"/>
      <c r="CNX52" s="1064"/>
      <c r="CNY52" s="1064"/>
      <c r="CNZ52" s="1064"/>
      <c r="COA52" s="1064"/>
      <c r="COB52" s="1064"/>
      <c r="COC52" s="1064"/>
      <c r="COD52" s="1064"/>
      <c r="COE52" s="1064"/>
      <c r="COF52" s="1064"/>
      <c r="COG52" s="1064"/>
      <c r="COH52" s="1064"/>
      <c r="COI52" s="1064"/>
      <c r="COJ52" s="1064"/>
      <c r="COK52" s="1064"/>
      <c r="COL52" s="1064"/>
      <c r="COM52" s="1064"/>
      <c r="CON52" s="1064"/>
      <c r="COO52" s="1064"/>
      <c r="COP52" s="1064"/>
      <c r="COQ52" s="1064"/>
      <c r="COR52" s="1064"/>
      <c r="COS52" s="1064"/>
      <c r="COT52" s="1064"/>
      <c r="COU52" s="1064"/>
      <c r="COV52" s="1064"/>
      <c r="COW52" s="1064"/>
      <c r="COX52" s="1064"/>
      <c r="COY52" s="1064"/>
      <c r="COZ52" s="1064"/>
      <c r="CPA52" s="1064"/>
      <c r="CPB52" s="1064"/>
      <c r="CPC52" s="1064"/>
      <c r="CPD52" s="1064"/>
      <c r="CPE52" s="1064"/>
      <c r="CPF52" s="1064"/>
      <c r="CPG52" s="1064"/>
      <c r="CPH52" s="1064"/>
      <c r="CPI52" s="1064"/>
      <c r="CPJ52" s="1064"/>
      <c r="CPK52" s="1064"/>
      <c r="CPL52" s="1064"/>
      <c r="CPM52" s="1064"/>
      <c r="CPN52" s="1064"/>
      <c r="CPO52" s="1064"/>
      <c r="CPP52" s="1064"/>
      <c r="CPQ52" s="1064"/>
      <c r="CPR52" s="1064"/>
      <c r="CPS52" s="1064"/>
      <c r="CPT52" s="1064"/>
      <c r="CPU52" s="1064"/>
      <c r="CPV52" s="1064"/>
      <c r="CPW52" s="1064"/>
      <c r="CPX52" s="1064"/>
      <c r="CPY52" s="1064"/>
      <c r="CPZ52" s="1064"/>
      <c r="CQA52" s="1064"/>
      <c r="CQB52" s="1064"/>
      <c r="CQC52" s="1064"/>
      <c r="CQD52" s="1064"/>
      <c r="CQE52" s="1064"/>
      <c r="CQF52" s="1064"/>
      <c r="CQG52" s="1064"/>
      <c r="CQH52" s="1064"/>
      <c r="CQI52" s="1064"/>
      <c r="CQJ52" s="1064"/>
      <c r="CQK52" s="1064"/>
      <c r="CQL52" s="1064"/>
      <c r="CQM52" s="1064"/>
      <c r="CQN52" s="1064"/>
      <c r="CQO52" s="1064"/>
      <c r="CQP52" s="1064"/>
      <c r="CQQ52" s="1064"/>
      <c r="CQR52" s="1064"/>
      <c r="CQS52" s="1064"/>
      <c r="CQT52" s="1064"/>
      <c r="CQU52" s="1064"/>
      <c r="CQV52" s="1064"/>
      <c r="CQW52" s="1064"/>
      <c r="CQX52" s="1064"/>
      <c r="CQY52" s="1064"/>
      <c r="CQZ52" s="1064"/>
      <c r="CRA52" s="1064"/>
      <c r="CRB52" s="1064"/>
      <c r="CRC52" s="1064"/>
      <c r="CRD52" s="1064"/>
      <c r="CRE52" s="1064"/>
      <c r="CRF52" s="1064"/>
      <c r="CRG52" s="1064"/>
      <c r="CRH52" s="1064"/>
      <c r="CRI52" s="1064"/>
      <c r="CRJ52" s="1064"/>
      <c r="CRK52" s="1064"/>
      <c r="CRL52" s="1064"/>
      <c r="CRM52" s="1064"/>
      <c r="CRN52" s="1064"/>
      <c r="CRO52" s="1064"/>
      <c r="CRP52" s="1064"/>
      <c r="CRQ52" s="1064"/>
      <c r="CRR52" s="1064"/>
      <c r="CRS52" s="1064"/>
      <c r="CRT52" s="1064"/>
      <c r="CRU52" s="1064"/>
      <c r="CRV52" s="1064"/>
      <c r="CRW52" s="1064"/>
      <c r="CRX52" s="1064"/>
      <c r="CRY52" s="1064"/>
      <c r="CRZ52" s="1064"/>
      <c r="CSA52" s="1064"/>
      <c r="CSB52" s="1064"/>
      <c r="CSC52" s="1064"/>
      <c r="CSD52" s="1064"/>
      <c r="CSE52" s="1064"/>
      <c r="CSF52" s="1064"/>
      <c r="CSG52" s="1064"/>
      <c r="CSH52" s="1064"/>
      <c r="CSI52" s="1064"/>
      <c r="CSJ52" s="1064"/>
      <c r="CSK52" s="1064"/>
      <c r="CSL52" s="1064"/>
      <c r="CSM52" s="1064"/>
      <c r="CSN52" s="1064"/>
      <c r="CSO52" s="1064"/>
      <c r="CSP52" s="1064"/>
      <c r="CSQ52" s="1064"/>
      <c r="CSR52" s="1064"/>
      <c r="CSS52" s="1064"/>
      <c r="CST52" s="1064"/>
      <c r="CSU52" s="1064"/>
      <c r="CSV52" s="1064"/>
      <c r="CSW52" s="1064"/>
      <c r="CSX52" s="1064"/>
      <c r="CSY52" s="1064"/>
      <c r="CSZ52" s="1064"/>
      <c r="CTA52" s="1064"/>
      <c r="CTB52" s="1064"/>
      <c r="CTC52" s="1064"/>
      <c r="CTD52" s="1064"/>
      <c r="CTE52" s="1064"/>
      <c r="CTF52" s="1064"/>
      <c r="CTG52" s="1064"/>
      <c r="CTH52" s="1064"/>
      <c r="CTI52" s="1064"/>
      <c r="CTJ52" s="1064"/>
      <c r="CTK52" s="1064"/>
      <c r="CTL52" s="1064"/>
      <c r="CTM52" s="1064"/>
      <c r="CTN52" s="1064"/>
      <c r="CTO52" s="1064"/>
      <c r="CTP52" s="1064"/>
      <c r="CTQ52" s="1064"/>
      <c r="CTR52" s="1064"/>
      <c r="CTS52" s="1064"/>
      <c r="CTT52" s="1064"/>
      <c r="CTU52" s="1064"/>
      <c r="CTV52" s="1064"/>
      <c r="CTW52" s="1064"/>
      <c r="CTX52" s="1064"/>
      <c r="CTY52" s="1064"/>
      <c r="CTZ52" s="1064"/>
      <c r="CUA52" s="1064"/>
      <c r="CUB52" s="1064"/>
      <c r="CUC52" s="1064"/>
      <c r="CUD52" s="1064"/>
      <c r="CUE52" s="1064"/>
      <c r="CUF52" s="1064"/>
      <c r="CUG52" s="1064"/>
      <c r="CUH52" s="1064"/>
      <c r="CUI52" s="1064"/>
      <c r="CUJ52" s="1064"/>
      <c r="CUK52" s="1064"/>
      <c r="CUL52" s="1064"/>
      <c r="CUM52" s="1064"/>
      <c r="CUN52" s="1064"/>
      <c r="CUO52" s="1064"/>
      <c r="CUP52" s="1064"/>
      <c r="CUQ52" s="1064"/>
      <c r="CUR52" s="1064"/>
      <c r="CUS52" s="1064"/>
      <c r="CUT52" s="1064"/>
      <c r="CUU52" s="1064"/>
      <c r="CUV52" s="1064"/>
      <c r="CUW52" s="1064"/>
      <c r="CUX52" s="1064"/>
      <c r="CUY52" s="1064"/>
      <c r="CUZ52" s="1064"/>
      <c r="CVA52" s="1064"/>
      <c r="CVB52" s="1064"/>
      <c r="CVC52" s="1064"/>
      <c r="CVD52" s="1064"/>
      <c r="CVE52" s="1064"/>
      <c r="CVF52" s="1064"/>
      <c r="CVG52" s="1064"/>
      <c r="CVH52" s="1064"/>
      <c r="CVI52" s="1064"/>
      <c r="CVJ52" s="1064"/>
      <c r="CVK52" s="1064"/>
      <c r="CVL52" s="1064"/>
      <c r="CVM52" s="1064"/>
      <c r="CVN52" s="1064"/>
      <c r="CVO52" s="1064"/>
      <c r="CVP52" s="1064"/>
      <c r="CVQ52" s="1064"/>
      <c r="CVR52" s="1064"/>
      <c r="CVS52" s="1064"/>
      <c r="CVT52" s="1064"/>
      <c r="CVU52" s="1064"/>
      <c r="CVV52" s="1064"/>
      <c r="CVW52" s="1064"/>
      <c r="CVX52" s="1064"/>
      <c r="CVY52" s="1064"/>
      <c r="CVZ52" s="1064"/>
      <c r="CWA52" s="1064"/>
      <c r="CWB52" s="1064"/>
      <c r="CWC52" s="1064"/>
      <c r="CWD52" s="1064"/>
      <c r="CWE52" s="1064"/>
      <c r="CWF52" s="1064"/>
      <c r="CWG52" s="1064"/>
      <c r="CWH52" s="1064"/>
      <c r="CWI52" s="1064"/>
      <c r="CWJ52" s="1064"/>
      <c r="CWK52" s="1064"/>
      <c r="CWL52" s="1064"/>
      <c r="CWM52" s="1064"/>
      <c r="CWN52" s="1064"/>
      <c r="CWO52" s="1064"/>
      <c r="CWP52" s="1064"/>
      <c r="CWQ52" s="1064"/>
      <c r="CWR52" s="1064"/>
      <c r="CWS52" s="1064"/>
      <c r="CWT52" s="1064"/>
      <c r="CWU52" s="1064"/>
      <c r="CWV52" s="1064"/>
      <c r="CWW52" s="1064"/>
      <c r="CWX52" s="1064"/>
      <c r="CWY52" s="1064"/>
      <c r="CWZ52" s="1064"/>
      <c r="CXA52" s="1064"/>
      <c r="CXB52" s="1064"/>
      <c r="CXC52" s="1064"/>
      <c r="CXD52" s="1064"/>
      <c r="CXE52" s="1064"/>
      <c r="CXF52" s="1064"/>
      <c r="CXG52" s="1064"/>
      <c r="CXH52" s="1064"/>
      <c r="CXI52" s="1064"/>
      <c r="CXJ52" s="1064"/>
      <c r="CXK52" s="1064"/>
      <c r="CXL52" s="1064"/>
      <c r="CXM52" s="1064"/>
      <c r="CXN52" s="1064"/>
      <c r="CXO52" s="1064"/>
      <c r="CXP52" s="1064"/>
      <c r="CXQ52" s="1064"/>
      <c r="CXR52" s="1064"/>
      <c r="CXS52" s="1064"/>
      <c r="CXT52" s="1064"/>
      <c r="CXU52" s="1064"/>
      <c r="CXV52" s="1064"/>
      <c r="CXW52" s="1064"/>
      <c r="CXX52" s="1064"/>
      <c r="CXY52" s="1064"/>
      <c r="CXZ52" s="1064"/>
      <c r="CYA52" s="1064"/>
      <c r="CYB52" s="1064"/>
      <c r="CYC52" s="1064"/>
      <c r="CYD52" s="1064"/>
      <c r="CYE52" s="1064"/>
      <c r="CYF52" s="1064"/>
      <c r="CYG52" s="1064"/>
      <c r="CYH52" s="1064"/>
      <c r="CYI52" s="1064"/>
      <c r="CYJ52" s="1064"/>
      <c r="CYK52" s="1064"/>
      <c r="CYL52" s="1064"/>
      <c r="CYM52" s="1064"/>
      <c r="CYN52" s="1064"/>
      <c r="CYO52" s="1064"/>
      <c r="CYP52" s="1064"/>
      <c r="CYQ52" s="1064"/>
      <c r="CYR52" s="1064"/>
      <c r="CYS52" s="1064"/>
      <c r="CYT52" s="1064"/>
      <c r="CYU52" s="1064"/>
      <c r="CYV52" s="1064"/>
      <c r="CYW52" s="1064"/>
      <c r="CYX52" s="1064"/>
      <c r="CYY52" s="1064"/>
      <c r="CYZ52" s="1064"/>
      <c r="CZA52" s="1064"/>
      <c r="CZB52" s="1064"/>
      <c r="CZC52" s="1064"/>
      <c r="CZD52" s="1064"/>
      <c r="CZE52" s="1064"/>
      <c r="CZF52" s="1064"/>
      <c r="CZG52" s="1064"/>
      <c r="CZH52" s="1064"/>
      <c r="CZI52" s="1064"/>
      <c r="CZJ52" s="1064"/>
      <c r="CZK52" s="1064"/>
      <c r="CZL52" s="1064"/>
      <c r="CZM52" s="1064"/>
      <c r="CZN52" s="1064"/>
      <c r="CZO52" s="1064"/>
      <c r="CZP52" s="1064"/>
      <c r="CZQ52" s="1064"/>
      <c r="CZR52" s="1064"/>
      <c r="CZS52" s="1064"/>
      <c r="CZT52" s="1064"/>
      <c r="CZU52" s="1064"/>
      <c r="CZV52" s="1064"/>
      <c r="CZW52" s="1064"/>
      <c r="CZX52" s="1064"/>
      <c r="CZY52" s="1064"/>
      <c r="CZZ52" s="1064"/>
      <c r="DAA52" s="1064"/>
      <c r="DAB52" s="1064"/>
      <c r="DAC52" s="1064"/>
      <c r="DAD52" s="1064"/>
      <c r="DAE52" s="1064"/>
      <c r="DAF52" s="1064"/>
      <c r="DAG52" s="1064"/>
      <c r="DAH52" s="1064"/>
      <c r="DAI52" s="1064"/>
      <c r="DAJ52" s="1064"/>
      <c r="DAK52" s="1064"/>
      <c r="DAL52" s="1064"/>
      <c r="DAM52" s="1064"/>
      <c r="DAN52" s="1064"/>
      <c r="DAO52" s="1064"/>
      <c r="DAP52" s="1064"/>
      <c r="DAQ52" s="1064"/>
      <c r="DAR52" s="1064"/>
      <c r="DAS52" s="1064"/>
      <c r="DAT52" s="1064"/>
      <c r="DAU52" s="1064"/>
      <c r="DAV52" s="1064"/>
      <c r="DAW52" s="1064"/>
      <c r="DAX52" s="1064"/>
      <c r="DAY52" s="1064"/>
      <c r="DAZ52" s="1064"/>
      <c r="DBA52" s="1064"/>
      <c r="DBB52" s="1064"/>
      <c r="DBC52" s="1064"/>
      <c r="DBD52" s="1064"/>
      <c r="DBE52" s="1064"/>
      <c r="DBF52" s="1064"/>
      <c r="DBG52" s="1064"/>
      <c r="DBH52" s="1064"/>
      <c r="DBI52" s="1064"/>
      <c r="DBJ52" s="1064"/>
      <c r="DBK52" s="1064"/>
      <c r="DBL52" s="1064"/>
      <c r="DBM52" s="1064"/>
      <c r="DBN52" s="1064"/>
      <c r="DBO52" s="1064"/>
      <c r="DBP52" s="1064"/>
      <c r="DBQ52" s="1064"/>
      <c r="DBR52" s="1064"/>
      <c r="DBS52" s="1064"/>
      <c r="DBT52" s="1064"/>
      <c r="DBU52" s="1064"/>
      <c r="DBV52" s="1064"/>
      <c r="DBW52" s="1064"/>
      <c r="DBX52" s="1064"/>
      <c r="DBY52" s="1064"/>
      <c r="DBZ52" s="1064"/>
      <c r="DCA52" s="1064"/>
      <c r="DCB52" s="1064"/>
      <c r="DCC52" s="1064"/>
      <c r="DCD52" s="1064"/>
      <c r="DCE52" s="1064"/>
      <c r="DCF52" s="1064"/>
      <c r="DCG52" s="1064"/>
      <c r="DCH52" s="1064"/>
      <c r="DCI52" s="1064"/>
      <c r="DCJ52" s="1064"/>
      <c r="DCK52" s="1064"/>
      <c r="DCL52" s="1064"/>
      <c r="DCM52" s="1064"/>
      <c r="DCN52" s="1064"/>
      <c r="DCO52" s="1064"/>
      <c r="DCP52" s="1064"/>
      <c r="DCQ52" s="1064"/>
      <c r="DCR52" s="1064"/>
      <c r="DCS52" s="1064"/>
      <c r="DCT52" s="1064"/>
      <c r="DCU52" s="1064"/>
      <c r="DCV52" s="1064"/>
      <c r="DCW52" s="1064"/>
      <c r="DCX52" s="1064"/>
      <c r="DCY52" s="1064"/>
      <c r="DCZ52" s="1064"/>
      <c r="DDA52" s="1064"/>
      <c r="DDB52" s="1064"/>
      <c r="DDC52" s="1064"/>
      <c r="DDD52" s="1064"/>
      <c r="DDE52" s="1064"/>
      <c r="DDF52" s="1064"/>
      <c r="DDG52" s="1064"/>
      <c r="DDH52" s="1064"/>
      <c r="DDI52" s="1064"/>
      <c r="DDJ52" s="1064"/>
      <c r="DDK52" s="1064"/>
      <c r="DDL52" s="1064"/>
      <c r="DDM52" s="1064"/>
      <c r="DDN52" s="1064"/>
      <c r="DDO52" s="1064"/>
      <c r="DDP52" s="1064"/>
      <c r="DDQ52" s="1064"/>
      <c r="DDR52" s="1064"/>
      <c r="DDS52" s="1064"/>
      <c r="DDT52" s="1064"/>
      <c r="DDU52" s="1064"/>
      <c r="DDV52" s="1064"/>
      <c r="DDW52" s="1064"/>
      <c r="DDX52" s="1064"/>
      <c r="DDY52" s="1064"/>
      <c r="DDZ52" s="1064"/>
      <c r="DEA52" s="1064"/>
      <c r="DEB52" s="1064"/>
      <c r="DEC52" s="1064"/>
      <c r="DED52" s="1064"/>
      <c r="DEE52" s="1064"/>
      <c r="DEF52" s="1064"/>
      <c r="DEG52" s="1064"/>
      <c r="DEH52" s="1064"/>
      <c r="DEI52" s="1064"/>
      <c r="DEJ52" s="1064"/>
      <c r="DEK52" s="1064"/>
      <c r="DEL52" s="1064"/>
      <c r="DEM52" s="1064"/>
      <c r="DEN52" s="1064"/>
      <c r="DEO52" s="1064"/>
      <c r="DEP52" s="1064"/>
      <c r="DEQ52" s="1064"/>
      <c r="DER52" s="1064"/>
      <c r="DES52" s="1064"/>
      <c r="DET52" s="1064"/>
      <c r="DEU52" s="1064"/>
      <c r="DEV52" s="1064"/>
      <c r="DEW52" s="1064"/>
      <c r="DEX52" s="1064"/>
      <c r="DEY52" s="1064"/>
      <c r="DEZ52" s="1064"/>
      <c r="DFA52" s="1064"/>
      <c r="DFB52" s="1064"/>
      <c r="DFC52" s="1064"/>
      <c r="DFD52" s="1064"/>
      <c r="DFE52" s="1064"/>
      <c r="DFF52" s="1064"/>
      <c r="DFG52" s="1064"/>
      <c r="DFH52" s="1064"/>
      <c r="DFI52" s="1064"/>
      <c r="DFJ52" s="1064"/>
      <c r="DFK52" s="1064"/>
      <c r="DFL52" s="1064"/>
      <c r="DFM52" s="1064"/>
      <c r="DFN52" s="1064"/>
      <c r="DFO52" s="1064"/>
      <c r="DFP52" s="1064"/>
      <c r="DFQ52" s="1064"/>
      <c r="DFR52" s="1064"/>
      <c r="DFS52" s="1064"/>
      <c r="DFT52" s="1064"/>
      <c r="DFU52" s="1064"/>
      <c r="DFV52" s="1064"/>
      <c r="DFW52" s="1064"/>
      <c r="DFX52" s="1064"/>
      <c r="DFY52" s="1064"/>
      <c r="DFZ52" s="1064"/>
      <c r="DGA52" s="1064"/>
      <c r="DGB52" s="1064"/>
      <c r="DGC52" s="1064"/>
      <c r="DGD52" s="1064"/>
      <c r="DGE52" s="1064"/>
      <c r="DGF52" s="1064"/>
      <c r="DGG52" s="1064"/>
      <c r="DGH52" s="1064"/>
      <c r="DGI52" s="1064"/>
      <c r="DGJ52" s="1064"/>
      <c r="DGK52" s="1064"/>
      <c r="DGL52" s="1064"/>
      <c r="DGM52" s="1064"/>
      <c r="DGN52" s="1064"/>
      <c r="DGO52" s="1064"/>
      <c r="DGP52" s="1064"/>
      <c r="DGQ52" s="1064"/>
      <c r="DGR52" s="1064"/>
      <c r="DGS52" s="1064"/>
      <c r="DGT52" s="1064"/>
      <c r="DGU52" s="1064"/>
      <c r="DGV52" s="1064"/>
      <c r="DGW52" s="1064"/>
      <c r="DGX52" s="1064"/>
      <c r="DGY52" s="1064"/>
      <c r="DGZ52" s="1064"/>
      <c r="DHA52" s="1064"/>
      <c r="DHB52" s="1064"/>
      <c r="DHC52" s="1064"/>
      <c r="DHD52" s="1064"/>
      <c r="DHE52" s="1064"/>
      <c r="DHF52" s="1064"/>
      <c r="DHG52" s="1064"/>
      <c r="DHH52" s="1064"/>
      <c r="DHI52" s="1064"/>
      <c r="DHJ52" s="1064"/>
      <c r="DHK52" s="1064"/>
      <c r="DHL52" s="1064"/>
      <c r="DHM52" s="1064"/>
      <c r="DHN52" s="1064"/>
      <c r="DHO52" s="1064"/>
      <c r="DHP52" s="1064"/>
      <c r="DHQ52" s="1064"/>
      <c r="DHR52" s="1064"/>
      <c r="DHS52" s="1064"/>
      <c r="DHT52" s="1064"/>
      <c r="DHU52" s="1064"/>
      <c r="DHV52" s="1064"/>
      <c r="DHW52" s="1064"/>
      <c r="DHX52" s="1064"/>
      <c r="DHY52" s="1064"/>
      <c r="DHZ52" s="1064"/>
      <c r="DIA52" s="1064"/>
      <c r="DIB52" s="1064"/>
      <c r="DIC52" s="1064"/>
      <c r="DID52" s="1064"/>
      <c r="DIE52" s="1064"/>
      <c r="DIF52" s="1064"/>
      <c r="DIG52" s="1064"/>
      <c r="DIH52" s="1064"/>
      <c r="DII52" s="1064"/>
      <c r="DIJ52" s="1064"/>
      <c r="DIK52" s="1064"/>
      <c r="DIL52" s="1064"/>
      <c r="DIM52" s="1064"/>
      <c r="DIN52" s="1064"/>
      <c r="DIO52" s="1064"/>
      <c r="DIP52" s="1064"/>
      <c r="DIQ52" s="1064"/>
      <c r="DIR52" s="1064"/>
      <c r="DIS52" s="1064"/>
      <c r="DIT52" s="1064"/>
      <c r="DIU52" s="1064"/>
      <c r="DIV52" s="1064"/>
      <c r="DIW52" s="1064"/>
      <c r="DIX52" s="1064"/>
      <c r="DIY52" s="1064"/>
      <c r="DIZ52" s="1064"/>
      <c r="DJA52" s="1064"/>
      <c r="DJB52" s="1064"/>
      <c r="DJC52" s="1064"/>
      <c r="DJD52" s="1064"/>
      <c r="DJE52" s="1064"/>
      <c r="DJF52" s="1064"/>
      <c r="DJG52" s="1064"/>
      <c r="DJH52" s="1064"/>
      <c r="DJI52" s="1064"/>
      <c r="DJJ52" s="1064"/>
      <c r="DJK52" s="1064"/>
      <c r="DJL52" s="1064"/>
      <c r="DJM52" s="1064"/>
      <c r="DJN52" s="1064"/>
      <c r="DJO52" s="1064"/>
      <c r="DJP52" s="1064"/>
      <c r="DJQ52" s="1064"/>
      <c r="DJR52" s="1064"/>
      <c r="DJS52" s="1064"/>
      <c r="DJT52" s="1064"/>
      <c r="DJU52" s="1064"/>
      <c r="DJV52" s="1064"/>
      <c r="DJW52" s="1064"/>
      <c r="DJX52" s="1064"/>
      <c r="DJY52" s="1064"/>
      <c r="DJZ52" s="1064"/>
      <c r="DKA52" s="1064"/>
      <c r="DKB52" s="1064"/>
      <c r="DKC52" s="1064"/>
      <c r="DKD52" s="1064"/>
      <c r="DKE52" s="1064"/>
      <c r="DKF52" s="1064"/>
      <c r="DKG52" s="1064"/>
      <c r="DKH52" s="1064"/>
      <c r="DKI52" s="1064"/>
      <c r="DKJ52" s="1064"/>
      <c r="DKK52" s="1064"/>
      <c r="DKL52" s="1064"/>
      <c r="DKM52" s="1064"/>
      <c r="DKN52" s="1064"/>
      <c r="DKO52" s="1064"/>
      <c r="DKP52" s="1064"/>
      <c r="DKQ52" s="1064"/>
      <c r="DKR52" s="1064"/>
      <c r="DKS52" s="1064"/>
      <c r="DKT52" s="1064"/>
      <c r="DKU52" s="1064"/>
      <c r="DKV52" s="1064"/>
      <c r="DKW52" s="1064"/>
      <c r="DKX52" s="1064"/>
      <c r="DKY52" s="1064"/>
      <c r="DKZ52" s="1064"/>
      <c r="DLA52" s="1064"/>
      <c r="DLB52" s="1064"/>
      <c r="DLC52" s="1064"/>
      <c r="DLD52" s="1064"/>
      <c r="DLE52" s="1064"/>
      <c r="DLF52" s="1064"/>
      <c r="DLG52" s="1064"/>
      <c r="DLH52" s="1064"/>
      <c r="DLI52" s="1064"/>
      <c r="DLJ52" s="1064"/>
      <c r="DLK52" s="1064"/>
      <c r="DLL52" s="1064"/>
      <c r="DLM52" s="1064"/>
      <c r="DLN52" s="1064"/>
      <c r="DLO52" s="1064"/>
      <c r="DLP52" s="1064"/>
      <c r="DLQ52" s="1064"/>
      <c r="DLR52" s="1064"/>
      <c r="DLS52" s="1064"/>
      <c r="DLT52" s="1064"/>
      <c r="DLU52" s="1064"/>
      <c r="DLV52" s="1064"/>
      <c r="DLW52" s="1064"/>
      <c r="DLX52" s="1064"/>
      <c r="DLY52" s="1064"/>
      <c r="DLZ52" s="1064"/>
      <c r="DMA52" s="1064"/>
      <c r="DMB52" s="1064"/>
      <c r="DMC52" s="1064"/>
      <c r="DMD52" s="1064"/>
      <c r="DME52" s="1064"/>
      <c r="DMF52" s="1064"/>
      <c r="DMG52" s="1064"/>
      <c r="DMH52" s="1064"/>
      <c r="DMI52" s="1064"/>
      <c r="DMJ52" s="1064"/>
      <c r="DMK52" s="1064"/>
      <c r="DML52" s="1064"/>
      <c r="DMM52" s="1064"/>
      <c r="DMN52" s="1064"/>
      <c r="DMO52" s="1064"/>
      <c r="DMP52" s="1064"/>
      <c r="DMQ52" s="1064"/>
      <c r="DMR52" s="1064"/>
      <c r="DMS52" s="1064"/>
      <c r="DMT52" s="1064"/>
      <c r="DMU52" s="1064"/>
      <c r="DMV52" s="1064"/>
      <c r="DMW52" s="1064"/>
      <c r="DMX52" s="1064"/>
      <c r="DMY52" s="1064"/>
      <c r="DMZ52" s="1064"/>
      <c r="DNA52" s="1064"/>
      <c r="DNB52" s="1064"/>
      <c r="DNC52" s="1064"/>
      <c r="DND52" s="1064"/>
      <c r="DNE52" s="1064"/>
      <c r="DNF52" s="1064"/>
      <c r="DNG52" s="1064"/>
      <c r="DNH52" s="1064"/>
      <c r="DNI52" s="1064"/>
      <c r="DNJ52" s="1064"/>
      <c r="DNK52" s="1064"/>
      <c r="DNL52" s="1064"/>
      <c r="DNM52" s="1064"/>
      <c r="DNN52" s="1064"/>
      <c r="DNO52" s="1064"/>
      <c r="DNP52" s="1064"/>
      <c r="DNQ52" s="1064"/>
      <c r="DNR52" s="1064"/>
      <c r="DNS52" s="1064"/>
      <c r="DNT52" s="1064"/>
      <c r="DNU52" s="1064"/>
      <c r="DNV52" s="1064"/>
      <c r="DNW52" s="1064"/>
      <c r="DNX52" s="1064"/>
      <c r="DNY52" s="1064"/>
      <c r="DNZ52" s="1064"/>
      <c r="DOA52" s="1064"/>
      <c r="DOB52" s="1064"/>
      <c r="DOC52" s="1064"/>
      <c r="DOD52" s="1064"/>
      <c r="DOE52" s="1064"/>
      <c r="DOF52" s="1064"/>
      <c r="DOG52" s="1064"/>
      <c r="DOH52" s="1064"/>
      <c r="DOI52" s="1064"/>
      <c r="DOJ52" s="1064"/>
      <c r="DOK52" s="1064"/>
      <c r="DOL52" s="1064"/>
      <c r="DOM52" s="1064"/>
      <c r="DON52" s="1064"/>
      <c r="DOO52" s="1064"/>
      <c r="DOP52" s="1064"/>
      <c r="DOQ52" s="1064"/>
      <c r="DOR52" s="1064"/>
      <c r="DOS52" s="1064"/>
      <c r="DOT52" s="1064"/>
      <c r="DOU52" s="1064"/>
      <c r="DOV52" s="1064"/>
      <c r="DOW52" s="1064"/>
      <c r="DOX52" s="1064"/>
      <c r="DOY52" s="1064"/>
      <c r="DOZ52" s="1064"/>
      <c r="DPA52" s="1064"/>
      <c r="DPB52" s="1064"/>
      <c r="DPC52" s="1064"/>
      <c r="DPD52" s="1064"/>
      <c r="DPE52" s="1064"/>
      <c r="DPF52" s="1064"/>
      <c r="DPG52" s="1064"/>
      <c r="DPH52" s="1064"/>
      <c r="DPI52" s="1064"/>
      <c r="DPJ52" s="1064"/>
      <c r="DPK52" s="1064"/>
      <c r="DPL52" s="1064"/>
      <c r="DPM52" s="1064"/>
      <c r="DPN52" s="1064"/>
      <c r="DPO52" s="1064"/>
      <c r="DPP52" s="1064"/>
      <c r="DPQ52" s="1064"/>
      <c r="DPR52" s="1064"/>
      <c r="DPS52" s="1064"/>
      <c r="DPT52" s="1064"/>
      <c r="DPU52" s="1064"/>
      <c r="DPV52" s="1064"/>
      <c r="DPW52" s="1064"/>
      <c r="DPX52" s="1064"/>
      <c r="DPY52" s="1064"/>
      <c r="DPZ52" s="1064"/>
      <c r="DQA52" s="1064"/>
      <c r="DQB52" s="1064"/>
      <c r="DQC52" s="1064"/>
      <c r="DQD52" s="1064"/>
      <c r="DQE52" s="1064"/>
      <c r="DQF52" s="1064"/>
      <c r="DQG52" s="1064"/>
      <c r="DQH52" s="1064"/>
      <c r="DQI52" s="1064"/>
      <c r="DQJ52" s="1064"/>
      <c r="DQK52" s="1064"/>
      <c r="DQL52" s="1064"/>
      <c r="DQM52" s="1064"/>
      <c r="DQN52" s="1064"/>
      <c r="DQO52" s="1064"/>
      <c r="DQP52" s="1064"/>
      <c r="DQQ52" s="1064"/>
      <c r="DQR52" s="1064"/>
      <c r="DQS52" s="1064"/>
      <c r="DQT52" s="1064"/>
      <c r="DQU52" s="1064"/>
      <c r="DQV52" s="1064"/>
      <c r="DQW52" s="1064"/>
      <c r="DQX52" s="1064"/>
      <c r="DQY52" s="1064"/>
      <c r="DQZ52" s="1064"/>
      <c r="DRA52" s="1064"/>
      <c r="DRB52" s="1064"/>
      <c r="DRC52" s="1064"/>
      <c r="DRD52" s="1064"/>
      <c r="DRE52" s="1064"/>
      <c r="DRF52" s="1064"/>
      <c r="DRG52" s="1064"/>
      <c r="DRH52" s="1064"/>
      <c r="DRI52" s="1064"/>
      <c r="DRJ52" s="1064"/>
      <c r="DRK52" s="1064"/>
      <c r="DRL52" s="1064"/>
      <c r="DRM52" s="1064"/>
      <c r="DRN52" s="1064"/>
      <c r="DRO52" s="1064"/>
      <c r="DRP52" s="1064"/>
      <c r="DRQ52" s="1064"/>
      <c r="DRR52" s="1064"/>
      <c r="DRS52" s="1064"/>
      <c r="DRT52" s="1064"/>
      <c r="DRU52" s="1064"/>
      <c r="DRV52" s="1064"/>
      <c r="DRW52" s="1064"/>
      <c r="DRX52" s="1064"/>
      <c r="DRY52" s="1064"/>
      <c r="DRZ52" s="1064"/>
      <c r="DSA52" s="1064"/>
      <c r="DSB52" s="1064"/>
      <c r="DSC52" s="1064"/>
      <c r="DSD52" s="1064"/>
      <c r="DSE52" s="1064"/>
      <c r="DSF52" s="1064"/>
      <c r="DSG52" s="1064"/>
      <c r="DSH52" s="1064"/>
      <c r="DSI52" s="1064"/>
      <c r="DSJ52" s="1064"/>
      <c r="DSK52" s="1064"/>
      <c r="DSL52" s="1064"/>
      <c r="DSM52" s="1064"/>
      <c r="DSN52" s="1064"/>
      <c r="DSO52" s="1064"/>
      <c r="DSP52" s="1064"/>
      <c r="DSQ52" s="1064"/>
      <c r="DSR52" s="1064"/>
      <c r="DSS52" s="1064"/>
      <c r="DST52" s="1064"/>
      <c r="DSU52" s="1064"/>
      <c r="DSV52" s="1064"/>
      <c r="DSW52" s="1064"/>
      <c r="DSX52" s="1064"/>
      <c r="DSY52" s="1064"/>
      <c r="DSZ52" s="1064"/>
      <c r="DTA52" s="1064"/>
      <c r="DTB52" s="1064"/>
      <c r="DTC52" s="1064"/>
      <c r="DTD52" s="1064"/>
      <c r="DTE52" s="1064"/>
      <c r="DTF52" s="1064"/>
      <c r="DTG52" s="1064"/>
      <c r="DTH52" s="1064"/>
      <c r="DTI52" s="1064"/>
      <c r="DTJ52" s="1064"/>
      <c r="DTK52" s="1064"/>
      <c r="DTL52" s="1064"/>
      <c r="DTM52" s="1064"/>
      <c r="DTN52" s="1064"/>
      <c r="DTO52" s="1064"/>
      <c r="DTP52" s="1064"/>
      <c r="DTQ52" s="1064"/>
      <c r="DTR52" s="1064"/>
      <c r="DTS52" s="1064"/>
      <c r="DTT52" s="1064"/>
      <c r="DTU52" s="1064"/>
      <c r="DTV52" s="1064"/>
      <c r="DTW52" s="1064"/>
      <c r="DTX52" s="1064"/>
      <c r="DTY52" s="1064"/>
      <c r="DTZ52" s="1064"/>
      <c r="DUA52" s="1064"/>
      <c r="DUB52" s="1064"/>
      <c r="DUC52" s="1064"/>
      <c r="DUD52" s="1064"/>
      <c r="DUE52" s="1064"/>
      <c r="DUF52" s="1064"/>
      <c r="DUG52" s="1064"/>
      <c r="DUH52" s="1064"/>
      <c r="DUI52" s="1064"/>
      <c r="DUJ52" s="1064"/>
      <c r="DUK52" s="1064"/>
      <c r="DUL52" s="1064"/>
      <c r="DUM52" s="1064"/>
      <c r="DUN52" s="1064"/>
      <c r="DUO52" s="1064"/>
      <c r="DUP52" s="1064"/>
      <c r="DUQ52" s="1064"/>
      <c r="DUR52" s="1064"/>
      <c r="DUS52" s="1064"/>
      <c r="DUT52" s="1064"/>
      <c r="DUU52" s="1064"/>
      <c r="DUV52" s="1064"/>
      <c r="DUW52" s="1064"/>
      <c r="DUX52" s="1064"/>
      <c r="DUY52" s="1064"/>
      <c r="DUZ52" s="1064"/>
      <c r="DVA52" s="1064"/>
      <c r="DVB52" s="1064"/>
      <c r="DVC52" s="1064"/>
      <c r="DVD52" s="1064"/>
      <c r="DVE52" s="1064"/>
      <c r="DVF52" s="1064"/>
      <c r="DVG52" s="1064"/>
      <c r="DVH52" s="1064"/>
      <c r="DVI52" s="1064"/>
      <c r="DVJ52" s="1064"/>
      <c r="DVK52" s="1064"/>
      <c r="DVL52" s="1064"/>
      <c r="DVM52" s="1064"/>
      <c r="DVN52" s="1064"/>
      <c r="DVO52" s="1064"/>
      <c r="DVP52" s="1064"/>
      <c r="DVQ52" s="1064"/>
      <c r="DVR52" s="1064"/>
      <c r="DVS52" s="1064"/>
      <c r="DVT52" s="1064"/>
      <c r="DVU52" s="1064"/>
      <c r="DVV52" s="1064"/>
      <c r="DVW52" s="1064"/>
      <c r="DVX52" s="1064"/>
      <c r="DVY52" s="1064"/>
      <c r="DVZ52" s="1064"/>
      <c r="DWA52" s="1064"/>
      <c r="DWB52" s="1064"/>
      <c r="DWC52" s="1064"/>
      <c r="DWD52" s="1064"/>
      <c r="DWE52" s="1064"/>
      <c r="DWF52" s="1064"/>
      <c r="DWG52" s="1064"/>
      <c r="DWH52" s="1064"/>
      <c r="DWI52" s="1064"/>
      <c r="DWJ52" s="1064"/>
      <c r="DWK52" s="1064"/>
      <c r="DWL52" s="1064"/>
      <c r="DWM52" s="1064"/>
      <c r="DWN52" s="1064"/>
      <c r="DWO52" s="1064"/>
      <c r="DWP52" s="1064"/>
      <c r="DWQ52" s="1064"/>
      <c r="DWR52" s="1064"/>
      <c r="DWS52" s="1064"/>
      <c r="DWT52" s="1064"/>
      <c r="DWU52" s="1064"/>
      <c r="DWV52" s="1064"/>
      <c r="DWW52" s="1064"/>
      <c r="DWX52" s="1064"/>
      <c r="DWY52" s="1064"/>
      <c r="DWZ52" s="1064"/>
      <c r="DXA52" s="1064"/>
      <c r="DXB52" s="1064"/>
      <c r="DXC52" s="1064"/>
      <c r="DXD52" s="1064"/>
      <c r="DXE52" s="1064"/>
      <c r="DXF52" s="1064"/>
      <c r="DXG52" s="1064"/>
      <c r="DXH52" s="1064"/>
      <c r="DXI52" s="1064"/>
      <c r="DXJ52" s="1064"/>
      <c r="DXK52" s="1064"/>
      <c r="DXL52" s="1064"/>
      <c r="DXM52" s="1064"/>
      <c r="DXN52" s="1064"/>
      <c r="DXO52" s="1064"/>
      <c r="DXP52" s="1064"/>
      <c r="DXQ52" s="1064"/>
      <c r="DXR52" s="1064"/>
      <c r="DXS52" s="1064"/>
      <c r="DXT52" s="1064"/>
      <c r="DXU52" s="1064"/>
      <c r="DXV52" s="1064"/>
      <c r="DXW52" s="1064"/>
      <c r="DXX52" s="1064"/>
      <c r="DXY52" s="1064"/>
      <c r="DXZ52" s="1064"/>
      <c r="DYA52" s="1064"/>
      <c r="DYB52" s="1064"/>
      <c r="DYC52" s="1064"/>
      <c r="DYD52" s="1064"/>
      <c r="DYE52" s="1064"/>
      <c r="DYF52" s="1064"/>
      <c r="DYG52" s="1064"/>
      <c r="DYH52" s="1064"/>
      <c r="DYI52" s="1064"/>
      <c r="DYJ52" s="1064"/>
      <c r="DYK52" s="1064"/>
      <c r="DYL52" s="1064"/>
      <c r="DYM52" s="1064"/>
      <c r="DYN52" s="1064"/>
      <c r="DYO52" s="1064"/>
      <c r="DYP52" s="1064"/>
      <c r="DYQ52" s="1064"/>
      <c r="DYR52" s="1064"/>
      <c r="DYS52" s="1064"/>
      <c r="DYT52" s="1064"/>
      <c r="DYU52" s="1064"/>
      <c r="DYV52" s="1064"/>
      <c r="DYW52" s="1064"/>
      <c r="DYX52" s="1064"/>
      <c r="DYY52" s="1064"/>
      <c r="DYZ52" s="1064"/>
      <c r="DZA52" s="1064"/>
      <c r="DZB52" s="1064"/>
      <c r="DZC52" s="1064"/>
      <c r="DZD52" s="1064"/>
      <c r="DZE52" s="1064"/>
      <c r="DZF52" s="1064"/>
      <c r="DZG52" s="1064"/>
      <c r="DZH52" s="1064"/>
      <c r="DZI52" s="1064"/>
      <c r="DZJ52" s="1064"/>
      <c r="DZK52" s="1064"/>
      <c r="DZL52" s="1064"/>
      <c r="DZM52" s="1064"/>
      <c r="DZN52" s="1064"/>
      <c r="DZO52" s="1064"/>
      <c r="DZP52" s="1064"/>
      <c r="DZQ52" s="1064"/>
      <c r="DZR52" s="1064"/>
      <c r="DZS52" s="1064"/>
      <c r="DZT52" s="1064"/>
      <c r="DZU52" s="1064"/>
      <c r="DZV52" s="1064"/>
      <c r="DZW52" s="1064"/>
      <c r="DZX52" s="1064"/>
      <c r="DZY52" s="1064"/>
      <c r="DZZ52" s="1064"/>
      <c r="EAA52" s="1064"/>
      <c r="EAB52" s="1064"/>
      <c r="EAC52" s="1064"/>
      <c r="EAD52" s="1064"/>
      <c r="EAE52" s="1064"/>
      <c r="EAF52" s="1064"/>
      <c r="EAG52" s="1064"/>
      <c r="EAH52" s="1064"/>
      <c r="EAI52" s="1064"/>
      <c r="EAJ52" s="1064"/>
      <c r="EAK52" s="1064"/>
      <c r="EAL52" s="1064"/>
      <c r="EAM52" s="1064"/>
      <c r="EAN52" s="1064"/>
      <c r="EAO52" s="1064"/>
      <c r="EAP52" s="1064"/>
      <c r="EAQ52" s="1064"/>
      <c r="EAR52" s="1064"/>
      <c r="EAS52" s="1064"/>
      <c r="EAT52" s="1064"/>
      <c r="EAU52" s="1064"/>
      <c r="EAV52" s="1064"/>
      <c r="EAW52" s="1064"/>
      <c r="EAX52" s="1064"/>
      <c r="EAY52" s="1064"/>
      <c r="EAZ52" s="1064"/>
      <c r="EBA52" s="1064"/>
      <c r="EBB52" s="1064"/>
      <c r="EBC52" s="1064"/>
      <c r="EBD52" s="1064"/>
      <c r="EBE52" s="1064"/>
      <c r="EBF52" s="1064"/>
      <c r="EBG52" s="1064"/>
      <c r="EBH52" s="1064"/>
      <c r="EBI52" s="1064"/>
      <c r="EBJ52" s="1064"/>
      <c r="EBK52" s="1064"/>
      <c r="EBL52" s="1064"/>
      <c r="EBM52" s="1064"/>
      <c r="EBN52" s="1064"/>
      <c r="EBO52" s="1064"/>
      <c r="EBP52" s="1064"/>
      <c r="EBQ52" s="1064"/>
      <c r="EBR52" s="1064"/>
      <c r="EBS52" s="1064"/>
      <c r="EBT52" s="1064"/>
      <c r="EBU52" s="1064"/>
      <c r="EBV52" s="1064"/>
      <c r="EBW52" s="1064"/>
      <c r="EBX52" s="1064"/>
      <c r="EBY52" s="1064"/>
      <c r="EBZ52" s="1064"/>
      <c r="ECA52" s="1064"/>
      <c r="ECB52" s="1064"/>
      <c r="ECC52" s="1064"/>
      <c r="ECD52" s="1064"/>
      <c r="ECE52" s="1064"/>
      <c r="ECF52" s="1064"/>
      <c r="ECG52" s="1064"/>
      <c r="ECH52" s="1064"/>
      <c r="ECI52" s="1064"/>
      <c r="ECJ52" s="1064"/>
      <c r="ECK52" s="1064"/>
      <c r="ECL52" s="1064"/>
      <c r="ECM52" s="1064"/>
      <c r="ECN52" s="1064"/>
      <c r="ECO52" s="1064"/>
      <c r="ECP52" s="1064"/>
      <c r="ECQ52" s="1064"/>
      <c r="ECR52" s="1064"/>
      <c r="ECS52" s="1064"/>
      <c r="ECT52" s="1064"/>
      <c r="ECU52" s="1064"/>
      <c r="ECV52" s="1064"/>
      <c r="ECW52" s="1064"/>
      <c r="ECX52" s="1064"/>
      <c r="ECY52" s="1064"/>
      <c r="ECZ52" s="1064"/>
      <c r="EDA52" s="1064"/>
      <c r="EDB52" s="1064"/>
      <c r="EDC52" s="1064"/>
      <c r="EDD52" s="1064"/>
      <c r="EDE52" s="1064"/>
      <c r="EDF52" s="1064"/>
      <c r="EDG52" s="1064"/>
      <c r="EDH52" s="1064"/>
      <c r="EDI52" s="1064"/>
      <c r="EDJ52" s="1064"/>
      <c r="EDK52" s="1064"/>
      <c r="EDL52" s="1064"/>
      <c r="EDM52" s="1064"/>
      <c r="EDN52" s="1064"/>
      <c r="EDO52" s="1064"/>
      <c r="EDP52" s="1064"/>
      <c r="EDQ52" s="1064"/>
      <c r="EDR52" s="1064"/>
      <c r="EDS52" s="1064"/>
      <c r="EDT52" s="1064"/>
      <c r="EDU52" s="1064"/>
      <c r="EDV52" s="1064"/>
      <c r="EDW52" s="1064"/>
      <c r="EDX52" s="1064"/>
      <c r="EDY52" s="1064"/>
      <c r="EDZ52" s="1064"/>
      <c r="EEA52" s="1064"/>
      <c r="EEB52" s="1064"/>
      <c r="EEC52" s="1064"/>
      <c r="EED52" s="1064"/>
      <c r="EEE52" s="1064"/>
      <c r="EEF52" s="1064"/>
      <c r="EEG52" s="1064"/>
      <c r="EEH52" s="1064"/>
      <c r="EEI52" s="1064"/>
      <c r="EEJ52" s="1064"/>
      <c r="EEK52" s="1064"/>
      <c r="EEL52" s="1064"/>
      <c r="EEM52" s="1064"/>
      <c r="EEN52" s="1064"/>
      <c r="EEO52" s="1064"/>
      <c r="EEP52" s="1064"/>
      <c r="EEQ52" s="1064"/>
      <c r="EER52" s="1064"/>
      <c r="EES52" s="1064"/>
      <c r="EET52" s="1064"/>
      <c r="EEU52" s="1064"/>
      <c r="EEV52" s="1064"/>
      <c r="EEW52" s="1064"/>
      <c r="EEX52" s="1064"/>
      <c r="EEY52" s="1064"/>
      <c r="EEZ52" s="1064"/>
      <c r="EFA52" s="1064"/>
      <c r="EFB52" s="1064"/>
      <c r="EFC52" s="1064"/>
      <c r="EFD52" s="1064"/>
      <c r="EFE52" s="1064"/>
      <c r="EFF52" s="1064"/>
      <c r="EFG52" s="1064"/>
      <c r="EFH52" s="1064"/>
      <c r="EFI52" s="1064"/>
      <c r="EFJ52" s="1064"/>
      <c r="EFK52" s="1064"/>
      <c r="EFL52" s="1064"/>
      <c r="EFM52" s="1064"/>
      <c r="EFN52" s="1064"/>
      <c r="EFO52" s="1064"/>
      <c r="EFP52" s="1064"/>
      <c r="EFQ52" s="1064"/>
      <c r="EFR52" s="1064"/>
      <c r="EFS52" s="1064"/>
      <c r="EFT52" s="1064"/>
      <c r="EFU52" s="1064"/>
      <c r="EFV52" s="1064"/>
      <c r="EFW52" s="1064"/>
      <c r="EFX52" s="1064"/>
      <c r="EFY52" s="1064"/>
      <c r="EFZ52" s="1064"/>
      <c r="EGA52" s="1064"/>
      <c r="EGB52" s="1064"/>
      <c r="EGC52" s="1064"/>
      <c r="EGD52" s="1064"/>
      <c r="EGE52" s="1064"/>
      <c r="EGF52" s="1064"/>
      <c r="EGG52" s="1064"/>
      <c r="EGH52" s="1064"/>
      <c r="EGI52" s="1064"/>
      <c r="EGJ52" s="1064"/>
      <c r="EGK52" s="1064"/>
      <c r="EGL52" s="1064"/>
      <c r="EGM52" s="1064"/>
      <c r="EGN52" s="1064"/>
      <c r="EGO52" s="1064"/>
      <c r="EGP52" s="1064"/>
      <c r="EGQ52" s="1064"/>
      <c r="EGR52" s="1064"/>
      <c r="EGS52" s="1064"/>
      <c r="EGT52" s="1064"/>
      <c r="EGU52" s="1064"/>
      <c r="EGV52" s="1064"/>
      <c r="EGW52" s="1064"/>
      <c r="EGX52" s="1064"/>
      <c r="EGY52" s="1064"/>
      <c r="EGZ52" s="1064"/>
      <c r="EHA52" s="1064"/>
      <c r="EHB52" s="1064"/>
      <c r="EHC52" s="1064"/>
      <c r="EHD52" s="1064"/>
      <c r="EHE52" s="1064"/>
      <c r="EHF52" s="1064"/>
      <c r="EHG52" s="1064"/>
      <c r="EHH52" s="1064"/>
      <c r="EHI52" s="1064"/>
      <c r="EHJ52" s="1064"/>
      <c r="EHK52" s="1064"/>
      <c r="EHL52" s="1064"/>
      <c r="EHM52" s="1064"/>
      <c r="EHN52" s="1064"/>
      <c r="EHO52" s="1064"/>
      <c r="EHP52" s="1064"/>
      <c r="EHQ52" s="1064"/>
      <c r="EHR52" s="1064"/>
      <c r="EHS52" s="1064"/>
      <c r="EHT52" s="1064"/>
      <c r="EHU52" s="1064"/>
      <c r="EHV52" s="1064"/>
      <c r="EHW52" s="1064"/>
      <c r="EHX52" s="1064"/>
      <c r="EHY52" s="1064"/>
      <c r="EHZ52" s="1064"/>
      <c r="EIA52" s="1064"/>
      <c r="EIB52" s="1064"/>
      <c r="EIC52" s="1064"/>
      <c r="EID52" s="1064"/>
      <c r="EIE52" s="1064"/>
      <c r="EIF52" s="1064"/>
      <c r="EIG52" s="1064"/>
      <c r="EIH52" s="1064"/>
      <c r="EII52" s="1064"/>
      <c r="EIJ52" s="1064"/>
      <c r="EIK52" s="1064"/>
      <c r="EIL52" s="1064"/>
      <c r="EIM52" s="1064"/>
      <c r="EIN52" s="1064"/>
      <c r="EIO52" s="1064"/>
      <c r="EIP52" s="1064"/>
      <c r="EIQ52" s="1064"/>
      <c r="EIR52" s="1064"/>
      <c r="EIS52" s="1064"/>
      <c r="EIT52" s="1064"/>
      <c r="EIU52" s="1064"/>
      <c r="EIV52" s="1064"/>
      <c r="EIW52" s="1064"/>
      <c r="EIX52" s="1064"/>
      <c r="EIY52" s="1064"/>
      <c r="EIZ52" s="1064"/>
      <c r="EJA52" s="1064"/>
      <c r="EJB52" s="1064"/>
      <c r="EJC52" s="1064"/>
      <c r="EJD52" s="1064"/>
      <c r="EJE52" s="1064"/>
      <c r="EJF52" s="1064"/>
      <c r="EJG52" s="1064"/>
      <c r="EJH52" s="1064"/>
      <c r="EJI52" s="1064"/>
      <c r="EJJ52" s="1064"/>
      <c r="EJK52" s="1064"/>
      <c r="EJL52" s="1064"/>
      <c r="EJM52" s="1064"/>
      <c r="EJN52" s="1064"/>
      <c r="EJO52" s="1064"/>
      <c r="EJP52" s="1064"/>
      <c r="EJQ52" s="1064"/>
      <c r="EJR52" s="1064"/>
      <c r="EJS52" s="1064"/>
      <c r="EJT52" s="1064"/>
      <c r="EJU52" s="1064"/>
      <c r="EJV52" s="1064"/>
      <c r="EJW52" s="1064"/>
      <c r="EJX52" s="1064"/>
      <c r="EJY52" s="1064"/>
      <c r="EJZ52" s="1064"/>
      <c r="EKA52" s="1064"/>
      <c r="EKB52" s="1064"/>
      <c r="EKC52" s="1064"/>
      <c r="EKD52" s="1064"/>
      <c r="EKE52" s="1064"/>
      <c r="EKF52" s="1064"/>
      <c r="EKG52" s="1064"/>
      <c r="EKH52" s="1064"/>
      <c r="EKI52" s="1064"/>
      <c r="EKJ52" s="1064"/>
      <c r="EKK52" s="1064"/>
      <c r="EKL52" s="1064"/>
      <c r="EKM52" s="1064"/>
      <c r="EKN52" s="1064"/>
      <c r="EKO52" s="1064"/>
      <c r="EKP52" s="1064"/>
      <c r="EKQ52" s="1064"/>
      <c r="EKR52" s="1064"/>
      <c r="EKS52" s="1064"/>
      <c r="EKT52" s="1064"/>
      <c r="EKU52" s="1064"/>
      <c r="EKV52" s="1064"/>
      <c r="EKW52" s="1064"/>
      <c r="EKX52" s="1064"/>
      <c r="EKY52" s="1064"/>
      <c r="EKZ52" s="1064"/>
      <c r="ELA52" s="1064"/>
      <c r="ELB52" s="1064"/>
      <c r="ELC52" s="1064"/>
      <c r="ELD52" s="1064"/>
      <c r="ELE52" s="1064"/>
      <c r="ELF52" s="1064"/>
      <c r="ELG52" s="1064"/>
      <c r="ELH52" s="1064"/>
      <c r="ELI52" s="1064"/>
      <c r="ELJ52" s="1064"/>
      <c r="ELK52" s="1064"/>
      <c r="ELL52" s="1064"/>
      <c r="ELM52" s="1064"/>
      <c r="ELN52" s="1064"/>
      <c r="ELO52" s="1064"/>
      <c r="ELP52" s="1064"/>
      <c r="ELQ52" s="1064"/>
      <c r="ELR52" s="1064"/>
      <c r="ELS52" s="1064"/>
      <c r="ELT52" s="1064"/>
      <c r="ELU52" s="1064"/>
      <c r="ELV52" s="1064"/>
      <c r="ELW52" s="1064"/>
      <c r="ELX52" s="1064"/>
      <c r="ELY52" s="1064"/>
      <c r="ELZ52" s="1064"/>
      <c r="EMA52" s="1064"/>
      <c r="EMB52" s="1064"/>
      <c r="EMC52" s="1064"/>
      <c r="EMD52" s="1064"/>
      <c r="EME52" s="1064"/>
      <c r="EMF52" s="1064"/>
      <c r="EMG52" s="1064"/>
      <c r="EMH52" s="1064"/>
      <c r="EMI52" s="1064"/>
      <c r="EMJ52" s="1064"/>
      <c r="EMK52" s="1064"/>
      <c r="EML52" s="1064"/>
      <c r="EMM52" s="1064"/>
      <c r="EMN52" s="1064"/>
      <c r="EMO52" s="1064"/>
      <c r="EMP52" s="1064"/>
      <c r="EMQ52" s="1064"/>
      <c r="EMR52" s="1064"/>
      <c r="EMS52" s="1064"/>
      <c r="EMT52" s="1064"/>
      <c r="EMU52" s="1064"/>
      <c r="EMV52" s="1064"/>
      <c r="EMW52" s="1064"/>
      <c r="EMX52" s="1064"/>
      <c r="EMY52" s="1064"/>
      <c r="EMZ52" s="1064"/>
      <c r="ENA52" s="1064"/>
      <c r="ENB52" s="1064"/>
      <c r="ENC52" s="1064"/>
      <c r="END52" s="1064"/>
      <c r="ENE52" s="1064"/>
      <c r="ENF52" s="1064"/>
      <c r="ENG52" s="1064"/>
      <c r="ENH52" s="1064"/>
      <c r="ENI52" s="1064"/>
      <c r="ENJ52" s="1064"/>
      <c r="ENK52" s="1064"/>
      <c r="ENL52" s="1064"/>
      <c r="ENM52" s="1064"/>
      <c r="ENN52" s="1064"/>
      <c r="ENO52" s="1064"/>
      <c r="ENP52" s="1064"/>
      <c r="ENQ52" s="1064"/>
      <c r="ENR52" s="1064"/>
      <c r="ENS52" s="1064"/>
      <c r="ENT52" s="1064"/>
      <c r="ENU52" s="1064"/>
      <c r="ENV52" s="1064"/>
      <c r="ENW52" s="1064"/>
      <c r="ENX52" s="1064"/>
      <c r="ENY52" s="1064"/>
      <c r="ENZ52" s="1064"/>
      <c r="EOA52" s="1064"/>
      <c r="EOB52" s="1064"/>
      <c r="EOC52" s="1064"/>
      <c r="EOD52" s="1064"/>
      <c r="EOE52" s="1064"/>
      <c r="EOF52" s="1064"/>
      <c r="EOG52" s="1064"/>
      <c r="EOH52" s="1064"/>
      <c r="EOI52" s="1064"/>
      <c r="EOJ52" s="1064"/>
      <c r="EOK52" s="1064"/>
      <c r="EOL52" s="1064"/>
      <c r="EOM52" s="1064"/>
      <c r="EON52" s="1064"/>
      <c r="EOO52" s="1064"/>
      <c r="EOP52" s="1064"/>
      <c r="EOQ52" s="1064"/>
      <c r="EOR52" s="1064"/>
      <c r="EOS52" s="1064"/>
      <c r="EOT52" s="1064"/>
      <c r="EOU52" s="1064"/>
      <c r="EOV52" s="1064"/>
      <c r="EOW52" s="1064"/>
      <c r="EOX52" s="1064"/>
      <c r="EOY52" s="1064"/>
      <c r="EOZ52" s="1064"/>
      <c r="EPA52" s="1064"/>
      <c r="EPB52" s="1064"/>
      <c r="EPC52" s="1064"/>
      <c r="EPD52" s="1064"/>
      <c r="EPE52" s="1064"/>
      <c r="EPF52" s="1064"/>
      <c r="EPG52" s="1064"/>
      <c r="EPH52" s="1064"/>
      <c r="EPI52" s="1064"/>
      <c r="EPJ52" s="1064"/>
      <c r="EPK52" s="1064"/>
      <c r="EPL52" s="1064"/>
      <c r="EPM52" s="1064"/>
      <c r="EPN52" s="1064"/>
      <c r="EPO52" s="1064"/>
      <c r="EPP52" s="1064"/>
      <c r="EPQ52" s="1064"/>
      <c r="EPR52" s="1064"/>
      <c r="EPS52" s="1064"/>
      <c r="EPT52" s="1064"/>
      <c r="EPU52" s="1064"/>
      <c r="EPV52" s="1064"/>
      <c r="EPW52" s="1064"/>
      <c r="EPX52" s="1064"/>
      <c r="EPY52" s="1064"/>
      <c r="EPZ52" s="1064"/>
      <c r="EQA52" s="1064"/>
      <c r="EQB52" s="1064"/>
      <c r="EQC52" s="1064"/>
      <c r="EQD52" s="1064"/>
      <c r="EQE52" s="1064"/>
      <c r="EQF52" s="1064"/>
      <c r="EQG52" s="1064"/>
      <c r="EQH52" s="1064"/>
      <c r="EQI52" s="1064"/>
      <c r="EQJ52" s="1064"/>
      <c r="EQK52" s="1064"/>
      <c r="EQL52" s="1064"/>
      <c r="EQM52" s="1064"/>
      <c r="EQN52" s="1064"/>
      <c r="EQO52" s="1064"/>
      <c r="EQP52" s="1064"/>
      <c r="EQQ52" s="1064"/>
      <c r="EQR52" s="1064"/>
      <c r="EQS52" s="1064"/>
      <c r="EQT52" s="1064"/>
      <c r="EQU52" s="1064"/>
      <c r="EQV52" s="1064"/>
      <c r="EQW52" s="1064"/>
      <c r="EQX52" s="1064"/>
      <c r="EQY52" s="1064"/>
      <c r="EQZ52" s="1064"/>
      <c r="ERA52" s="1064"/>
      <c r="ERB52" s="1064"/>
      <c r="ERC52" s="1064"/>
      <c r="ERD52" s="1064"/>
      <c r="ERE52" s="1064"/>
      <c r="ERF52" s="1064"/>
      <c r="ERG52" s="1064"/>
      <c r="ERH52" s="1064"/>
      <c r="ERI52" s="1064"/>
      <c r="ERJ52" s="1064"/>
      <c r="ERK52" s="1064"/>
      <c r="ERL52" s="1064"/>
      <c r="ERM52" s="1064"/>
      <c r="ERN52" s="1064"/>
      <c r="ERO52" s="1064"/>
      <c r="ERP52" s="1064"/>
      <c r="ERQ52" s="1064"/>
      <c r="ERR52" s="1064"/>
      <c r="ERS52" s="1064"/>
      <c r="ERT52" s="1064"/>
      <c r="ERU52" s="1064"/>
      <c r="ERV52" s="1064"/>
      <c r="ERW52" s="1064"/>
      <c r="ERX52" s="1064"/>
      <c r="ERY52" s="1064"/>
      <c r="ERZ52" s="1064"/>
      <c r="ESA52" s="1064"/>
      <c r="ESB52" s="1064"/>
      <c r="ESC52" s="1064"/>
      <c r="ESD52" s="1064"/>
      <c r="ESE52" s="1064"/>
      <c r="ESF52" s="1064"/>
      <c r="ESG52" s="1064"/>
      <c r="ESH52" s="1064"/>
      <c r="ESI52" s="1064"/>
      <c r="ESJ52" s="1064"/>
      <c r="ESK52" s="1064"/>
      <c r="ESL52" s="1064"/>
      <c r="ESM52" s="1064"/>
      <c r="ESN52" s="1064"/>
      <c r="ESO52" s="1064"/>
      <c r="ESP52" s="1064"/>
      <c r="ESQ52" s="1064"/>
      <c r="ESR52" s="1064"/>
      <c r="ESS52" s="1064"/>
      <c r="EST52" s="1064"/>
      <c r="ESU52" s="1064"/>
      <c r="ESV52" s="1064"/>
      <c r="ESW52" s="1064"/>
      <c r="ESX52" s="1064"/>
      <c r="ESY52" s="1064"/>
      <c r="ESZ52" s="1064"/>
      <c r="ETA52" s="1064"/>
      <c r="ETB52" s="1064"/>
      <c r="ETC52" s="1064"/>
      <c r="ETD52" s="1064"/>
      <c r="ETE52" s="1064"/>
      <c r="ETF52" s="1064"/>
      <c r="ETG52" s="1064"/>
      <c r="ETH52" s="1064"/>
      <c r="ETI52" s="1064"/>
      <c r="ETJ52" s="1064"/>
      <c r="ETK52" s="1064"/>
      <c r="ETL52" s="1064"/>
      <c r="ETM52" s="1064"/>
      <c r="ETN52" s="1064"/>
      <c r="ETO52" s="1064"/>
      <c r="ETP52" s="1064"/>
      <c r="ETQ52" s="1064"/>
      <c r="ETR52" s="1064"/>
      <c r="ETS52" s="1064"/>
      <c r="ETT52" s="1064"/>
      <c r="ETU52" s="1064"/>
      <c r="ETV52" s="1064"/>
      <c r="ETW52" s="1064"/>
      <c r="ETX52" s="1064"/>
      <c r="ETY52" s="1064"/>
      <c r="ETZ52" s="1064"/>
      <c r="EUA52" s="1064"/>
      <c r="EUB52" s="1064"/>
      <c r="EUC52" s="1064"/>
      <c r="EUD52" s="1064"/>
      <c r="EUE52" s="1064"/>
      <c r="EUF52" s="1064"/>
      <c r="EUG52" s="1064"/>
      <c r="EUH52" s="1064"/>
      <c r="EUI52" s="1064"/>
      <c r="EUJ52" s="1064"/>
      <c r="EUK52" s="1064"/>
      <c r="EUL52" s="1064"/>
      <c r="EUM52" s="1064"/>
      <c r="EUN52" s="1064"/>
      <c r="EUO52" s="1064"/>
      <c r="EUP52" s="1064"/>
      <c r="EUQ52" s="1064"/>
      <c r="EUR52" s="1064"/>
      <c r="EUS52" s="1064"/>
      <c r="EUT52" s="1064"/>
      <c r="EUU52" s="1064"/>
      <c r="EUV52" s="1064"/>
      <c r="EUW52" s="1064"/>
      <c r="EUX52" s="1064"/>
      <c r="EUY52" s="1064"/>
      <c r="EUZ52" s="1064"/>
      <c r="EVA52" s="1064"/>
      <c r="EVB52" s="1064"/>
      <c r="EVC52" s="1064"/>
      <c r="EVD52" s="1064"/>
      <c r="EVE52" s="1064"/>
      <c r="EVF52" s="1064"/>
      <c r="EVG52" s="1064"/>
      <c r="EVH52" s="1064"/>
      <c r="EVI52" s="1064"/>
      <c r="EVJ52" s="1064"/>
      <c r="EVK52" s="1064"/>
      <c r="EVL52" s="1064"/>
      <c r="EVM52" s="1064"/>
      <c r="EVN52" s="1064"/>
      <c r="EVO52" s="1064"/>
      <c r="EVP52" s="1064"/>
      <c r="EVQ52" s="1064"/>
      <c r="EVR52" s="1064"/>
      <c r="EVS52" s="1064"/>
      <c r="EVT52" s="1064"/>
      <c r="EVU52" s="1064"/>
      <c r="EVV52" s="1064"/>
      <c r="EVW52" s="1064"/>
      <c r="EVX52" s="1064"/>
      <c r="EVY52" s="1064"/>
      <c r="EVZ52" s="1064"/>
      <c r="EWA52" s="1064"/>
      <c r="EWB52" s="1064"/>
      <c r="EWC52" s="1064"/>
      <c r="EWD52" s="1064"/>
      <c r="EWE52" s="1064"/>
      <c r="EWF52" s="1064"/>
      <c r="EWG52" s="1064"/>
      <c r="EWH52" s="1064"/>
      <c r="EWI52" s="1064"/>
      <c r="EWJ52" s="1064"/>
      <c r="EWK52" s="1064"/>
      <c r="EWL52" s="1064"/>
      <c r="EWM52" s="1064"/>
      <c r="EWN52" s="1064"/>
      <c r="EWO52" s="1064"/>
      <c r="EWP52" s="1064"/>
      <c r="EWQ52" s="1064"/>
      <c r="EWR52" s="1064"/>
      <c r="EWS52" s="1064"/>
      <c r="EWT52" s="1064"/>
      <c r="EWU52" s="1064"/>
      <c r="EWV52" s="1064"/>
      <c r="EWW52" s="1064"/>
      <c r="EWX52" s="1064"/>
      <c r="EWY52" s="1064"/>
      <c r="EWZ52" s="1064"/>
      <c r="EXA52" s="1064"/>
      <c r="EXB52" s="1064"/>
      <c r="EXC52" s="1064"/>
      <c r="EXD52" s="1064"/>
      <c r="EXE52" s="1064"/>
      <c r="EXF52" s="1064"/>
      <c r="EXG52" s="1064"/>
      <c r="EXH52" s="1064"/>
      <c r="EXI52" s="1064"/>
      <c r="EXJ52" s="1064"/>
      <c r="EXK52" s="1064"/>
      <c r="EXL52" s="1064"/>
      <c r="EXM52" s="1064"/>
      <c r="EXN52" s="1064"/>
      <c r="EXO52" s="1064"/>
      <c r="EXP52" s="1064"/>
      <c r="EXQ52" s="1064"/>
      <c r="EXR52" s="1064"/>
      <c r="EXS52" s="1064"/>
      <c r="EXT52" s="1064"/>
      <c r="EXU52" s="1064"/>
      <c r="EXV52" s="1064"/>
      <c r="EXW52" s="1064"/>
      <c r="EXX52" s="1064"/>
      <c r="EXY52" s="1064"/>
      <c r="EXZ52" s="1064"/>
      <c r="EYA52" s="1064"/>
      <c r="EYB52" s="1064"/>
      <c r="EYC52" s="1064"/>
      <c r="EYD52" s="1064"/>
      <c r="EYE52" s="1064"/>
      <c r="EYF52" s="1064"/>
      <c r="EYG52" s="1064"/>
      <c r="EYH52" s="1064"/>
      <c r="EYI52" s="1064"/>
      <c r="EYJ52" s="1064"/>
      <c r="EYK52" s="1064"/>
      <c r="EYL52" s="1064"/>
      <c r="EYM52" s="1064"/>
      <c r="EYN52" s="1064"/>
      <c r="EYO52" s="1064"/>
      <c r="EYP52" s="1064"/>
      <c r="EYQ52" s="1064"/>
      <c r="EYR52" s="1064"/>
      <c r="EYS52" s="1064"/>
      <c r="EYT52" s="1064"/>
      <c r="EYU52" s="1064"/>
      <c r="EYV52" s="1064"/>
      <c r="EYW52" s="1064"/>
      <c r="EYX52" s="1064"/>
      <c r="EYY52" s="1064"/>
      <c r="EYZ52" s="1064"/>
      <c r="EZA52" s="1064"/>
      <c r="EZB52" s="1064"/>
      <c r="EZC52" s="1064"/>
      <c r="EZD52" s="1064"/>
      <c r="EZE52" s="1064"/>
      <c r="EZF52" s="1064"/>
      <c r="EZG52" s="1064"/>
      <c r="EZH52" s="1064"/>
      <c r="EZI52" s="1064"/>
      <c r="EZJ52" s="1064"/>
      <c r="EZK52" s="1064"/>
      <c r="EZL52" s="1064"/>
      <c r="EZM52" s="1064"/>
      <c r="EZN52" s="1064"/>
      <c r="EZO52" s="1064"/>
      <c r="EZP52" s="1064"/>
      <c r="EZQ52" s="1064"/>
      <c r="EZR52" s="1064"/>
      <c r="EZS52" s="1064"/>
      <c r="EZT52" s="1064"/>
      <c r="EZU52" s="1064"/>
      <c r="EZV52" s="1064"/>
      <c r="EZW52" s="1064"/>
      <c r="EZX52" s="1064"/>
      <c r="EZY52" s="1064"/>
      <c r="EZZ52" s="1064"/>
      <c r="FAA52" s="1064"/>
      <c r="FAB52" s="1064"/>
      <c r="FAC52" s="1064"/>
      <c r="FAD52" s="1064"/>
      <c r="FAE52" s="1064"/>
      <c r="FAF52" s="1064"/>
      <c r="FAG52" s="1064"/>
      <c r="FAH52" s="1064"/>
      <c r="FAI52" s="1064"/>
      <c r="FAJ52" s="1064"/>
      <c r="FAK52" s="1064"/>
      <c r="FAL52" s="1064"/>
      <c r="FAM52" s="1064"/>
      <c r="FAN52" s="1064"/>
      <c r="FAO52" s="1064"/>
      <c r="FAP52" s="1064"/>
      <c r="FAQ52" s="1064"/>
      <c r="FAR52" s="1064"/>
      <c r="FAS52" s="1064"/>
      <c r="FAT52" s="1064"/>
      <c r="FAU52" s="1064"/>
      <c r="FAV52" s="1064"/>
      <c r="FAW52" s="1064"/>
      <c r="FAX52" s="1064"/>
      <c r="FAY52" s="1064"/>
      <c r="FAZ52" s="1064"/>
      <c r="FBA52" s="1064"/>
      <c r="FBB52" s="1064"/>
      <c r="FBC52" s="1064"/>
      <c r="FBD52" s="1064"/>
      <c r="FBE52" s="1064"/>
      <c r="FBF52" s="1064"/>
      <c r="FBG52" s="1064"/>
      <c r="FBH52" s="1064"/>
      <c r="FBI52" s="1064"/>
      <c r="FBJ52" s="1064"/>
      <c r="FBK52" s="1064"/>
      <c r="FBL52" s="1064"/>
      <c r="FBM52" s="1064"/>
      <c r="FBN52" s="1064"/>
      <c r="FBO52" s="1064"/>
      <c r="FBP52" s="1064"/>
      <c r="FBQ52" s="1064"/>
      <c r="FBR52" s="1064"/>
      <c r="FBS52" s="1064"/>
      <c r="FBT52" s="1064"/>
      <c r="FBU52" s="1064"/>
      <c r="FBV52" s="1064"/>
      <c r="FBW52" s="1064"/>
      <c r="FBX52" s="1064"/>
      <c r="FBY52" s="1064"/>
      <c r="FBZ52" s="1064"/>
      <c r="FCA52" s="1064"/>
      <c r="FCB52" s="1064"/>
      <c r="FCC52" s="1064"/>
      <c r="FCD52" s="1064"/>
      <c r="FCE52" s="1064"/>
      <c r="FCF52" s="1064"/>
      <c r="FCG52" s="1064"/>
      <c r="FCH52" s="1064"/>
      <c r="FCI52" s="1064"/>
      <c r="FCJ52" s="1064"/>
      <c r="FCK52" s="1064"/>
      <c r="FCL52" s="1064"/>
      <c r="FCM52" s="1064"/>
      <c r="FCN52" s="1064"/>
      <c r="FCO52" s="1064"/>
      <c r="FCP52" s="1064"/>
      <c r="FCQ52" s="1064"/>
      <c r="FCR52" s="1064"/>
      <c r="FCS52" s="1064"/>
      <c r="FCT52" s="1064"/>
      <c r="FCU52" s="1064"/>
      <c r="FCV52" s="1064"/>
      <c r="FCW52" s="1064"/>
      <c r="FCX52" s="1064"/>
      <c r="FCY52" s="1064"/>
      <c r="FCZ52" s="1064"/>
      <c r="FDA52" s="1064"/>
      <c r="FDB52" s="1064"/>
      <c r="FDC52" s="1064"/>
      <c r="FDD52" s="1064"/>
      <c r="FDE52" s="1064"/>
      <c r="FDF52" s="1064"/>
      <c r="FDG52" s="1064"/>
      <c r="FDH52" s="1064"/>
      <c r="FDI52" s="1064"/>
      <c r="FDJ52" s="1064"/>
      <c r="FDK52" s="1064"/>
      <c r="FDL52" s="1064"/>
      <c r="FDM52" s="1064"/>
      <c r="FDN52" s="1064"/>
      <c r="FDO52" s="1064"/>
      <c r="FDP52" s="1064"/>
      <c r="FDQ52" s="1064"/>
      <c r="FDR52" s="1064"/>
      <c r="FDS52" s="1064"/>
      <c r="FDT52" s="1064"/>
      <c r="FDU52" s="1064"/>
      <c r="FDV52" s="1064"/>
      <c r="FDW52" s="1064"/>
      <c r="FDX52" s="1064"/>
      <c r="FDY52" s="1064"/>
      <c r="FDZ52" s="1064"/>
      <c r="FEA52" s="1064"/>
      <c r="FEB52" s="1064"/>
      <c r="FEC52" s="1064"/>
      <c r="FED52" s="1064"/>
      <c r="FEE52" s="1064"/>
      <c r="FEF52" s="1064"/>
      <c r="FEG52" s="1064"/>
      <c r="FEH52" s="1064"/>
      <c r="FEI52" s="1064"/>
      <c r="FEJ52" s="1064"/>
      <c r="FEK52" s="1064"/>
      <c r="FEL52" s="1064"/>
      <c r="FEM52" s="1064"/>
      <c r="FEN52" s="1064"/>
      <c r="FEO52" s="1064"/>
      <c r="FEP52" s="1064"/>
      <c r="FEQ52" s="1064"/>
      <c r="FER52" s="1064"/>
      <c r="FES52" s="1064"/>
      <c r="FET52" s="1064"/>
      <c r="FEU52" s="1064"/>
      <c r="FEV52" s="1064"/>
      <c r="FEW52" s="1064"/>
      <c r="FEX52" s="1064"/>
      <c r="FEY52" s="1064"/>
      <c r="FEZ52" s="1064"/>
      <c r="FFA52" s="1064"/>
      <c r="FFB52" s="1064"/>
      <c r="FFC52" s="1064"/>
      <c r="FFD52" s="1064"/>
      <c r="FFE52" s="1064"/>
      <c r="FFF52" s="1064"/>
      <c r="FFG52" s="1064"/>
      <c r="FFH52" s="1064"/>
      <c r="FFI52" s="1064"/>
      <c r="FFJ52" s="1064"/>
      <c r="FFK52" s="1064"/>
      <c r="FFL52" s="1064"/>
      <c r="FFM52" s="1064"/>
      <c r="FFN52" s="1064"/>
      <c r="FFO52" s="1064"/>
      <c r="FFP52" s="1064"/>
      <c r="FFQ52" s="1064"/>
      <c r="FFR52" s="1064"/>
      <c r="FFS52" s="1064"/>
      <c r="FFT52" s="1064"/>
      <c r="FFU52" s="1064"/>
      <c r="FFV52" s="1064"/>
      <c r="FFW52" s="1064"/>
      <c r="FFX52" s="1064"/>
      <c r="FFY52" s="1064"/>
      <c r="FFZ52" s="1064"/>
      <c r="FGA52" s="1064"/>
      <c r="FGB52" s="1064"/>
      <c r="FGC52" s="1064"/>
      <c r="FGD52" s="1064"/>
      <c r="FGE52" s="1064"/>
      <c r="FGF52" s="1064"/>
      <c r="FGG52" s="1064"/>
      <c r="FGH52" s="1064"/>
      <c r="FGI52" s="1064"/>
      <c r="FGJ52" s="1064"/>
      <c r="FGK52" s="1064"/>
      <c r="FGL52" s="1064"/>
      <c r="FGM52" s="1064"/>
      <c r="FGN52" s="1064"/>
      <c r="FGO52" s="1064"/>
      <c r="FGP52" s="1064"/>
      <c r="FGQ52" s="1064"/>
      <c r="FGR52" s="1064"/>
      <c r="FGS52" s="1064"/>
      <c r="FGT52" s="1064"/>
      <c r="FGU52" s="1064"/>
      <c r="FGV52" s="1064"/>
      <c r="FGW52" s="1064"/>
      <c r="FGX52" s="1064"/>
      <c r="FGY52" s="1064"/>
      <c r="FGZ52" s="1064"/>
      <c r="FHA52" s="1064"/>
      <c r="FHB52" s="1064"/>
      <c r="FHC52" s="1064"/>
      <c r="FHD52" s="1064"/>
      <c r="FHE52" s="1064"/>
      <c r="FHF52" s="1064"/>
      <c r="FHG52" s="1064"/>
      <c r="FHH52" s="1064"/>
      <c r="FHI52" s="1064"/>
      <c r="FHJ52" s="1064"/>
      <c r="FHK52" s="1064"/>
      <c r="FHL52" s="1064"/>
      <c r="FHM52" s="1064"/>
      <c r="FHN52" s="1064"/>
      <c r="FHO52" s="1064"/>
      <c r="FHP52" s="1064"/>
      <c r="FHQ52" s="1064"/>
      <c r="FHR52" s="1064"/>
      <c r="FHS52" s="1064"/>
      <c r="FHT52" s="1064"/>
      <c r="FHU52" s="1064"/>
      <c r="FHV52" s="1064"/>
      <c r="FHW52" s="1064"/>
      <c r="FHX52" s="1064"/>
      <c r="FHY52" s="1064"/>
      <c r="FHZ52" s="1064"/>
      <c r="FIA52" s="1064"/>
      <c r="FIB52" s="1064"/>
      <c r="FIC52" s="1064"/>
      <c r="FID52" s="1064"/>
      <c r="FIE52" s="1064"/>
      <c r="FIF52" s="1064"/>
      <c r="FIG52" s="1064"/>
      <c r="FIH52" s="1064"/>
      <c r="FII52" s="1064"/>
      <c r="FIJ52" s="1064"/>
      <c r="FIK52" s="1064"/>
      <c r="FIL52" s="1064"/>
      <c r="FIM52" s="1064"/>
      <c r="FIN52" s="1064"/>
      <c r="FIO52" s="1064"/>
      <c r="FIP52" s="1064"/>
      <c r="FIQ52" s="1064"/>
      <c r="FIR52" s="1064"/>
      <c r="FIS52" s="1064"/>
      <c r="FIT52" s="1064"/>
      <c r="FIU52" s="1064"/>
      <c r="FIV52" s="1064"/>
      <c r="FIW52" s="1064"/>
      <c r="FIX52" s="1064"/>
      <c r="FIY52" s="1064"/>
      <c r="FIZ52" s="1064"/>
      <c r="FJA52" s="1064"/>
      <c r="FJB52" s="1064"/>
      <c r="FJC52" s="1064"/>
      <c r="FJD52" s="1064"/>
      <c r="FJE52" s="1064"/>
      <c r="FJF52" s="1064"/>
      <c r="FJG52" s="1064"/>
      <c r="FJH52" s="1064"/>
      <c r="FJI52" s="1064"/>
      <c r="FJJ52" s="1064"/>
      <c r="FJK52" s="1064"/>
      <c r="FJL52" s="1064"/>
      <c r="FJM52" s="1064"/>
      <c r="FJN52" s="1064"/>
      <c r="FJO52" s="1064"/>
      <c r="FJP52" s="1064"/>
      <c r="FJQ52" s="1064"/>
      <c r="FJR52" s="1064"/>
      <c r="FJS52" s="1064"/>
      <c r="FJT52" s="1064"/>
      <c r="FJU52" s="1064"/>
      <c r="FJV52" s="1064"/>
      <c r="FJW52" s="1064"/>
      <c r="FJX52" s="1064"/>
      <c r="FJY52" s="1064"/>
      <c r="FJZ52" s="1064"/>
      <c r="FKA52" s="1064"/>
      <c r="FKB52" s="1064"/>
      <c r="FKC52" s="1064"/>
      <c r="FKD52" s="1064"/>
      <c r="FKE52" s="1064"/>
      <c r="FKF52" s="1064"/>
      <c r="FKG52" s="1064"/>
      <c r="FKH52" s="1064"/>
      <c r="FKI52" s="1064"/>
      <c r="FKJ52" s="1064"/>
      <c r="FKK52" s="1064"/>
      <c r="FKL52" s="1064"/>
      <c r="FKM52" s="1064"/>
      <c r="FKN52" s="1064"/>
      <c r="FKO52" s="1064"/>
      <c r="FKP52" s="1064"/>
      <c r="FKQ52" s="1064"/>
      <c r="FKR52" s="1064"/>
      <c r="FKS52" s="1064"/>
      <c r="FKT52" s="1064"/>
      <c r="FKU52" s="1064"/>
      <c r="FKV52" s="1064"/>
      <c r="FKW52" s="1064"/>
      <c r="FKX52" s="1064"/>
      <c r="FKY52" s="1064"/>
      <c r="FKZ52" s="1064"/>
      <c r="FLA52" s="1064"/>
      <c r="FLB52" s="1064"/>
      <c r="FLC52" s="1064"/>
      <c r="FLD52" s="1064"/>
      <c r="FLE52" s="1064"/>
      <c r="FLF52" s="1064"/>
      <c r="FLG52" s="1064"/>
      <c r="FLH52" s="1064"/>
      <c r="FLI52" s="1064"/>
      <c r="FLJ52" s="1064"/>
      <c r="FLK52" s="1064"/>
      <c r="FLL52" s="1064"/>
      <c r="FLM52" s="1064"/>
      <c r="FLN52" s="1064"/>
      <c r="FLO52" s="1064"/>
      <c r="FLP52" s="1064"/>
      <c r="FLQ52" s="1064"/>
      <c r="FLR52" s="1064"/>
      <c r="FLS52" s="1064"/>
      <c r="FLT52" s="1064"/>
      <c r="FLU52" s="1064"/>
      <c r="FLV52" s="1064"/>
      <c r="FLW52" s="1064"/>
      <c r="FLX52" s="1064"/>
      <c r="FLY52" s="1064"/>
      <c r="FLZ52" s="1064"/>
      <c r="FMA52" s="1064"/>
      <c r="FMB52" s="1064"/>
      <c r="FMC52" s="1064"/>
      <c r="FMD52" s="1064"/>
      <c r="FME52" s="1064"/>
      <c r="FMF52" s="1064"/>
      <c r="FMG52" s="1064"/>
      <c r="FMH52" s="1064"/>
      <c r="FMI52" s="1064"/>
      <c r="FMJ52" s="1064"/>
      <c r="FMK52" s="1064"/>
      <c r="FML52" s="1064"/>
      <c r="FMM52" s="1064"/>
      <c r="FMN52" s="1064"/>
      <c r="FMO52" s="1064"/>
      <c r="FMP52" s="1064"/>
      <c r="FMQ52" s="1064"/>
      <c r="FMR52" s="1064"/>
      <c r="FMS52" s="1064"/>
      <c r="FMT52" s="1064"/>
      <c r="FMU52" s="1064"/>
      <c r="FMV52" s="1064"/>
      <c r="FMW52" s="1064"/>
      <c r="FMX52" s="1064"/>
      <c r="FMY52" s="1064"/>
      <c r="FMZ52" s="1064"/>
      <c r="FNA52" s="1064"/>
      <c r="FNB52" s="1064"/>
      <c r="FNC52" s="1064"/>
      <c r="FND52" s="1064"/>
      <c r="FNE52" s="1064"/>
      <c r="FNF52" s="1064"/>
      <c r="FNG52" s="1064"/>
      <c r="FNH52" s="1064"/>
      <c r="FNI52" s="1064"/>
      <c r="FNJ52" s="1064"/>
      <c r="FNK52" s="1064"/>
      <c r="FNL52" s="1064"/>
      <c r="FNM52" s="1064"/>
      <c r="FNN52" s="1064"/>
      <c r="FNO52" s="1064"/>
      <c r="FNP52" s="1064"/>
      <c r="FNQ52" s="1064"/>
      <c r="FNR52" s="1064"/>
      <c r="FNS52" s="1064"/>
      <c r="FNT52" s="1064"/>
      <c r="FNU52" s="1064"/>
      <c r="FNV52" s="1064"/>
      <c r="FNW52" s="1064"/>
      <c r="FNX52" s="1064"/>
      <c r="FNY52" s="1064"/>
      <c r="FNZ52" s="1064"/>
      <c r="FOA52" s="1064"/>
      <c r="FOB52" s="1064"/>
      <c r="FOC52" s="1064"/>
      <c r="FOD52" s="1064"/>
      <c r="FOE52" s="1064"/>
      <c r="FOF52" s="1064"/>
      <c r="FOG52" s="1064"/>
      <c r="FOH52" s="1064"/>
      <c r="FOI52" s="1064"/>
      <c r="FOJ52" s="1064"/>
      <c r="FOK52" s="1064"/>
      <c r="FOL52" s="1064"/>
      <c r="FOM52" s="1064"/>
      <c r="FON52" s="1064"/>
      <c r="FOO52" s="1064"/>
      <c r="FOP52" s="1064"/>
      <c r="FOQ52" s="1064"/>
      <c r="FOR52" s="1064"/>
      <c r="FOS52" s="1064"/>
      <c r="FOT52" s="1064"/>
      <c r="FOU52" s="1064"/>
      <c r="FOV52" s="1064"/>
      <c r="FOW52" s="1064"/>
      <c r="FOX52" s="1064"/>
      <c r="FOY52" s="1064"/>
      <c r="FOZ52" s="1064"/>
      <c r="FPA52" s="1064"/>
      <c r="FPB52" s="1064"/>
      <c r="FPC52" s="1064"/>
      <c r="FPD52" s="1064"/>
      <c r="FPE52" s="1064"/>
      <c r="FPF52" s="1064"/>
      <c r="FPG52" s="1064"/>
      <c r="FPH52" s="1064"/>
      <c r="FPI52" s="1064"/>
      <c r="FPJ52" s="1064"/>
      <c r="FPK52" s="1064"/>
      <c r="FPL52" s="1064"/>
      <c r="FPM52" s="1064"/>
      <c r="FPN52" s="1064"/>
      <c r="FPO52" s="1064"/>
      <c r="FPP52" s="1064"/>
      <c r="FPQ52" s="1064"/>
      <c r="FPR52" s="1064"/>
      <c r="FPS52" s="1064"/>
      <c r="FPT52" s="1064"/>
      <c r="FPU52" s="1064"/>
      <c r="FPV52" s="1064"/>
      <c r="FPW52" s="1064"/>
      <c r="FPX52" s="1064"/>
      <c r="FPY52" s="1064"/>
      <c r="FPZ52" s="1064"/>
      <c r="FQA52" s="1064"/>
      <c r="FQB52" s="1064"/>
      <c r="FQC52" s="1064"/>
      <c r="FQD52" s="1064"/>
      <c r="FQE52" s="1064"/>
      <c r="FQF52" s="1064"/>
      <c r="FQG52" s="1064"/>
      <c r="FQH52" s="1064"/>
      <c r="FQI52" s="1064"/>
      <c r="FQJ52" s="1064"/>
      <c r="FQK52" s="1064"/>
      <c r="FQL52" s="1064"/>
      <c r="FQM52" s="1064"/>
      <c r="FQN52" s="1064"/>
      <c r="FQO52" s="1064"/>
      <c r="FQP52" s="1064"/>
      <c r="FQQ52" s="1064"/>
      <c r="FQR52" s="1064"/>
      <c r="FQS52" s="1064"/>
      <c r="FQT52" s="1064"/>
      <c r="FQU52" s="1064"/>
      <c r="FQV52" s="1064"/>
      <c r="FQW52" s="1064"/>
      <c r="FQX52" s="1064"/>
      <c r="FQY52" s="1064"/>
      <c r="FQZ52" s="1064"/>
      <c r="FRA52" s="1064"/>
      <c r="FRB52" s="1064"/>
      <c r="FRC52" s="1064"/>
      <c r="FRD52" s="1064"/>
      <c r="FRE52" s="1064"/>
      <c r="FRF52" s="1064"/>
      <c r="FRG52" s="1064"/>
      <c r="FRH52" s="1064"/>
      <c r="FRI52" s="1064"/>
      <c r="FRJ52" s="1064"/>
      <c r="FRK52" s="1064"/>
      <c r="FRL52" s="1064"/>
      <c r="FRM52" s="1064"/>
      <c r="FRN52" s="1064"/>
      <c r="FRO52" s="1064"/>
      <c r="FRP52" s="1064"/>
      <c r="FRQ52" s="1064"/>
      <c r="FRR52" s="1064"/>
      <c r="FRS52" s="1064"/>
      <c r="FRT52" s="1064"/>
      <c r="FRU52" s="1064"/>
      <c r="FRV52" s="1064"/>
      <c r="FRW52" s="1064"/>
      <c r="FRX52" s="1064"/>
      <c r="FRY52" s="1064"/>
      <c r="FRZ52" s="1064"/>
      <c r="FSA52" s="1064"/>
      <c r="FSB52" s="1064"/>
      <c r="FSC52" s="1064"/>
      <c r="FSD52" s="1064"/>
      <c r="FSE52" s="1064"/>
      <c r="FSF52" s="1064"/>
      <c r="FSG52" s="1064"/>
      <c r="FSH52" s="1064"/>
      <c r="FSI52" s="1064"/>
      <c r="FSJ52" s="1064"/>
      <c r="FSK52" s="1064"/>
      <c r="FSL52" s="1064"/>
      <c r="FSM52" s="1064"/>
      <c r="FSN52" s="1064"/>
      <c r="FSO52" s="1064"/>
      <c r="FSP52" s="1064"/>
      <c r="FSQ52" s="1064"/>
      <c r="FSR52" s="1064"/>
      <c r="FSS52" s="1064"/>
      <c r="FST52" s="1064"/>
      <c r="FSU52" s="1064"/>
      <c r="FSV52" s="1064"/>
      <c r="FSW52" s="1064"/>
      <c r="FSX52" s="1064"/>
      <c r="FSY52" s="1064"/>
      <c r="FSZ52" s="1064"/>
      <c r="FTA52" s="1064"/>
      <c r="FTB52" s="1064"/>
      <c r="FTC52" s="1064"/>
      <c r="FTD52" s="1064"/>
      <c r="FTE52" s="1064"/>
      <c r="FTF52" s="1064"/>
      <c r="FTG52" s="1064"/>
      <c r="FTH52" s="1064"/>
      <c r="FTI52" s="1064"/>
      <c r="FTJ52" s="1064"/>
      <c r="FTK52" s="1064"/>
      <c r="FTL52" s="1064"/>
      <c r="FTM52" s="1064"/>
      <c r="FTN52" s="1064"/>
      <c r="FTO52" s="1064"/>
      <c r="FTP52" s="1064"/>
      <c r="FTQ52" s="1064"/>
      <c r="FTR52" s="1064"/>
      <c r="FTS52" s="1064"/>
      <c r="FTT52" s="1064"/>
      <c r="FTU52" s="1064"/>
      <c r="FTV52" s="1064"/>
      <c r="FTW52" s="1064"/>
      <c r="FTX52" s="1064"/>
      <c r="FTY52" s="1064"/>
      <c r="FTZ52" s="1064"/>
      <c r="FUA52" s="1064"/>
      <c r="FUB52" s="1064"/>
      <c r="FUC52" s="1064"/>
      <c r="FUD52" s="1064"/>
      <c r="FUE52" s="1064"/>
      <c r="FUF52" s="1064"/>
      <c r="FUG52" s="1064"/>
      <c r="FUH52" s="1064"/>
      <c r="FUI52" s="1064"/>
      <c r="FUJ52" s="1064"/>
      <c r="FUK52" s="1064"/>
      <c r="FUL52" s="1064"/>
      <c r="FUM52" s="1064"/>
      <c r="FUN52" s="1064"/>
      <c r="FUO52" s="1064"/>
      <c r="FUP52" s="1064"/>
      <c r="FUQ52" s="1064"/>
      <c r="FUR52" s="1064"/>
      <c r="FUS52" s="1064"/>
      <c r="FUT52" s="1064"/>
      <c r="FUU52" s="1064"/>
      <c r="FUV52" s="1064"/>
      <c r="FUW52" s="1064"/>
      <c r="FUX52" s="1064"/>
      <c r="FUY52" s="1064"/>
      <c r="FUZ52" s="1064"/>
      <c r="FVA52" s="1064"/>
      <c r="FVB52" s="1064"/>
      <c r="FVC52" s="1064"/>
      <c r="FVD52" s="1064"/>
      <c r="FVE52" s="1064"/>
      <c r="FVF52" s="1064"/>
      <c r="FVG52" s="1064"/>
      <c r="FVH52" s="1064"/>
      <c r="FVI52" s="1064"/>
      <c r="FVJ52" s="1064"/>
      <c r="FVK52" s="1064"/>
      <c r="FVL52" s="1064"/>
      <c r="FVM52" s="1064"/>
      <c r="FVN52" s="1064"/>
      <c r="FVO52" s="1064"/>
      <c r="FVP52" s="1064"/>
      <c r="FVQ52" s="1064"/>
      <c r="FVR52" s="1064"/>
      <c r="FVS52" s="1064"/>
      <c r="FVT52" s="1064"/>
      <c r="FVU52" s="1064"/>
      <c r="FVV52" s="1064"/>
      <c r="FVW52" s="1064"/>
      <c r="FVX52" s="1064"/>
      <c r="FVY52" s="1064"/>
      <c r="FVZ52" s="1064"/>
      <c r="FWA52" s="1064"/>
      <c r="FWB52" s="1064"/>
      <c r="FWC52" s="1064"/>
      <c r="FWD52" s="1064"/>
      <c r="FWE52" s="1064"/>
      <c r="FWF52" s="1064"/>
      <c r="FWG52" s="1064"/>
      <c r="FWH52" s="1064"/>
      <c r="FWI52" s="1064"/>
      <c r="FWJ52" s="1064"/>
      <c r="FWK52" s="1064"/>
      <c r="FWL52" s="1064"/>
      <c r="FWM52" s="1064"/>
      <c r="FWN52" s="1064"/>
      <c r="FWO52" s="1064"/>
      <c r="FWP52" s="1064"/>
      <c r="FWQ52" s="1064"/>
      <c r="FWR52" s="1064"/>
      <c r="FWS52" s="1064"/>
      <c r="FWT52" s="1064"/>
      <c r="FWU52" s="1064"/>
      <c r="FWV52" s="1064"/>
      <c r="FWW52" s="1064"/>
      <c r="FWX52" s="1064"/>
      <c r="FWY52" s="1064"/>
      <c r="FWZ52" s="1064"/>
      <c r="FXA52" s="1064"/>
      <c r="FXB52" s="1064"/>
      <c r="FXC52" s="1064"/>
      <c r="FXD52" s="1064"/>
      <c r="FXE52" s="1064"/>
      <c r="FXF52" s="1064"/>
      <c r="FXG52" s="1064"/>
      <c r="FXH52" s="1064"/>
      <c r="FXI52" s="1064"/>
      <c r="FXJ52" s="1064"/>
      <c r="FXK52" s="1064"/>
      <c r="FXL52" s="1064"/>
      <c r="FXM52" s="1064"/>
      <c r="FXN52" s="1064"/>
      <c r="FXO52" s="1064"/>
      <c r="FXP52" s="1064"/>
      <c r="FXQ52" s="1064"/>
      <c r="FXR52" s="1064"/>
      <c r="FXS52" s="1064"/>
      <c r="FXT52" s="1064"/>
      <c r="FXU52" s="1064"/>
      <c r="FXV52" s="1064"/>
      <c r="FXW52" s="1064"/>
      <c r="FXX52" s="1064"/>
      <c r="FXY52" s="1064"/>
      <c r="FXZ52" s="1064"/>
      <c r="FYA52" s="1064"/>
      <c r="FYB52" s="1064"/>
      <c r="FYC52" s="1064"/>
      <c r="FYD52" s="1064"/>
      <c r="FYE52" s="1064"/>
      <c r="FYF52" s="1064"/>
      <c r="FYG52" s="1064"/>
      <c r="FYH52" s="1064"/>
      <c r="FYI52" s="1064"/>
      <c r="FYJ52" s="1064"/>
      <c r="FYK52" s="1064"/>
      <c r="FYL52" s="1064"/>
      <c r="FYM52" s="1064"/>
      <c r="FYN52" s="1064"/>
      <c r="FYO52" s="1064"/>
      <c r="FYP52" s="1064"/>
      <c r="FYQ52" s="1064"/>
      <c r="FYR52" s="1064"/>
      <c r="FYS52" s="1064"/>
      <c r="FYT52" s="1064"/>
      <c r="FYU52" s="1064"/>
      <c r="FYV52" s="1064"/>
      <c r="FYW52" s="1064"/>
      <c r="FYX52" s="1064"/>
      <c r="FYY52" s="1064"/>
      <c r="FYZ52" s="1064"/>
      <c r="FZA52" s="1064"/>
      <c r="FZB52" s="1064"/>
      <c r="FZC52" s="1064"/>
      <c r="FZD52" s="1064"/>
      <c r="FZE52" s="1064"/>
      <c r="FZF52" s="1064"/>
      <c r="FZG52" s="1064"/>
      <c r="FZH52" s="1064"/>
      <c r="FZI52" s="1064"/>
      <c r="FZJ52" s="1064"/>
      <c r="FZK52" s="1064"/>
      <c r="FZL52" s="1064"/>
      <c r="FZM52" s="1064"/>
      <c r="FZN52" s="1064"/>
      <c r="FZO52" s="1064"/>
      <c r="FZP52" s="1064"/>
      <c r="FZQ52" s="1064"/>
      <c r="FZR52" s="1064"/>
      <c r="FZS52" s="1064"/>
      <c r="FZT52" s="1064"/>
      <c r="FZU52" s="1064"/>
      <c r="FZV52" s="1064"/>
      <c r="FZW52" s="1064"/>
      <c r="FZX52" s="1064"/>
      <c r="FZY52" s="1064"/>
      <c r="FZZ52" s="1064"/>
      <c r="GAA52" s="1064"/>
      <c r="GAB52" s="1064"/>
      <c r="GAC52" s="1064"/>
      <c r="GAD52" s="1064"/>
      <c r="GAE52" s="1064"/>
      <c r="GAF52" s="1064"/>
      <c r="GAG52" s="1064"/>
      <c r="GAH52" s="1064"/>
      <c r="GAI52" s="1064"/>
      <c r="GAJ52" s="1064"/>
      <c r="GAK52" s="1064"/>
      <c r="GAL52" s="1064"/>
      <c r="GAM52" s="1064"/>
      <c r="GAN52" s="1064"/>
      <c r="GAO52" s="1064"/>
      <c r="GAP52" s="1064"/>
      <c r="GAQ52" s="1064"/>
      <c r="GAR52" s="1064"/>
      <c r="GAS52" s="1064"/>
      <c r="GAT52" s="1064"/>
      <c r="GAU52" s="1064"/>
      <c r="GAV52" s="1064"/>
      <c r="GAW52" s="1064"/>
      <c r="GAX52" s="1064"/>
      <c r="GAY52" s="1064"/>
      <c r="GAZ52" s="1064"/>
      <c r="GBA52" s="1064"/>
      <c r="GBB52" s="1064"/>
      <c r="GBC52" s="1064"/>
      <c r="GBD52" s="1064"/>
      <c r="GBE52" s="1064"/>
      <c r="GBF52" s="1064"/>
      <c r="GBG52" s="1064"/>
      <c r="GBH52" s="1064"/>
      <c r="GBI52" s="1064"/>
      <c r="GBJ52" s="1064"/>
      <c r="GBK52" s="1064"/>
      <c r="GBL52" s="1064"/>
      <c r="GBM52" s="1064"/>
      <c r="GBN52" s="1064"/>
      <c r="GBO52" s="1064"/>
      <c r="GBP52" s="1064"/>
      <c r="GBQ52" s="1064"/>
      <c r="GBR52" s="1064"/>
      <c r="GBS52" s="1064"/>
      <c r="GBT52" s="1064"/>
      <c r="GBU52" s="1064"/>
      <c r="GBV52" s="1064"/>
      <c r="GBW52" s="1064"/>
      <c r="GBX52" s="1064"/>
      <c r="GBY52" s="1064"/>
      <c r="GBZ52" s="1064"/>
      <c r="GCA52" s="1064"/>
      <c r="GCB52" s="1064"/>
      <c r="GCC52" s="1064"/>
      <c r="GCD52" s="1064"/>
      <c r="GCE52" s="1064"/>
      <c r="GCF52" s="1064"/>
      <c r="GCG52" s="1064"/>
      <c r="GCH52" s="1064"/>
      <c r="GCI52" s="1064"/>
      <c r="GCJ52" s="1064"/>
      <c r="GCK52" s="1064"/>
      <c r="GCL52" s="1064"/>
      <c r="GCM52" s="1064"/>
      <c r="GCN52" s="1064"/>
      <c r="GCO52" s="1064"/>
      <c r="GCP52" s="1064"/>
      <c r="GCQ52" s="1064"/>
      <c r="GCR52" s="1064"/>
      <c r="GCS52" s="1064"/>
      <c r="GCT52" s="1064"/>
      <c r="GCU52" s="1064"/>
      <c r="GCV52" s="1064"/>
      <c r="GCW52" s="1064"/>
      <c r="GCX52" s="1064"/>
      <c r="GCY52" s="1064"/>
      <c r="GCZ52" s="1064"/>
      <c r="GDA52" s="1064"/>
      <c r="GDB52" s="1064"/>
      <c r="GDC52" s="1064"/>
      <c r="GDD52" s="1064"/>
      <c r="GDE52" s="1064"/>
      <c r="GDF52" s="1064"/>
      <c r="GDG52" s="1064"/>
      <c r="GDH52" s="1064"/>
      <c r="GDI52" s="1064"/>
      <c r="GDJ52" s="1064"/>
      <c r="GDK52" s="1064"/>
      <c r="GDL52" s="1064"/>
      <c r="GDM52" s="1064"/>
      <c r="GDN52" s="1064"/>
      <c r="GDO52" s="1064"/>
      <c r="GDP52" s="1064"/>
      <c r="GDQ52" s="1064"/>
      <c r="GDR52" s="1064"/>
      <c r="GDS52" s="1064"/>
      <c r="GDT52" s="1064"/>
      <c r="GDU52" s="1064"/>
      <c r="GDV52" s="1064"/>
      <c r="GDW52" s="1064"/>
      <c r="GDX52" s="1064"/>
      <c r="GDY52" s="1064"/>
      <c r="GDZ52" s="1064"/>
      <c r="GEA52" s="1064"/>
      <c r="GEB52" s="1064"/>
      <c r="GEC52" s="1064"/>
      <c r="GED52" s="1064"/>
      <c r="GEE52" s="1064"/>
      <c r="GEF52" s="1064"/>
      <c r="GEG52" s="1064"/>
      <c r="GEH52" s="1064"/>
      <c r="GEI52" s="1064"/>
      <c r="GEJ52" s="1064"/>
      <c r="GEK52" s="1064"/>
      <c r="GEL52" s="1064"/>
      <c r="GEM52" s="1064"/>
      <c r="GEN52" s="1064"/>
      <c r="GEO52" s="1064"/>
      <c r="GEP52" s="1064"/>
      <c r="GEQ52" s="1064"/>
      <c r="GER52" s="1064"/>
      <c r="GES52" s="1064"/>
      <c r="GET52" s="1064"/>
      <c r="GEU52" s="1064"/>
      <c r="GEV52" s="1064"/>
      <c r="GEW52" s="1064"/>
      <c r="GEX52" s="1064"/>
      <c r="GEY52" s="1064"/>
      <c r="GEZ52" s="1064"/>
      <c r="GFA52" s="1064"/>
      <c r="GFB52" s="1064"/>
      <c r="GFC52" s="1064"/>
      <c r="GFD52" s="1064"/>
      <c r="GFE52" s="1064"/>
      <c r="GFF52" s="1064"/>
      <c r="GFG52" s="1064"/>
      <c r="GFH52" s="1064"/>
      <c r="GFI52" s="1064"/>
      <c r="GFJ52" s="1064"/>
      <c r="GFK52" s="1064"/>
      <c r="GFL52" s="1064"/>
      <c r="GFM52" s="1064"/>
      <c r="GFN52" s="1064"/>
      <c r="GFO52" s="1064"/>
      <c r="GFP52" s="1064"/>
      <c r="GFQ52" s="1064"/>
      <c r="GFR52" s="1064"/>
      <c r="GFS52" s="1064"/>
      <c r="GFT52" s="1064"/>
      <c r="GFU52" s="1064"/>
      <c r="GFV52" s="1064"/>
      <c r="GFW52" s="1064"/>
      <c r="GFX52" s="1064"/>
      <c r="GFY52" s="1064"/>
      <c r="GFZ52" s="1064"/>
      <c r="GGA52" s="1064"/>
      <c r="GGB52" s="1064"/>
      <c r="GGC52" s="1064"/>
      <c r="GGD52" s="1064"/>
      <c r="GGE52" s="1064"/>
      <c r="GGF52" s="1064"/>
      <c r="GGG52" s="1064"/>
      <c r="GGH52" s="1064"/>
      <c r="GGI52" s="1064"/>
      <c r="GGJ52" s="1064"/>
      <c r="GGK52" s="1064"/>
      <c r="GGL52" s="1064"/>
      <c r="GGM52" s="1064"/>
      <c r="GGN52" s="1064"/>
      <c r="GGO52" s="1064"/>
      <c r="GGP52" s="1064"/>
      <c r="GGQ52" s="1064"/>
      <c r="GGR52" s="1064"/>
      <c r="GGS52" s="1064"/>
      <c r="GGT52" s="1064"/>
      <c r="GGU52" s="1064"/>
      <c r="GGV52" s="1064"/>
      <c r="GGW52" s="1064"/>
      <c r="GGX52" s="1064"/>
      <c r="GGY52" s="1064"/>
      <c r="GGZ52" s="1064"/>
      <c r="GHA52" s="1064"/>
      <c r="GHB52" s="1064"/>
      <c r="GHC52" s="1064"/>
      <c r="GHD52" s="1064"/>
      <c r="GHE52" s="1064"/>
      <c r="GHF52" s="1064"/>
      <c r="GHG52" s="1064"/>
      <c r="GHH52" s="1064"/>
      <c r="GHI52" s="1064"/>
      <c r="GHJ52" s="1064"/>
      <c r="GHK52" s="1064"/>
      <c r="GHL52" s="1064"/>
      <c r="GHM52" s="1064"/>
      <c r="GHN52" s="1064"/>
      <c r="GHO52" s="1064"/>
      <c r="GHP52" s="1064"/>
      <c r="GHQ52" s="1064"/>
      <c r="GHR52" s="1064"/>
      <c r="GHS52" s="1064"/>
      <c r="GHT52" s="1064"/>
      <c r="GHU52" s="1064"/>
      <c r="GHV52" s="1064"/>
      <c r="GHW52" s="1064"/>
      <c r="GHX52" s="1064"/>
      <c r="GHY52" s="1064"/>
      <c r="GHZ52" s="1064"/>
      <c r="GIA52" s="1064"/>
      <c r="GIB52" s="1064"/>
      <c r="GIC52" s="1064"/>
      <c r="GID52" s="1064"/>
      <c r="GIE52" s="1064"/>
      <c r="GIF52" s="1064"/>
      <c r="GIG52" s="1064"/>
      <c r="GIH52" s="1064"/>
      <c r="GII52" s="1064"/>
      <c r="GIJ52" s="1064"/>
      <c r="GIK52" s="1064"/>
      <c r="GIL52" s="1064"/>
      <c r="GIM52" s="1064"/>
      <c r="GIN52" s="1064"/>
      <c r="GIO52" s="1064"/>
      <c r="GIP52" s="1064"/>
      <c r="GIQ52" s="1064"/>
      <c r="GIR52" s="1064"/>
      <c r="GIS52" s="1064"/>
      <c r="GIT52" s="1064"/>
      <c r="GIU52" s="1064"/>
      <c r="GIV52" s="1064"/>
      <c r="GIW52" s="1064"/>
      <c r="GIX52" s="1064"/>
      <c r="GIY52" s="1064"/>
      <c r="GIZ52" s="1064"/>
      <c r="GJA52" s="1064"/>
      <c r="GJB52" s="1064"/>
      <c r="GJC52" s="1064"/>
      <c r="GJD52" s="1064"/>
      <c r="GJE52" s="1064"/>
      <c r="GJF52" s="1064"/>
      <c r="GJG52" s="1064"/>
      <c r="GJH52" s="1064"/>
      <c r="GJI52" s="1064"/>
      <c r="GJJ52" s="1064"/>
      <c r="GJK52" s="1064"/>
      <c r="GJL52" s="1064"/>
      <c r="GJM52" s="1064"/>
      <c r="GJN52" s="1064"/>
      <c r="GJO52" s="1064"/>
      <c r="GJP52" s="1064"/>
      <c r="GJQ52" s="1064"/>
      <c r="GJR52" s="1064"/>
      <c r="GJS52" s="1064"/>
      <c r="GJT52" s="1064"/>
      <c r="GJU52" s="1064"/>
      <c r="GJV52" s="1064"/>
      <c r="GJW52" s="1064"/>
      <c r="GJX52" s="1064"/>
      <c r="GJY52" s="1064"/>
      <c r="GJZ52" s="1064"/>
      <c r="GKA52" s="1064"/>
      <c r="GKB52" s="1064"/>
      <c r="GKC52" s="1064"/>
      <c r="GKD52" s="1064"/>
      <c r="GKE52" s="1064"/>
      <c r="GKF52" s="1064"/>
      <c r="GKG52" s="1064"/>
      <c r="GKH52" s="1064"/>
      <c r="GKI52" s="1064"/>
      <c r="GKJ52" s="1064"/>
      <c r="GKK52" s="1064"/>
      <c r="GKL52" s="1064"/>
      <c r="GKM52" s="1064"/>
      <c r="GKN52" s="1064"/>
      <c r="GKO52" s="1064"/>
      <c r="GKP52" s="1064"/>
      <c r="GKQ52" s="1064"/>
      <c r="GKR52" s="1064"/>
      <c r="GKS52" s="1064"/>
      <c r="GKT52" s="1064"/>
      <c r="GKU52" s="1064"/>
      <c r="GKV52" s="1064"/>
      <c r="GKW52" s="1064"/>
      <c r="GKX52" s="1064"/>
      <c r="GKY52" s="1064"/>
      <c r="GKZ52" s="1064"/>
      <c r="GLA52" s="1064"/>
      <c r="GLB52" s="1064"/>
      <c r="GLC52" s="1064"/>
      <c r="GLD52" s="1064"/>
      <c r="GLE52" s="1064"/>
      <c r="GLF52" s="1064"/>
      <c r="GLG52" s="1064"/>
      <c r="GLH52" s="1064"/>
      <c r="GLI52" s="1064"/>
      <c r="GLJ52" s="1064"/>
      <c r="GLK52" s="1064"/>
      <c r="GLL52" s="1064"/>
      <c r="GLM52" s="1064"/>
      <c r="GLN52" s="1064"/>
      <c r="GLO52" s="1064"/>
      <c r="GLP52" s="1064"/>
      <c r="GLQ52" s="1064"/>
      <c r="GLR52" s="1064"/>
      <c r="GLS52" s="1064"/>
      <c r="GLT52" s="1064"/>
      <c r="GLU52" s="1064"/>
      <c r="GLV52" s="1064"/>
      <c r="GLW52" s="1064"/>
      <c r="GLX52" s="1064"/>
      <c r="GLY52" s="1064"/>
      <c r="GLZ52" s="1064"/>
      <c r="GMA52" s="1064"/>
      <c r="GMB52" s="1064"/>
      <c r="GMC52" s="1064"/>
      <c r="GMD52" s="1064"/>
      <c r="GME52" s="1064"/>
      <c r="GMF52" s="1064"/>
      <c r="GMG52" s="1064"/>
      <c r="GMH52" s="1064"/>
      <c r="GMI52" s="1064"/>
      <c r="GMJ52" s="1064"/>
      <c r="GMK52" s="1064"/>
      <c r="GML52" s="1064"/>
      <c r="GMM52" s="1064"/>
      <c r="GMN52" s="1064"/>
      <c r="GMO52" s="1064"/>
      <c r="GMP52" s="1064"/>
      <c r="GMQ52" s="1064"/>
      <c r="GMR52" s="1064"/>
      <c r="GMS52" s="1064"/>
      <c r="GMT52" s="1064"/>
      <c r="GMU52" s="1064"/>
      <c r="GMV52" s="1064"/>
      <c r="GMW52" s="1064"/>
      <c r="GMX52" s="1064"/>
      <c r="GMY52" s="1064"/>
      <c r="GMZ52" s="1064"/>
      <c r="GNA52" s="1064"/>
      <c r="GNB52" s="1064"/>
      <c r="GNC52" s="1064"/>
      <c r="GND52" s="1064"/>
      <c r="GNE52" s="1064"/>
      <c r="GNF52" s="1064"/>
      <c r="GNG52" s="1064"/>
      <c r="GNH52" s="1064"/>
      <c r="GNI52" s="1064"/>
      <c r="GNJ52" s="1064"/>
      <c r="GNK52" s="1064"/>
      <c r="GNL52" s="1064"/>
      <c r="GNM52" s="1064"/>
      <c r="GNN52" s="1064"/>
      <c r="GNO52" s="1064"/>
      <c r="GNP52" s="1064"/>
      <c r="GNQ52" s="1064"/>
      <c r="GNR52" s="1064"/>
      <c r="GNS52" s="1064"/>
      <c r="GNT52" s="1064"/>
      <c r="GNU52" s="1064"/>
      <c r="GNV52" s="1064"/>
      <c r="GNW52" s="1064"/>
      <c r="GNX52" s="1064"/>
      <c r="GNY52" s="1064"/>
      <c r="GNZ52" s="1064"/>
      <c r="GOA52" s="1064"/>
      <c r="GOB52" s="1064"/>
      <c r="GOC52" s="1064"/>
      <c r="GOD52" s="1064"/>
      <c r="GOE52" s="1064"/>
      <c r="GOF52" s="1064"/>
      <c r="GOG52" s="1064"/>
      <c r="GOH52" s="1064"/>
      <c r="GOI52" s="1064"/>
      <c r="GOJ52" s="1064"/>
      <c r="GOK52" s="1064"/>
      <c r="GOL52" s="1064"/>
      <c r="GOM52" s="1064"/>
      <c r="GON52" s="1064"/>
      <c r="GOO52" s="1064"/>
      <c r="GOP52" s="1064"/>
      <c r="GOQ52" s="1064"/>
      <c r="GOR52" s="1064"/>
      <c r="GOS52" s="1064"/>
      <c r="GOT52" s="1064"/>
      <c r="GOU52" s="1064"/>
      <c r="GOV52" s="1064"/>
      <c r="GOW52" s="1064"/>
      <c r="GOX52" s="1064"/>
      <c r="GOY52" s="1064"/>
      <c r="GOZ52" s="1064"/>
      <c r="GPA52" s="1064"/>
      <c r="GPB52" s="1064"/>
      <c r="GPC52" s="1064"/>
      <c r="GPD52" s="1064"/>
      <c r="GPE52" s="1064"/>
      <c r="GPF52" s="1064"/>
      <c r="GPG52" s="1064"/>
      <c r="GPH52" s="1064"/>
      <c r="GPI52" s="1064"/>
      <c r="GPJ52" s="1064"/>
      <c r="GPK52" s="1064"/>
      <c r="GPL52" s="1064"/>
      <c r="GPM52" s="1064"/>
      <c r="GPN52" s="1064"/>
      <c r="GPO52" s="1064"/>
      <c r="GPP52" s="1064"/>
      <c r="GPQ52" s="1064"/>
      <c r="GPR52" s="1064"/>
      <c r="GPS52" s="1064"/>
      <c r="GPT52" s="1064"/>
      <c r="GPU52" s="1064"/>
      <c r="GPV52" s="1064"/>
      <c r="GPW52" s="1064"/>
      <c r="GPX52" s="1064"/>
      <c r="GPY52" s="1064"/>
      <c r="GPZ52" s="1064"/>
      <c r="GQA52" s="1064"/>
      <c r="GQB52" s="1064"/>
      <c r="GQC52" s="1064"/>
      <c r="GQD52" s="1064"/>
      <c r="GQE52" s="1064"/>
      <c r="GQF52" s="1064"/>
      <c r="GQG52" s="1064"/>
      <c r="GQH52" s="1064"/>
      <c r="GQI52" s="1064"/>
      <c r="GQJ52" s="1064"/>
      <c r="GQK52" s="1064"/>
      <c r="GQL52" s="1064"/>
      <c r="GQM52" s="1064"/>
      <c r="GQN52" s="1064"/>
      <c r="GQO52" s="1064"/>
      <c r="GQP52" s="1064"/>
      <c r="GQQ52" s="1064"/>
      <c r="GQR52" s="1064"/>
      <c r="GQS52" s="1064"/>
      <c r="GQT52" s="1064"/>
      <c r="GQU52" s="1064"/>
      <c r="GQV52" s="1064"/>
      <c r="GQW52" s="1064"/>
      <c r="GQX52" s="1064"/>
      <c r="GQY52" s="1064"/>
      <c r="GQZ52" s="1064"/>
      <c r="GRA52" s="1064"/>
      <c r="GRB52" s="1064"/>
      <c r="GRC52" s="1064"/>
      <c r="GRD52" s="1064"/>
      <c r="GRE52" s="1064"/>
      <c r="GRF52" s="1064"/>
      <c r="GRG52" s="1064"/>
      <c r="GRH52" s="1064"/>
      <c r="GRI52" s="1064"/>
      <c r="GRJ52" s="1064"/>
      <c r="GRK52" s="1064"/>
      <c r="GRL52" s="1064"/>
      <c r="GRM52" s="1064"/>
      <c r="GRN52" s="1064"/>
      <c r="GRO52" s="1064"/>
      <c r="GRP52" s="1064"/>
      <c r="GRQ52" s="1064"/>
      <c r="GRR52" s="1064"/>
      <c r="GRS52" s="1064"/>
      <c r="GRT52" s="1064"/>
      <c r="GRU52" s="1064"/>
      <c r="GRV52" s="1064"/>
      <c r="GRW52" s="1064"/>
      <c r="GRX52" s="1064"/>
      <c r="GRY52" s="1064"/>
      <c r="GRZ52" s="1064"/>
      <c r="GSA52" s="1064"/>
      <c r="GSB52" s="1064"/>
      <c r="GSC52" s="1064"/>
      <c r="GSD52" s="1064"/>
      <c r="GSE52" s="1064"/>
      <c r="GSF52" s="1064"/>
      <c r="GSG52" s="1064"/>
      <c r="GSH52" s="1064"/>
      <c r="GSI52" s="1064"/>
      <c r="GSJ52" s="1064"/>
      <c r="GSK52" s="1064"/>
      <c r="GSL52" s="1064"/>
      <c r="GSM52" s="1064"/>
      <c r="GSN52" s="1064"/>
      <c r="GSO52" s="1064"/>
      <c r="GSP52" s="1064"/>
      <c r="GSQ52" s="1064"/>
      <c r="GSR52" s="1064"/>
      <c r="GSS52" s="1064"/>
      <c r="GST52" s="1064"/>
      <c r="GSU52" s="1064"/>
      <c r="GSV52" s="1064"/>
      <c r="GSW52" s="1064"/>
      <c r="GSX52" s="1064"/>
      <c r="GSY52" s="1064"/>
      <c r="GSZ52" s="1064"/>
      <c r="GTA52" s="1064"/>
      <c r="GTB52" s="1064"/>
      <c r="GTC52" s="1064"/>
      <c r="GTD52" s="1064"/>
      <c r="GTE52" s="1064"/>
      <c r="GTF52" s="1064"/>
      <c r="GTG52" s="1064"/>
      <c r="GTH52" s="1064"/>
      <c r="GTI52" s="1064"/>
      <c r="GTJ52" s="1064"/>
      <c r="GTK52" s="1064"/>
      <c r="GTL52" s="1064"/>
      <c r="GTM52" s="1064"/>
      <c r="GTN52" s="1064"/>
      <c r="GTO52" s="1064"/>
      <c r="GTP52" s="1064"/>
      <c r="GTQ52" s="1064"/>
      <c r="GTR52" s="1064"/>
      <c r="GTS52" s="1064"/>
      <c r="GTT52" s="1064"/>
      <c r="GTU52" s="1064"/>
      <c r="GTV52" s="1064"/>
      <c r="GTW52" s="1064"/>
      <c r="GTX52" s="1064"/>
      <c r="GTY52" s="1064"/>
      <c r="GTZ52" s="1064"/>
      <c r="GUA52" s="1064"/>
      <c r="GUB52" s="1064"/>
      <c r="GUC52" s="1064"/>
      <c r="GUD52" s="1064"/>
      <c r="GUE52" s="1064"/>
      <c r="GUF52" s="1064"/>
      <c r="GUG52" s="1064"/>
      <c r="GUH52" s="1064"/>
      <c r="GUI52" s="1064"/>
      <c r="GUJ52" s="1064"/>
      <c r="GUK52" s="1064"/>
      <c r="GUL52" s="1064"/>
      <c r="GUM52" s="1064"/>
      <c r="GUN52" s="1064"/>
      <c r="GUO52" s="1064"/>
      <c r="GUP52" s="1064"/>
      <c r="GUQ52" s="1064"/>
      <c r="GUR52" s="1064"/>
      <c r="GUS52" s="1064"/>
      <c r="GUT52" s="1064"/>
      <c r="GUU52" s="1064"/>
      <c r="GUV52" s="1064"/>
      <c r="GUW52" s="1064"/>
      <c r="GUX52" s="1064"/>
      <c r="GUY52" s="1064"/>
      <c r="GUZ52" s="1064"/>
      <c r="GVA52" s="1064"/>
      <c r="GVB52" s="1064"/>
      <c r="GVC52" s="1064"/>
      <c r="GVD52" s="1064"/>
      <c r="GVE52" s="1064"/>
      <c r="GVF52" s="1064"/>
      <c r="GVG52" s="1064"/>
      <c r="GVH52" s="1064"/>
      <c r="GVI52" s="1064"/>
      <c r="GVJ52" s="1064"/>
      <c r="GVK52" s="1064"/>
      <c r="GVL52" s="1064"/>
      <c r="GVM52" s="1064"/>
      <c r="GVN52" s="1064"/>
      <c r="GVO52" s="1064"/>
      <c r="GVP52" s="1064"/>
      <c r="GVQ52" s="1064"/>
      <c r="GVR52" s="1064"/>
      <c r="GVS52" s="1064"/>
      <c r="GVT52" s="1064"/>
      <c r="GVU52" s="1064"/>
      <c r="GVV52" s="1064"/>
      <c r="GVW52" s="1064"/>
      <c r="GVX52" s="1064"/>
      <c r="GVY52" s="1064"/>
      <c r="GVZ52" s="1064"/>
      <c r="GWA52" s="1064"/>
      <c r="GWB52" s="1064"/>
      <c r="GWC52" s="1064"/>
      <c r="GWD52" s="1064"/>
      <c r="GWE52" s="1064"/>
      <c r="GWF52" s="1064"/>
      <c r="GWG52" s="1064"/>
      <c r="GWH52" s="1064"/>
      <c r="GWI52" s="1064"/>
      <c r="GWJ52" s="1064"/>
      <c r="GWK52" s="1064"/>
      <c r="GWL52" s="1064"/>
      <c r="GWM52" s="1064"/>
      <c r="GWN52" s="1064"/>
      <c r="GWO52" s="1064"/>
      <c r="GWP52" s="1064"/>
      <c r="GWQ52" s="1064"/>
      <c r="GWR52" s="1064"/>
      <c r="GWS52" s="1064"/>
      <c r="GWT52" s="1064"/>
      <c r="GWU52" s="1064"/>
      <c r="GWV52" s="1064"/>
      <c r="GWW52" s="1064"/>
      <c r="GWX52" s="1064"/>
      <c r="GWY52" s="1064"/>
      <c r="GWZ52" s="1064"/>
      <c r="GXA52" s="1064"/>
      <c r="GXB52" s="1064"/>
      <c r="GXC52" s="1064"/>
      <c r="GXD52" s="1064"/>
      <c r="GXE52" s="1064"/>
      <c r="GXF52" s="1064"/>
      <c r="GXG52" s="1064"/>
      <c r="GXH52" s="1064"/>
      <c r="GXI52" s="1064"/>
      <c r="GXJ52" s="1064"/>
      <c r="GXK52" s="1064"/>
      <c r="GXL52" s="1064"/>
      <c r="GXM52" s="1064"/>
      <c r="GXN52" s="1064"/>
      <c r="GXO52" s="1064"/>
      <c r="GXP52" s="1064"/>
      <c r="GXQ52" s="1064"/>
      <c r="GXR52" s="1064"/>
      <c r="GXS52" s="1064"/>
      <c r="GXT52" s="1064"/>
      <c r="GXU52" s="1064"/>
      <c r="GXV52" s="1064"/>
      <c r="GXW52" s="1064"/>
      <c r="GXX52" s="1064"/>
      <c r="GXY52" s="1064"/>
      <c r="GXZ52" s="1064"/>
      <c r="GYA52" s="1064"/>
      <c r="GYB52" s="1064"/>
      <c r="GYC52" s="1064"/>
      <c r="GYD52" s="1064"/>
      <c r="GYE52" s="1064"/>
      <c r="GYF52" s="1064"/>
      <c r="GYG52" s="1064"/>
      <c r="GYH52" s="1064"/>
      <c r="GYI52" s="1064"/>
      <c r="GYJ52" s="1064"/>
      <c r="GYK52" s="1064"/>
      <c r="GYL52" s="1064"/>
      <c r="GYM52" s="1064"/>
      <c r="GYN52" s="1064"/>
      <c r="GYO52" s="1064"/>
      <c r="GYP52" s="1064"/>
      <c r="GYQ52" s="1064"/>
      <c r="GYR52" s="1064"/>
      <c r="GYS52" s="1064"/>
      <c r="GYT52" s="1064"/>
      <c r="GYU52" s="1064"/>
      <c r="GYV52" s="1064"/>
      <c r="GYW52" s="1064"/>
      <c r="GYX52" s="1064"/>
      <c r="GYY52" s="1064"/>
      <c r="GYZ52" s="1064"/>
      <c r="GZA52" s="1064"/>
      <c r="GZB52" s="1064"/>
      <c r="GZC52" s="1064"/>
      <c r="GZD52" s="1064"/>
      <c r="GZE52" s="1064"/>
      <c r="GZF52" s="1064"/>
      <c r="GZG52" s="1064"/>
      <c r="GZH52" s="1064"/>
      <c r="GZI52" s="1064"/>
      <c r="GZJ52" s="1064"/>
      <c r="GZK52" s="1064"/>
      <c r="GZL52" s="1064"/>
      <c r="GZM52" s="1064"/>
      <c r="GZN52" s="1064"/>
      <c r="GZO52" s="1064"/>
      <c r="GZP52" s="1064"/>
      <c r="GZQ52" s="1064"/>
      <c r="GZR52" s="1064"/>
      <c r="GZS52" s="1064"/>
      <c r="GZT52" s="1064"/>
      <c r="GZU52" s="1064"/>
      <c r="GZV52" s="1064"/>
      <c r="GZW52" s="1064"/>
      <c r="GZX52" s="1064"/>
      <c r="GZY52" s="1064"/>
      <c r="GZZ52" s="1064"/>
      <c r="HAA52" s="1064"/>
      <c r="HAB52" s="1064"/>
      <c r="HAC52" s="1064"/>
      <c r="HAD52" s="1064"/>
      <c r="HAE52" s="1064"/>
      <c r="HAF52" s="1064"/>
      <c r="HAG52" s="1064"/>
      <c r="HAH52" s="1064"/>
      <c r="HAI52" s="1064"/>
      <c r="HAJ52" s="1064"/>
      <c r="HAK52" s="1064"/>
      <c r="HAL52" s="1064"/>
      <c r="HAM52" s="1064"/>
      <c r="HAN52" s="1064"/>
      <c r="HAO52" s="1064"/>
      <c r="HAP52" s="1064"/>
      <c r="HAQ52" s="1064"/>
      <c r="HAR52" s="1064"/>
      <c r="HAS52" s="1064"/>
      <c r="HAT52" s="1064"/>
      <c r="HAU52" s="1064"/>
      <c r="HAV52" s="1064"/>
      <c r="HAW52" s="1064"/>
      <c r="HAX52" s="1064"/>
      <c r="HAY52" s="1064"/>
      <c r="HAZ52" s="1064"/>
      <c r="HBA52" s="1064"/>
      <c r="HBB52" s="1064"/>
      <c r="HBC52" s="1064"/>
      <c r="HBD52" s="1064"/>
      <c r="HBE52" s="1064"/>
      <c r="HBF52" s="1064"/>
      <c r="HBG52" s="1064"/>
      <c r="HBH52" s="1064"/>
      <c r="HBI52" s="1064"/>
      <c r="HBJ52" s="1064"/>
      <c r="HBK52" s="1064"/>
      <c r="HBL52" s="1064"/>
      <c r="HBM52" s="1064"/>
      <c r="HBN52" s="1064"/>
      <c r="HBO52" s="1064"/>
      <c r="HBP52" s="1064"/>
      <c r="HBQ52" s="1064"/>
      <c r="HBR52" s="1064"/>
      <c r="HBS52" s="1064"/>
      <c r="HBT52" s="1064"/>
      <c r="HBU52" s="1064"/>
      <c r="HBV52" s="1064"/>
      <c r="HBW52" s="1064"/>
      <c r="HBX52" s="1064"/>
      <c r="HBY52" s="1064"/>
      <c r="HBZ52" s="1064"/>
      <c r="HCA52" s="1064"/>
      <c r="HCB52" s="1064"/>
      <c r="HCC52" s="1064"/>
      <c r="HCD52" s="1064"/>
      <c r="HCE52" s="1064"/>
      <c r="HCF52" s="1064"/>
      <c r="HCG52" s="1064"/>
      <c r="HCH52" s="1064"/>
      <c r="HCI52" s="1064"/>
      <c r="HCJ52" s="1064"/>
      <c r="HCK52" s="1064"/>
      <c r="HCL52" s="1064"/>
      <c r="HCM52" s="1064"/>
      <c r="HCN52" s="1064"/>
      <c r="HCO52" s="1064"/>
      <c r="HCP52" s="1064"/>
      <c r="HCQ52" s="1064"/>
      <c r="HCR52" s="1064"/>
      <c r="HCS52" s="1064"/>
      <c r="HCT52" s="1064"/>
      <c r="HCU52" s="1064"/>
      <c r="HCV52" s="1064"/>
      <c r="HCW52" s="1064"/>
      <c r="HCX52" s="1064"/>
      <c r="HCY52" s="1064"/>
      <c r="HCZ52" s="1064"/>
      <c r="HDA52" s="1064"/>
      <c r="HDB52" s="1064"/>
      <c r="HDC52" s="1064"/>
      <c r="HDD52" s="1064"/>
      <c r="HDE52" s="1064"/>
      <c r="HDF52" s="1064"/>
      <c r="HDG52" s="1064"/>
      <c r="HDH52" s="1064"/>
      <c r="HDI52" s="1064"/>
      <c r="HDJ52" s="1064"/>
      <c r="HDK52" s="1064"/>
      <c r="HDL52" s="1064"/>
      <c r="HDM52" s="1064"/>
      <c r="HDN52" s="1064"/>
      <c r="HDO52" s="1064"/>
      <c r="HDP52" s="1064"/>
      <c r="HDQ52" s="1064"/>
      <c r="HDR52" s="1064"/>
      <c r="HDS52" s="1064"/>
      <c r="HDT52" s="1064"/>
      <c r="HDU52" s="1064"/>
      <c r="HDV52" s="1064"/>
      <c r="HDW52" s="1064"/>
      <c r="HDX52" s="1064"/>
      <c r="HDY52" s="1064"/>
      <c r="HDZ52" s="1064"/>
      <c r="HEA52" s="1064"/>
      <c r="HEB52" s="1064"/>
      <c r="HEC52" s="1064"/>
      <c r="HED52" s="1064"/>
      <c r="HEE52" s="1064"/>
      <c r="HEF52" s="1064"/>
      <c r="HEG52" s="1064"/>
      <c r="HEH52" s="1064"/>
      <c r="HEI52" s="1064"/>
      <c r="HEJ52" s="1064"/>
      <c r="HEK52" s="1064"/>
      <c r="HEL52" s="1064"/>
      <c r="HEM52" s="1064"/>
      <c r="HEN52" s="1064"/>
      <c r="HEO52" s="1064"/>
      <c r="HEP52" s="1064"/>
      <c r="HEQ52" s="1064"/>
      <c r="HER52" s="1064"/>
      <c r="HES52" s="1064"/>
      <c r="HET52" s="1064"/>
      <c r="HEU52" s="1064"/>
      <c r="HEV52" s="1064"/>
      <c r="HEW52" s="1064"/>
      <c r="HEX52" s="1064"/>
      <c r="HEY52" s="1064"/>
      <c r="HEZ52" s="1064"/>
      <c r="HFA52" s="1064"/>
      <c r="HFB52" s="1064"/>
      <c r="HFC52" s="1064"/>
      <c r="HFD52" s="1064"/>
      <c r="HFE52" s="1064"/>
      <c r="HFF52" s="1064"/>
      <c r="HFG52" s="1064"/>
      <c r="HFH52" s="1064"/>
      <c r="HFI52" s="1064"/>
      <c r="HFJ52" s="1064"/>
      <c r="HFK52" s="1064"/>
      <c r="HFL52" s="1064"/>
      <c r="HFM52" s="1064"/>
      <c r="HFN52" s="1064"/>
      <c r="HFO52" s="1064"/>
      <c r="HFP52" s="1064"/>
      <c r="HFQ52" s="1064"/>
      <c r="HFR52" s="1064"/>
      <c r="HFS52" s="1064"/>
      <c r="HFT52" s="1064"/>
      <c r="HFU52" s="1064"/>
      <c r="HFV52" s="1064"/>
      <c r="HFW52" s="1064"/>
      <c r="HFX52" s="1064"/>
      <c r="HFY52" s="1064"/>
      <c r="HFZ52" s="1064"/>
      <c r="HGA52" s="1064"/>
      <c r="HGB52" s="1064"/>
      <c r="HGC52" s="1064"/>
      <c r="HGD52" s="1064"/>
      <c r="HGE52" s="1064"/>
      <c r="HGF52" s="1064"/>
      <c r="HGG52" s="1064"/>
      <c r="HGH52" s="1064"/>
      <c r="HGI52" s="1064"/>
      <c r="HGJ52" s="1064"/>
      <c r="HGK52" s="1064"/>
      <c r="HGL52" s="1064"/>
      <c r="HGM52" s="1064"/>
      <c r="HGN52" s="1064"/>
      <c r="HGO52" s="1064"/>
      <c r="HGP52" s="1064"/>
      <c r="HGQ52" s="1064"/>
      <c r="HGR52" s="1064"/>
      <c r="HGS52" s="1064"/>
      <c r="HGT52" s="1064"/>
      <c r="HGU52" s="1064"/>
      <c r="HGV52" s="1064"/>
      <c r="HGW52" s="1064"/>
      <c r="HGX52" s="1064"/>
      <c r="HGY52" s="1064"/>
      <c r="HGZ52" s="1064"/>
      <c r="HHA52" s="1064"/>
      <c r="HHB52" s="1064"/>
      <c r="HHC52" s="1064"/>
      <c r="HHD52" s="1064"/>
      <c r="HHE52" s="1064"/>
      <c r="HHF52" s="1064"/>
      <c r="HHG52" s="1064"/>
      <c r="HHH52" s="1064"/>
      <c r="HHI52" s="1064"/>
      <c r="HHJ52" s="1064"/>
      <c r="HHK52" s="1064"/>
      <c r="HHL52" s="1064"/>
      <c r="HHM52" s="1064"/>
      <c r="HHN52" s="1064"/>
      <c r="HHO52" s="1064"/>
      <c r="HHP52" s="1064"/>
      <c r="HHQ52" s="1064"/>
      <c r="HHR52" s="1064"/>
      <c r="HHS52" s="1064"/>
      <c r="HHT52" s="1064"/>
      <c r="HHU52" s="1064"/>
      <c r="HHV52" s="1064"/>
      <c r="HHW52" s="1064"/>
      <c r="HHX52" s="1064"/>
      <c r="HHY52" s="1064"/>
      <c r="HHZ52" s="1064"/>
      <c r="HIA52" s="1064"/>
      <c r="HIB52" s="1064"/>
      <c r="HIC52" s="1064"/>
      <c r="HID52" s="1064"/>
      <c r="HIE52" s="1064"/>
      <c r="HIF52" s="1064"/>
      <c r="HIG52" s="1064"/>
      <c r="HIH52" s="1064"/>
      <c r="HII52" s="1064"/>
      <c r="HIJ52" s="1064"/>
      <c r="HIK52" s="1064"/>
      <c r="HIL52" s="1064"/>
      <c r="HIM52" s="1064"/>
      <c r="HIN52" s="1064"/>
      <c r="HIO52" s="1064"/>
      <c r="HIP52" s="1064"/>
      <c r="HIQ52" s="1064"/>
      <c r="HIR52" s="1064"/>
      <c r="HIS52" s="1064"/>
      <c r="HIT52" s="1064"/>
      <c r="HIU52" s="1064"/>
      <c r="HIV52" s="1064"/>
      <c r="HIW52" s="1064"/>
      <c r="HIX52" s="1064"/>
      <c r="HIY52" s="1064"/>
      <c r="HIZ52" s="1064"/>
      <c r="HJA52" s="1064"/>
      <c r="HJB52" s="1064"/>
      <c r="HJC52" s="1064"/>
      <c r="HJD52" s="1064"/>
      <c r="HJE52" s="1064"/>
      <c r="HJF52" s="1064"/>
      <c r="HJG52" s="1064"/>
      <c r="HJH52" s="1064"/>
      <c r="HJI52" s="1064"/>
      <c r="HJJ52" s="1064"/>
      <c r="HJK52" s="1064"/>
      <c r="HJL52" s="1064"/>
      <c r="HJM52" s="1064"/>
      <c r="HJN52" s="1064"/>
      <c r="HJO52" s="1064"/>
      <c r="HJP52" s="1064"/>
      <c r="HJQ52" s="1064"/>
      <c r="HJR52" s="1064"/>
      <c r="HJS52" s="1064"/>
      <c r="HJT52" s="1064"/>
      <c r="HJU52" s="1064"/>
      <c r="HJV52" s="1064"/>
      <c r="HJW52" s="1064"/>
      <c r="HJX52" s="1064"/>
      <c r="HJY52" s="1064"/>
      <c r="HJZ52" s="1064"/>
      <c r="HKA52" s="1064"/>
      <c r="HKB52" s="1064"/>
      <c r="HKC52" s="1064"/>
      <c r="HKD52" s="1064"/>
      <c r="HKE52" s="1064"/>
      <c r="HKF52" s="1064"/>
      <c r="HKG52" s="1064"/>
      <c r="HKH52" s="1064"/>
      <c r="HKI52" s="1064"/>
      <c r="HKJ52" s="1064"/>
      <c r="HKK52" s="1064"/>
      <c r="HKL52" s="1064"/>
      <c r="HKM52" s="1064"/>
      <c r="HKN52" s="1064"/>
      <c r="HKO52" s="1064"/>
      <c r="HKP52" s="1064"/>
      <c r="HKQ52" s="1064"/>
      <c r="HKR52" s="1064"/>
      <c r="HKS52" s="1064"/>
      <c r="HKT52" s="1064"/>
      <c r="HKU52" s="1064"/>
      <c r="HKV52" s="1064"/>
      <c r="HKW52" s="1064"/>
      <c r="HKX52" s="1064"/>
      <c r="HKY52" s="1064"/>
      <c r="HKZ52" s="1064"/>
      <c r="HLA52" s="1064"/>
      <c r="HLB52" s="1064"/>
      <c r="HLC52" s="1064"/>
      <c r="HLD52" s="1064"/>
      <c r="HLE52" s="1064"/>
      <c r="HLF52" s="1064"/>
      <c r="HLG52" s="1064"/>
      <c r="HLH52" s="1064"/>
      <c r="HLI52" s="1064"/>
      <c r="HLJ52" s="1064"/>
      <c r="HLK52" s="1064"/>
      <c r="HLL52" s="1064"/>
      <c r="HLM52" s="1064"/>
      <c r="HLN52" s="1064"/>
      <c r="HLO52" s="1064"/>
      <c r="HLP52" s="1064"/>
      <c r="HLQ52" s="1064"/>
      <c r="HLR52" s="1064"/>
      <c r="HLS52" s="1064"/>
      <c r="HLT52" s="1064"/>
      <c r="HLU52" s="1064"/>
      <c r="HLV52" s="1064"/>
      <c r="HLW52" s="1064"/>
      <c r="HLX52" s="1064"/>
      <c r="HLY52" s="1064"/>
      <c r="HLZ52" s="1064"/>
      <c r="HMA52" s="1064"/>
      <c r="HMB52" s="1064"/>
      <c r="HMC52" s="1064"/>
      <c r="HMD52" s="1064"/>
      <c r="HME52" s="1064"/>
      <c r="HMF52" s="1064"/>
      <c r="HMG52" s="1064"/>
      <c r="HMH52" s="1064"/>
      <c r="HMI52" s="1064"/>
      <c r="HMJ52" s="1064"/>
      <c r="HMK52" s="1064"/>
      <c r="HML52" s="1064"/>
      <c r="HMM52" s="1064"/>
      <c r="HMN52" s="1064"/>
      <c r="HMO52" s="1064"/>
      <c r="HMP52" s="1064"/>
      <c r="HMQ52" s="1064"/>
      <c r="HMR52" s="1064"/>
      <c r="HMS52" s="1064"/>
      <c r="HMT52" s="1064"/>
      <c r="HMU52" s="1064"/>
      <c r="HMV52" s="1064"/>
      <c r="HMW52" s="1064"/>
      <c r="HMX52" s="1064"/>
      <c r="HMY52" s="1064"/>
      <c r="HMZ52" s="1064"/>
      <c r="HNA52" s="1064"/>
      <c r="HNB52" s="1064"/>
      <c r="HNC52" s="1064"/>
      <c r="HND52" s="1064"/>
      <c r="HNE52" s="1064"/>
      <c r="HNF52" s="1064"/>
      <c r="HNG52" s="1064"/>
      <c r="HNH52" s="1064"/>
      <c r="HNI52" s="1064"/>
      <c r="HNJ52" s="1064"/>
      <c r="HNK52" s="1064"/>
      <c r="HNL52" s="1064"/>
      <c r="HNM52" s="1064"/>
      <c r="HNN52" s="1064"/>
      <c r="HNO52" s="1064"/>
      <c r="HNP52" s="1064"/>
      <c r="HNQ52" s="1064"/>
      <c r="HNR52" s="1064"/>
      <c r="HNS52" s="1064"/>
      <c r="HNT52" s="1064"/>
      <c r="HNU52" s="1064"/>
      <c r="HNV52" s="1064"/>
      <c r="HNW52" s="1064"/>
      <c r="HNX52" s="1064"/>
      <c r="HNY52" s="1064"/>
      <c r="HNZ52" s="1064"/>
      <c r="HOA52" s="1064"/>
      <c r="HOB52" s="1064"/>
      <c r="HOC52" s="1064"/>
      <c r="HOD52" s="1064"/>
      <c r="HOE52" s="1064"/>
      <c r="HOF52" s="1064"/>
      <c r="HOG52" s="1064"/>
      <c r="HOH52" s="1064"/>
      <c r="HOI52" s="1064"/>
      <c r="HOJ52" s="1064"/>
      <c r="HOK52" s="1064"/>
      <c r="HOL52" s="1064"/>
      <c r="HOM52" s="1064"/>
      <c r="HON52" s="1064"/>
      <c r="HOO52" s="1064"/>
      <c r="HOP52" s="1064"/>
      <c r="HOQ52" s="1064"/>
      <c r="HOR52" s="1064"/>
      <c r="HOS52" s="1064"/>
      <c r="HOT52" s="1064"/>
      <c r="HOU52" s="1064"/>
      <c r="HOV52" s="1064"/>
      <c r="HOW52" s="1064"/>
      <c r="HOX52" s="1064"/>
      <c r="HOY52" s="1064"/>
      <c r="HOZ52" s="1064"/>
      <c r="HPA52" s="1064"/>
      <c r="HPB52" s="1064"/>
      <c r="HPC52" s="1064"/>
      <c r="HPD52" s="1064"/>
      <c r="HPE52" s="1064"/>
      <c r="HPF52" s="1064"/>
      <c r="HPG52" s="1064"/>
      <c r="HPH52" s="1064"/>
      <c r="HPI52" s="1064"/>
      <c r="HPJ52" s="1064"/>
      <c r="HPK52" s="1064"/>
      <c r="HPL52" s="1064"/>
      <c r="HPM52" s="1064"/>
      <c r="HPN52" s="1064"/>
      <c r="HPO52" s="1064"/>
      <c r="HPP52" s="1064"/>
      <c r="HPQ52" s="1064"/>
      <c r="HPR52" s="1064"/>
      <c r="HPS52" s="1064"/>
      <c r="HPT52" s="1064"/>
      <c r="HPU52" s="1064"/>
      <c r="HPV52" s="1064"/>
      <c r="HPW52" s="1064"/>
      <c r="HPX52" s="1064"/>
      <c r="HPY52" s="1064"/>
      <c r="HPZ52" s="1064"/>
      <c r="HQA52" s="1064"/>
      <c r="HQB52" s="1064"/>
      <c r="HQC52" s="1064"/>
      <c r="HQD52" s="1064"/>
      <c r="HQE52" s="1064"/>
      <c r="HQF52" s="1064"/>
      <c r="HQG52" s="1064"/>
      <c r="HQH52" s="1064"/>
      <c r="HQI52" s="1064"/>
      <c r="HQJ52" s="1064"/>
      <c r="HQK52" s="1064"/>
      <c r="HQL52" s="1064"/>
      <c r="HQM52" s="1064"/>
      <c r="HQN52" s="1064"/>
      <c r="HQO52" s="1064"/>
      <c r="HQP52" s="1064"/>
      <c r="HQQ52" s="1064"/>
      <c r="HQR52" s="1064"/>
      <c r="HQS52" s="1064"/>
      <c r="HQT52" s="1064"/>
      <c r="HQU52" s="1064"/>
      <c r="HQV52" s="1064"/>
      <c r="HQW52" s="1064"/>
      <c r="HQX52" s="1064"/>
      <c r="HQY52" s="1064"/>
      <c r="HQZ52" s="1064"/>
      <c r="HRA52" s="1064"/>
      <c r="HRB52" s="1064"/>
      <c r="HRC52" s="1064"/>
      <c r="HRD52" s="1064"/>
      <c r="HRE52" s="1064"/>
      <c r="HRF52" s="1064"/>
      <c r="HRG52" s="1064"/>
      <c r="HRH52" s="1064"/>
      <c r="HRI52" s="1064"/>
      <c r="HRJ52" s="1064"/>
      <c r="HRK52" s="1064"/>
      <c r="HRL52" s="1064"/>
      <c r="HRM52" s="1064"/>
      <c r="HRN52" s="1064"/>
      <c r="HRO52" s="1064"/>
      <c r="HRP52" s="1064"/>
      <c r="HRQ52" s="1064"/>
      <c r="HRR52" s="1064"/>
      <c r="HRS52" s="1064"/>
      <c r="HRT52" s="1064"/>
      <c r="HRU52" s="1064"/>
      <c r="HRV52" s="1064"/>
      <c r="HRW52" s="1064"/>
      <c r="HRX52" s="1064"/>
      <c r="HRY52" s="1064"/>
      <c r="HRZ52" s="1064"/>
      <c r="HSA52" s="1064"/>
      <c r="HSB52" s="1064"/>
      <c r="HSC52" s="1064"/>
      <c r="HSD52" s="1064"/>
      <c r="HSE52" s="1064"/>
      <c r="HSF52" s="1064"/>
      <c r="HSG52" s="1064"/>
      <c r="HSH52" s="1064"/>
      <c r="HSI52" s="1064"/>
      <c r="HSJ52" s="1064"/>
      <c r="HSK52" s="1064"/>
      <c r="HSL52" s="1064"/>
      <c r="HSM52" s="1064"/>
      <c r="HSN52" s="1064"/>
      <c r="HSO52" s="1064"/>
      <c r="HSP52" s="1064"/>
      <c r="HSQ52" s="1064"/>
      <c r="HSR52" s="1064"/>
      <c r="HSS52" s="1064"/>
      <c r="HST52" s="1064"/>
      <c r="HSU52" s="1064"/>
      <c r="HSV52" s="1064"/>
      <c r="HSW52" s="1064"/>
      <c r="HSX52" s="1064"/>
      <c r="HSY52" s="1064"/>
      <c r="HSZ52" s="1064"/>
      <c r="HTA52" s="1064"/>
      <c r="HTB52" s="1064"/>
      <c r="HTC52" s="1064"/>
      <c r="HTD52" s="1064"/>
      <c r="HTE52" s="1064"/>
      <c r="HTF52" s="1064"/>
      <c r="HTG52" s="1064"/>
      <c r="HTH52" s="1064"/>
      <c r="HTI52" s="1064"/>
      <c r="HTJ52" s="1064"/>
      <c r="HTK52" s="1064"/>
      <c r="HTL52" s="1064"/>
      <c r="HTM52" s="1064"/>
      <c r="HTN52" s="1064"/>
      <c r="HTO52" s="1064"/>
      <c r="HTP52" s="1064"/>
      <c r="HTQ52" s="1064"/>
      <c r="HTR52" s="1064"/>
      <c r="HTS52" s="1064"/>
      <c r="HTT52" s="1064"/>
      <c r="HTU52" s="1064"/>
      <c r="HTV52" s="1064"/>
      <c r="HTW52" s="1064"/>
      <c r="HTX52" s="1064"/>
      <c r="HTY52" s="1064"/>
      <c r="HTZ52" s="1064"/>
      <c r="HUA52" s="1064"/>
      <c r="HUB52" s="1064"/>
      <c r="HUC52" s="1064"/>
      <c r="HUD52" s="1064"/>
      <c r="HUE52" s="1064"/>
      <c r="HUF52" s="1064"/>
      <c r="HUG52" s="1064"/>
      <c r="HUH52" s="1064"/>
      <c r="HUI52" s="1064"/>
      <c r="HUJ52" s="1064"/>
      <c r="HUK52" s="1064"/>
      <c r="HUL52" s="1064"/>
      <c r="HUM52" s="1064"/>
      <c r="HUN52" s="1064"/>
      <c r="HUO52" s="1064"/>
      <c r="HUP52" s="1064"/>
      <c r="HUQ52" s="1064"/>
      <c r="HUR52" s="1064"/>
      <c r="HUS52" s="1064"/>
      <c r="HUT52" s="1064"/>
      <c r="HUU52" s="1064"/>
      <c r="HUV52" s="1064"/>
      <c r="HUW52" s="1064"/>
      <c r="HUX52" s="1064"/>
      <c r="HUY52" s="1064"/>
      <c r="HUZ52" s="1064"/>
      <c r="HVA52" s="1064"/>
      <c r="HVB52" s="1064"/>
      <c r="HVC52" s="1064"/>
      <c r="HVD52" s="1064"/>
      <c r="HVE52" s="1064"/>
      <c r="HVF52" s="1064"/>
      <c r="HVG52" s="1064"/>
      <c r="HVH52" s="1064"/>
      <c r="HVI52" s="1064"/>
      <c r="HVJ52" s="1064"/>
      <c r="HVK52" s="1064"/>
      <c r="HVL52" s="1064"/>
      <c r="HVM52" s="1064"/>
      <c r="HVN52" s="1064"/>
      <c r="HVO52" s="1064"/>
      <c r="HVP52" s="1064"/>
      <c r="HVQ52" s="1064"/>
      <c r="HVR52" s="1064"/>
      <c r="HVS52" s="1064"/>
      <c r="HVT52" s="1064"/>
      <c r="HVU52" s="1064"/>
      <c r="HVV52" s="1064"/>
      <c r="HVW52" s="1064"/>
      <c r="HVX52" s="1064"/>
      <c r="HVY52" s="1064"/>
      <c r="HVZ52" s="1064"/>
      <c r="HWA52" s="1064"/>
      <c r="HWB52" s="1064"/>
      <c r="HWC52" s="1064"/>
      <c r="HWD52" s="1064"/>
      <c r="HWE52" s="1064"/>
      <c r="HWF52" s="1064"/>
      <c r="HWG52" s="1064"/>
      <c r="HWH52" s="1064"/>
      <c r="HWI52" s="1064"/>
      <c r="HWJ52" s="1064"/>
      <c r="HWK52" s="1064"/>
      <c r="HWL52" s="1064"/>
      <c r="HWM52" s="1064"/>
      <c r="HWN52" s="1064"/>
      <c r="HWO52" s="1064"/>
      <c r="HWP52" s="1064"/>
      <c r="HWQ52" s="1064"/>
      <c r="HWR52" s="1064"/>
      <c r="HWS52" s="1064"/>
      <c r="HWT52" s="1064"/>
      <c r="HWU52" s="1064"/>
      <c r="HWV52" s="1064"/>
      <c r="HWW52" s="1064"/>
      <c r="HWX52" s="1064"/>
      <c r="HWY52" s="1064"/>
      <c r="HWZ52" s="1064"/>
      <c r="HXA52" s="1064"/>
      <c r="HXB52" s="1064"/>
      <c r="HXC52" s="1064"/>
      <c r="HXD52" s="1064"/>
      <c r="HXE52" s="1064"/>
      <c r="HXF52" s="1064"/>
      <c r="HXG52" s="1064"/>
      <c r="HXH52" s="1064"/>
      <c r="HXI52" s="1064"/>
      <c r="HXJ52" s="1064"/>
      <c r="HXK52" s="1064"/>
      <c r="HXL52" s="1064"/>
      <c r="HXM52" s="1064"/>
      <c r="HXN52" s="1064"/>
      <c r="HXO52" s="1064"/>
      <c r="HXP52" s="1064"/>
      <c r="HXQ52" s="1064"/>
      <c r="HXR52" s="1064"/>
      <c r="HXS52" s="1064"/>
      <c r="HXT52" s="1064"/>
      <c r="HXU52" s="1064"/>
      <c r="HXV52" s="1064"/>
      <c r="HXW52" s="1064"/>
      <c r="HXX52" s="1064"/>
      <c r="HXY52" s="1064"/>
      <c r="HXZ52" s="1064"/>
      <c r="HYA52" s="1064"/>
      <c r="HYB52" s="1064"/>
      <c r="HYC52" s="1064"/>
      <c r="HYD52" s="1064"/>
      <c r="HYE52" s="1064"/>
      <c r="HYF52" s="1064"/>
      <c r="HYG52" s="1064"/>
      <c r="HYH52" s="1064"/>
      <c r="HYI52" s="1064"/>
      <c r="HYJ52" s="1064"/>
      <c r="HYK52" s="1064"/>
      <c r="HYL52" s="1064"/>
      <c r="HYM52" s="1064"/>
      <c r="HYN52" s="1064"/>
      <c r="HYO52" s="1064"/>
      <c r="HYP52" s="1064"/>
      <c r="HYQ52" s="1064"/>
      <c r="HYR52" s="1064"/>
      <c r="HYS52" s="1064"/>
      <c r="HYT52" s="1064"/>
      <c r="HYU52" s="1064"/>
      <c r="HYV52" s="1064"/>
      <c r="HYW52" s="1064"/>
      <c r="HYX52" s="1064"/>
      <c r="HYY52" s="1064"/>
      <c r="HYZ52" s="1064"/>
      <c r="HZA52" s="1064"/>
      <c r="HZB52" s="1064"/>
      <c r="HZC52" s="1064"/>
      <c r="HZD52" s="1064"/>
      <c r="HZE52" s="1064"/>
      <c r="HZF52" s="1064"/>
      <c r="HZG52" s="1064"/>
      <c r="HZH52" s="1064"/>
      <c r="HZI52" s="1064"/>
      <c r="HZJ52" s="1064"/>
      <c r="HZK52" s="1064"/>
      <c r="HZL52" s="1064"/>
      <c r="HZM52" s="1064"/>
      <c r="HZN52" s="1064"/>
      <c r="HZO52" s="1064"/>
      <c r="HZP52" s="1064"/>
      <c r="HZQ52" s="1064"/>
      <c r="HZR52" s="1064"/>
      <c r="HZS52" s="1064"/>
      <c r="HZT52" s="1064"/>
      <c r="HZU52" s="1064"/>
      <c r="HZV52" s="1064"/>
      <c r="HZW52" s="1064"/>
      <c r="HZX52" s="1064"/>
      <c r="HZY52" s="1064"/>
      <c r="HZZ52" s="1064"/>
      <c r="IAA52" s="1064"/>
      <c r="IAB52" s="1064"/>
      <c r="IAC52" s="1064"/>
      <c r="IAD52" s="1064"/>
      <c r="IAE52" s="1064"/>
      <c r="IAF52" s="1064"/>
      <c r="IAG52" s="1064"/>
      <c r="IAH52" s="1064"/>
      <c r="IAI52" s="1064"/>
      <c r="IAJ52" s="1064"/>
      <c r="IAK52" s="1064"/>
      <c r="IAL52" s="1064"/>
      <c r="IAM52" s="1064"/>
      <c r="IAN52" s="1064"/>
      <c r="IAO52" s="1064"/>
      <c r="IAP52" s="1064"/>
      <c r="IAQ52" s="1064"/>
      <c r="IAR52" s="1064"/>
      <c r="IAS52" s="1064"/>
      <c r="IAT52" s="1064"/>
      <c r="IAU52" s="1064"/>
      <c r="IAV52" s="1064"/>
      <c r="IAW52" s="1064"/>
      <c r="IAX52" s="1064"/>
      <c r="IAY52" s="1064"/>
      <c r="IAZ52" s="1064"/>
      <c r="IBA52" s="1064"/>
      <c r="IBB52" s="1064"/>
      <c r="IBC52" s="1064"/>
      <c r="IBD52" s="1064"/>
      <c r="IBE52" s="1064"/>
      <c r="IBF52" s="1064"/>
      <c r="IBG52" s="1064"/>
      <c r="IBH52" s="1064"/>
      <c r="IBI52" s="1064"/>
      <c r="IBJ52" s="1064"/>
      <c r="IBK52" s="1064"/>
      <c r="IBL52" s="1064"/>
      <c r="IBM52" s="1064"/>
      <c r="IBN52" s="1064"/>
      <c r="IBO52" s="1064"/>
      <c r="IBP52" s="1064"/>
      <c r="IBQ52" s="1064"/>
      <c r="IBR52" s="1064"/>
      <c r="IBS52" s="1064"/>
      <c r="IBT52" s="1064"/>
      <c r="IBU52" s="1064"/>
      <c r="IBV52" s="1064"/>
      <c r="IBW52" s="1064"/>
      <c r="IBX52" s="1064"/>
      <c r="IBY52" s="1064"/>
      <c r="IBZ52" s="1064"/>
      <c r="ICA52" s="1064"/>
      <c r="ICB52" s="1064"/>
      <c r="ICC52" s="1064"/>
      <c r="ICD52" s="1064"/>
      <c r="ICE52" s="1064"/>
      <c r="ICF52" s="1064"/>
      <c r="ICG52" s="1064"/>
      <c r="ICH52" s="1064"/>
      <c r="ICI52" s="1064"/>
      <c r="ICJ52" s="1064"/>
      <c r="ICK52" s="1064"/>
      <c r="ICL52" s="1064"/>
      <c r="ICM52" s="1064"/>
      <c r="ICN52" s="1064"/>
      <c r="ICO52" s="1064"/>
      <c r="ICP52" s="1064"/>
      <c r="ICQ52" s="1064"/>
      <c r="ICR52" s="1064"/>
      <c r="ICS52" s="1064"/>
      <c r="ICT52" s="1064"/>
      <c r="ICU52" s="1064"/>
      <c r="ICV52" s="1064"/>
      <c r="ICW52" s="1064"/>
      <c r="ICX52" s="1064"/>
      <c r="ICY52" s="1064"/>
      <c r="ICZ52" s="1064"/>
      <c r="IDA52" s="1064"/>
      <c r="IDB52" s="1064"/>
      <c r="IDC52" s="1064"/>
      <c r="IDD52" s="1064"/>
      <c r="IDE52" s="1064"/>
      <c r="IDF52" s="1064"/>
      <c r="IDG52" s="1064"/>
      <c r="IDH52" s="1064"/>
      <c r="IDI52" s="1064"/>
      <c r="IDJ52" s="1064"/>
      <c r="IDK52" s="1064"/>
      <c r="IDL52" s="1064"/>
      <c r="IDM52" s="1064"/>
      <c r="IDN52" s="1064"/>
      <c r="IDO52" s="1064"/>
      <c r="IDP52" s="1064"/>
      <c r="IDQ52" s="1064"/>
      <c r="IDR52" s="1064"/>
      <c r="IDS52" s="1064"/>
      <c r="IDT52" s="1064"/>
      <c r="IDU52" s="1064"/>
      <c r="IDV52" s="1064"/>
      <c r="IDW52" s="1064"/>
      <c r="IDX52" s="1064"/>
      <c r="IDY52" s="1064"/>
      <c r="IDZ52" s="1064"/>
      <c r="IEA52" s="1064"/>
      <c r="IEB52" s="1064"/>
      <c r="IEC52" s="1064"/>
      <c r="IED52" s="1064"/>
      <c r="IEE52" s="1064"/>
      <c r="IEF52" s="1064"/>
      <c r="IEG52" s="1064"/>
      <c r="IEH52" s="1064"/>
      <c r="IEI52" s="1064"/>
      <c r="IEJ52" s="1064"/>
      <c r="IEK52" s="1064"/>
      <c r="IEL52" s="1064"/>
      <c r="IEM52" s="1064"/>
      <c r="IEN52" s="1064"/>
      <c r="IEO52" s="1064"/>
      <c r="IEP52" s="1064"/>
      <c r="IEQ52" s="1064"/>
      <c r="IER52" s="1064"/>
      <c r="IES52" s="1064"/>
      <c r="IET52" s="1064"/>
      <c r="IEU52" s="1064"/>
      <c r="IEV52" s="1064"/>
      <c r="IEW52" s="1064"/>
      <c r="IEX52" s="1064"/>
      <c r="IEY52" s="1064"/>
      <c r="IEZ52" s="1064"/>
      <c r="IFA52" s="1064"/>
      <c r="IFB52" s="1064"/>
      <c r="IFC52" s="1064"/>
      <c r="IFD52" s="1064"/>
      <c r="IFE52" s="1064"/>
      <c r="IFF52" s="1064"/>
      <c r="IFG52" s="1064"/>
      <c r="IFH52" s="1064"/>
      <c r="IFI52" s="1064"/>
      <c r="IFJ52" s="1064"/>
      <c r="IFK52" s="1064"/>
      <c r="IFL52" s="1064"/>
      <c r="IFM52" s="1064"/>
      <c r="IFN52" s="1064"/>
      <c r="IFO52" s="1064"/>
      <c r="IFP52" s="1064"/>
      <c r="IFQ52" s="1064"/>
      <c r="IFR52" s="1064"/>
      <c r="IFS52" s="1064"/>
      <c r="IFT52" s="1064"/>
      <c r="IFU52" s="1064"/>
      <c r="IFV52" s="1064"/>
      <c r="IFW52" s="1064"/>
      <c r="IFX52" s="1064"/>
      <c r="IFY52" s="1064"/>
      <c r="IFZ52" s="1064"/>
      <c r="IGA52" s="1064"/>
      <c r="IGB52" s="1064"/>
      <c r="IGC52" s="1064"/>
      <c r="IGD52" s="1064"/>
      <c r="IGE52" s="1064"/>
      <c r="IGF52" s="1064"/>
      <c r="IGG52" s="1064"/>
      <c r="IGH52" s="1064"/>
      <c r="IGI52" s="1064"/>
      <c r="IGJ52" s="1064"/>
      <c r="IGK52" s="1064"/>
      <c r="IGL52" s="1064"/>
      <c r="IGM52" s="1064"/>
      <c r="IGN52" s="1064"/>
      <c r="IGO52" s="1064"/>
      <c r="IGP52" s="1064"/>
      <c r="IGQ52" s="1064"/>
      <c r="IGR52" s="1064"/>
      <c r="IGS52" s="1064"/>
      <c r="IGT52" s="1064"/>
      <c r="IGU52" s="1064"/>
      <c r="IGV52" s="1064"/>
      <c r="IGW52" s="1064"/>
      <c r="IGX52" s="1064"/>
      <c r="IGY52" s="1064"/>
      <c r="IGZ52" s="1064"/>
      <c r="IHA52" s="1064"/>
      <c r="IHB52" s="1064"/>
      <c r="IHC52" s="1064"/>
      <c r="IHD52" s="1064"/>
      <c r="IHE52" s="1064"/>
      <c r="IHF52" s="1064"/>
      <c r="IHG52" s="1064"/>
      <c r="IHH52" s="1064"/>
      <c r="IHI52" s="1064"/>
      <c r="IHJ52" s="1064"/>
      <c r="IHK52" s="1064"/>
      <c r="IHL52" s="1064"/>
      <c r="IHM52" s="1064"/>
      <c r="IHN52" s="1064"/>
      <c r="IHO52" s="1064"/>
      <c r="IHP52" s="1064"/>
      <c r="IHQ52" s="1064"/>
      <c r="IHR52" s="1064"/>
      <c r="IHS52" s="1064"/>
      <c r="IHT52" s="1064"/>
      <c r="IHU52" s="1064"/>
      <c r="IHV52" s="1064"/>
      <c r="IHW52" s="1064"/>
      <c r="IHX52" s="1064"/>
      <c r="IHY52" s="1064"/>
      <c r="IHZ52" s="1064"/>
      <c r="IIA52" s="1064"/>
      <c r="IIB52" s="1064"/>
      <c r="IIC52" s="1064"/>
      <c r="IID52" s="1064"/>
      <c r="IIE52" s="1064"/>
      <c r="IIF52" s="1064"/>
      <c r="IIG52" s="1064"/>
      <c r="IIH52" s="1064"/>
      <c r="III52" s="1064"/>
      <c r="IIJ52" s="1064"/>
      <c r="IIK52" s="1064"/>
      <c r="IIL52" s="1064"/>
      <c r="IIM52" s="1064"/>
      <c r="IIN52" s="1064"/>
      <c r="IIO52" s="1064"/>
      <c r="IIP52" s="1064"/>
      <c r="IIQ52" s="1064"/>
      <c r="IIR52" s="1064"/>
      <c r="IIS52" s="1064"/>
      <c r="IIT52" s="1064"/>
      <c r="IIU52" s="1064"/>
      <c r="IIV52" s="1064"/>
      <c r="IIW52" s="1064"/>
      <c r="IIX52" s="1064"/>
      <c r="IIY52" s="1064"/>
      <c r="IIZ52" s="1064"/>
      <c r="IJA52" s="1064"/>
      <c r="IJB52" s="1064"/>
      <c r="IJC52" s="1064"/>
      <c r="IJD52" s="1064"/>
      <c r="IJE52" s="1064"/>
      <c r="IJF52" s="1064"/>
      <c r="IJG52" s="1064"/>
      <c r="IJH52" s="1064"/>
      <c r="IJI52" s="1064"/>
      <c r="IJJ52" s="1064"/>
      <c r="IJK52" s="1064"/>
      <c r="IJL52" s="1064"/>
      <c r="IJM52" s="1064"/>
      <c r="IJN52" s="1064"/>
      <c r="IJO52" s="1064"/>
      <c r="IJP52" s="1064"/>
      <c r="IJQ52" s="1064"/>
      <c r="IJR52" s="1064"/>
      <c r="IJS52" s="1064"/>
      <c r="IJT52" s="1064"/>
      <c r="IJU52" s="1064"/>
      <c r="IJV52" s="1064"/>
      <c r="IJW52" s="1064"/>
      <c r="IJX52" s="1064"/>
      <c r="IJY52" s="1064"/>
      <c r="IJZ52" s="1064"/>
      <c r="IKA52" s="1064"/>
      <c r="IKB52" s="1064"/>
      <c r="IKC52" s="1064"/>
      <c r="IKD52" s="1064"/>
      <c r="IKE52" s="1064"/>
      <c r="IKF52" s="1064"/>
      <c r="IKG52" s="1064"/>
      <c r="IKH52" s="1064"/>
      <c r="IKI52" s="1064"/>
      <c r="IKJ52" s="1064"/>
      <c r="IKK52" s="1064"/>
      <c r="IKL52" s="1064"/>
      <c r="IKM52" s="1064"/>
      <c r="IKN52" s="1064"/>
      <c r="IKO52" s="1064"/>
      <c r="IKP52" s="1064"/>
      <c r="IKQ52" s="1064"/>
      <c r="IKR52" s="1064"/>
      <c r="IKS52" s="1064"/>
      <c r="IKT52" s="1064"/>
      <c r="IKU52" s="1064"/>
      <c r="IKV52" s="1064"/>
      <c r="IKW52" s="1064"/>
      <c r="IKX52" s="1064"/>
      <c r="IKY52" s="1064"/>
      <c r="IKZ52" s="1064"/>
      <c r="ILA52" s="1064"/>
      <c r="ILB52" s="1064"/>
      <c r="ILC52" s="1064"/>
      <c r="ILD52" s="1064"/>
      <c r="ILE52" s="1064"/>
      <c r="ILF52" s="1064"/>
      <c r="ILG52" s="1064"/>
      <c r="ILH52" s="1064"/>
      <c r="ILI52" s="1064"/>
      <c r="ILJ52" s="1064"/>
      <c r="ILK52" s="1064"/>
      <c r="ILL52" s="1064"/>
      <c r="ILM52" s="1064"/>
      <c r="ILN52" s="1064"/>
      <c r="ILO52" s="1064"/>
      <c r="ILP52" s="1064"/>
      <c r="ILQ52" s="1064"/>
      <c r="ILR52" s="1064"/>
      <c r="ILS52" s="1064"/>
      <c r="ILT52" s="1064"/>
      <c r="ILU52" s="1064"/>
      <c r="ILV52" s="1064"/>
      <c r="ILW52" s="1064"/>
      <c r="ILX52" s="1064"/>
      <c r="ILY52" s="1064"/>
      <c r="ILZ52" s="1064"/>
      <c r="IMA52" s="1064"/>
      <c r="IMB52" s="1064"/>
      <c r="IMC52" s="1064"/>
      <c r="IMD52" s="1064"/>
      <c r="IME52" s="1064"/>
      <c r="IMF52" s="1064"/>
      <c r="IMG52" s="1064"/>
      <c r="IMH52" s="1064"/>
      <c r="IMI52" s="1064"/>
      <c r="IMJ52" s="1064"/>
      <c r="IMK52" s="1064"/>
      <c r="IML52" s="1064"/>
      <c r="IMM52" s="1064"/>
      <c r="IMN52" s="1064"/>
      <c r="IMO52" s="1064"/>
      <c r="IMP52" s="1064"/>
      <c r="IMQ52" s="1064"/>
      <c r="IMR52" s="1064"/>
      <c r="IMS52" s="1064"/>
      <c r="IMT52" s="1064"/>
      <c r="IMU52" s="1064"/>
      <c r="IMV52" s="1064"/>
      <c r="IMW52" s="1064"/>
      <c r="IMX52" s="1064"/>
      <c r="IMY52" s="1064"/>
      <c r="IMZ52" s="1064"/>
      <c r="INA52" s="1064"/>
      <c r="INB52" s="1064"/>
      <c r="INC52" s="1064"/>
      <c r="IND52" s="1064"/>
      <c r="INE52" s="1064"/>
      <c r="INF52" s="1064"/>
      <c r="ING52" s="1064"/>
      <c r="INH52" s="1064"/>
      <c r="INI52" s="1064"/>
      <c r="INJ52" s="1064"/>
      <c r="INK52" s="1064"/>
      <c r="INL52" s="1064"/>
      <c r="INM52" s="1064"/>
      <c r="INN52" s="1064"/>
      <c r="INO52" s="1064"/>
      <c r="INP52" s="1064"/>
      <c r="INQ52" s="1064"/>
      <c r="INR52" s="1064"/>
      <c r="INS52" s="1064"/>
      <c r="INT52" s="1064"/>
      <c r="INU52" s="1064"/>
      <c r="INV52" s="1064"/>
      <c r="INW52" s="1064"/>
      <c r="INX52" s="1064"/>
      <c r="INY52" s="1064"/>
      <c r="INZ52" s="1064"/>
      <c r="IOA52" s="1064"/>
      <c r="IOB52" s="1064"/>
      <c r="IOC52" s="1064"/>
      <c r="IOD52" s="1064"/>
      <c r="IOE52" s="1064"/>
      <c r="IOF52" s="1064"/>
      <c r="IOG52" s="1064"/>
      <c r="IOH52" s="1064"/>
      <c r="IOI52" s="1064"/>
      <c r="IOJ52" s="1064"/>
      <c r="IOK52" s="1064"/>
      <c r="IOL52" s="1064"/>
      <c r="IOM52" s="1064"/>
      <c r="ION52" s="1064"/>
      <c r="IOO52" s="1064"/>
      <c r="IOP52" s="1064"/>
      <c r="IOQ52" s="1064"/>
      <c r="IOR52" s="1064"/>
      <c r="IOS52" s="1064"/>
      <c r="IOT52" s="1064"/>
      <c r="IOU52" s="1064"/>
      <c r="IOV52" s="1064"/>
      <c r="IOW52" s="1064"/>
      <c r="IOX52" s="1064"/>
      <c r="IOY52" s="1064"/>
      <c r="IOZ52" s="1064"/>
      <c r="IPA52" s="1064"/>
      <c r="IPB52" s="1064"/>
      <c r="IPC52" s="1064"/>
      <c r="IPD52" s="1064"/>
      <c r="IPE52" s="1064"/>
      <c r="IPF52" s="1064"/>
      <c r="IPG52" s="1064"/>
      <c r="IPH52" s="1064"/>
      <c r="IPI52" s="1064"/>
      <c r="IPJ52" s="1064"/>
      <c r="IPK52" s="1064"/>
      <c r="IPL52" s="1064"/>
      <c r="IPM52" s="1064"/>
      <c r="IPN52" s="1064"/>
      <c r="IPO52" s="1064"/>
      <c r="IPP52" s="1064"/>
      <c r="IPQ52" s="1064"/>
      <c r="IPR52" s="1064"/>
      <c r="IPS52" s="1064"/>
      <c r="IPT52" s="1064"/>
      <c r="IPU52" s="1064"/>
      <c r="IPV52" s="1064"/>
      <c r="IPW52" s="1064"/>
      <c r="IPX52" s="1064"/>
      <c r="IPY52" s="1064"/>
      <c r="IPZ52" s="1064"/>
      <c r="IQA52" s="1064"/>
      <c r="IQB52" s="1064"/>
      <c r="IQC52" s="1064"/>
      <c r="IQD52" s="1064"/>
      <c r="IQE52" s="1064"/>
      <c r="IQF52" s="1064"/>
      <c r="IQG52" s="1064"/>
      <c r="IQH52" s="1064"/>
      <c r="IQI52" s="1064"/>
      <c r="IQJ52" s="1064"/>
      <c r="IQK52" s="1064"/>
      <c r="IQL52" s="1064"/>
      <c r="IQM52" s="1064"/>
      <c r="IQN52" s="1064"/>
      <c r="IQO52" s="1064"/>
      <c r="IQP52" s="1064"/>
      <c r="IQQ52" s="1064"/>
      <c r="IQR52" s="1064"/>
      <c r="IQS52" s="1064"/>
      <c r="IQT52" s="1064"/>
      <c r="IQU52" s="1064"/>
      <c r="IQV52" s="1064"/>
      <c r="IQW52" s="1064"/>
      <c r="IQX52" s="1064"/>
      <c r="IQY52" s="1064"/>
      <c r="IQZ52" s="1064"/>
      <c r="IRA52" s="1064"/>
      <c r="IRB52" s="1064"/>
      <c r="IRC52" s="1064"/>
      <c r="IRD52" s="1064"/>
      <c r="IRE52" s="1064"/>
      <c r="IRF52" s="1064"/>
      <c r="IRG52" s="1064"/>
      <c r="IRH52" s="1064"/>
      <c r="IRI52" s="1064"/>
      <c r="IRJ52" s="1064"/>
      <c r="IRK52" s="1064"/>
      <c r="IRL52" s="1064"/>
      <c r="IRM52" s="1064"/>
      <c r="IRN52" s="1064"/>
      <c r="IRO52" s="1064"/>
      <c r="IRP52" s="1064"/>
      <c r="IRQ52" s="1064"/>
      <c r="IRR52" s="1064"/>
      <c r="IRS52" s="1064"/>
      <c r="IRT52" s="1064"/>
      <c r="IRU52" s="1064"/>
      <c r="IRV52" s="1064"/>
      <c r="IRW52" s="1064"/>
      <c r="IRX52" s="1064"/>
      <c r="IRY52" s="1064"/>
      <c r="IRZ52" s="1064"/>
      <c r="ISA52" s="1064"/>
      <c r="ISB52" s="1064"/>
      <c r="ISC52" s="1064"/>
      <c r="ISD52" s="1064"/>
      <c r="ISE52" s="1064"/>
      <c r="ISF52" s="1064"/>
      <c r="ISG52" s="1064"/>
      <c r="ISH52" s="1064"/>
      <c r="ISI52" s="1064"/>
      <c r="ISJ52" s="1064"/>
      <c r="ISK52" s="1064"/>
      <c r="ISL52" s="1064"/>
      <c r="ISM52" s="1064"/>
      <c r="ISN52" s="1064"/>
      <c r="ISO52" s="1064"/>
      <c r="ISP52" s="1064"/>
      <c r="ISQ52" s="1064"/>
      <c r="ISR52" s="1064"/>
      <c r="ISS52" s="1064"/>
      <c r="IST52" s="1064"/>
      <c r="ISU52" s="1064"/>
      <c r="ISV52" s="1064"/>
      <c r="ISW52" s="1064"/>
      <c r="ISX52" s="1064"/>
      <c r="ISY52" s="1064"/>
      <c r="ISZ52" s="1064"/>
      <c r="ITA52" s="1064"/>
      <c r="ITB52" s="1064"/>
      <c r="ITC52" s="1064"/>
      <c r="ITD52" s="1064"/>
      <c r="ITE52" s="1064"/>
      <c r="ITF52" s="1064"/>
      <c r="ITG52" s="1064"/>
      <c r="ITH52" s="1064"/>
      <c r="ITI52" s="1064"/>
      <c r="ITJ52" s="1064"/>
      <c r="ITK52" s="1064"/>
      <c r="ITL52" s="1064"/>
      <c r="ITM52" s="1064"/>
      <c r="ITN52" s="1064"/>
      <c r="ITO52" s="1064"/>
      <c r="ITP52" s="1064"/>
      <c r="ITQ52" s="1064"/>
      <c r="ITR52" s="1064"/>
      <c r="ITS52" s="1064"/>
      <c r="ITT52" s="1064"/>
      <c r="ITU52" s="1064"/>
      <c r="ITV52" s="1064"/>
      <c r="ITW52" s="1064"/>
      <c r="ITX52" s="1064"/>
      <c r="ITY52" s="1064"/>
      <c r="ITZ52" s="1064"/>
      <c r="IUA52" s="1064"/>
      <c r="IUB52" s="1064"/>
      <c r="IUC52" s="1064"/>
      <c r="IUD52" s="1064"/>
      <c r="IUE52" s="1064"/>
      <c r="IUF52" s="1064"/>
      <c r="IUG52" s="1064"/>
      <c r="IUH52" s="1064"/>
      <c r="IUI52" s="1064"/>
      <c r="IUJ52" s="1064"/>
      <c r="IUK52" s="1064"/>
      <c r="IUL52" s="1064"/>
      <c r="IUM52" s="1064"/>
      <c r="IUN52" s="1064"/>
      <c r="IUO52" s="1064"/>
      <c r="IUP52" s="1064"/>
      <c r="IUQ52" s="1064"/>
      <c r="IUR52" s="1064"/>
      <c r="IUS52" s="1064"/>
      <c r="IUT52" s="1064"/>
      <c r="IUU52" s="1064"/>
      <c r="IUV52" s="1064"/>
      <c r="IUW52" s="1064"/>
      <c r="IUX52" s="1064"/>
      <c r="IUY52" s="1064"/>
      <c r="IUZ52" s="1064"/>
      <c r="IVA52" s="1064"/>
      <c r="IVB52" s="1064"/>
      <c r="IVC52" s="1064"/>
      <c r="IVD52" s="1064"/>
      <c r="IVE52" s="1064"/>
      <c r="IVF52" s="1064"/>
      <c r="IVG52" s="1064"/>
      <c r="IVH52" s="1064"/>
      <c r="IVI52" s="1064"/>
      <c r="IVJ52" s="1064"/>
      <c r="IVK52" s="1064"/>
      <c r="IVL52" s="1064"/>
      <c r="IVM52" s="1064"/>
      <c r="IVN52" s="1064"/>
      <c r="IVO52" s="1064"/>
      <c r="IVP52" s="1064"/>
      <c r="IVQ52" s="1064"/>
      <c r="IVR52" s="1064"/>
      <c r="IVS52" s="1064"/>
      <c r="IVT52" s="1064"/>
      <c r="IVU52" s="1064"/>
      <c r="IVV52" s="1064"/>
      <c r="IVW52" s="1064"/>
      <c r="IVX52" s="1064"/>
      <c r="IVY52" s="1064"/>
      <c r="IVZ52" s="1064"/>
      <c r="IWA52" s="1064"/>
      <c r="IWB52" s="1064"/>
      <c r="IWC52" s="1064"/>
      <c r="IWD52" s="1064"/>
      <c r="IWE52" s="1064"/>
      <c r="IWF52" s="1064"/>
      <c r="IWG52" s="1064"/>
      <c r="IWH52" s="1064"/>
      <c r="IWI52" s="1064"/>
      <c r="IWJ52" s="1064"/>
      <c r="IWK52" s="1064"/>
      <c r="IWL52" s="1064"/>
      <c r="IWM52" s="1064"/>
      <c r="IWN52" s="1064"/>
      <c r="IWO52" s="1064"/>
      <c r="IWP52" s="1064"/>
      <c r="IWQ52" s="1064"/>
      <c r="IWR52" s="1064"/>
      <c r="IWS52" s="1064"/>
      <c r="IWT52" s="1064"/>
      <c r="IWU52" s="1064"/>
      <c r="IWV52" s="1064"/>
      <c r="IWW52" s="1064"/>
      <c r="IWX52" s="1064"/>
      <c r="IWY52" s="1064"/>
      <c r="IWZ52" s="1064"/>
      <c r="IXA52" s="1064"/>
      <c r="IXB52" s="1064"/>
      <c r="IXC52" s="1064"/>
      <c r="IXD52" s="1064"/>
      <c r="IXE52" s="1064"/>
      <c r="IXF52" s="1064"/>
      <c r="IXG52" s="1064"/>
      <c r="IXH52" s="1064"/>
      <c r="IXI52" s="1064"/>
      <c r="IXJ52" s="1064"/>
      <c r="IXK52" s="1064"/>
      <c r="IXL52" s="1064"/>
      <c r="IXM52" s="1064"/>
      <c r="IXN52" s="1064"/>
      <c r="IXO52" s="1064"/>
      <c r="IXP52" s="1064"/>
      <c r="IXQ52" s="1064"/>
      <c r="IXR52" s="1064"/>
      <c r="IXS52" s="1064"/>
      <c r="IXT52" s="1064"/>
      <c r="IXU52" s="1064"/>
      <c r="IXV52" s="1064"/>
      <c r="IXW52" s="1064"/>
      <c r="IXX52" s="1064"/>
      <c r="IXY52" s="1064"/>
      <c r="IXZ52" s="1064"/>
      <c r="IYA52" s="1064"/>
      <c r="IYB52" s="1064"/>
      <c r="IYC52" s="1064"/>
      <c r="IYD52" s="1064"/>
      <c r="IYE52" s="1064"/>
      <c r="IYF52" s="1064"/>
      <c r="IYG52" s="1064"/>
      <c r="IYH52" s="1064"/>
      <c r="IYI52" s="1064"/>
      <c r="IYJ52" s="1064"/>
      <c r="IYK52" s="1064"/>
      <c r="IYL52" s="1064"/>
      <c r="IYM52" s="1064"/>
      <c r="IYN52" s="1064"/>
      <c r="IYO52" s="1064"/>
      <c r="IYP52" s="1064"/>
      <c r="IYQ52" s="1064"/>
      <c r="IYR52" s="1064"/>
      <c r="IYS52" s="1064"/>
      <c r="IYT52" s="1064"/>
      <c r="IYU52" s="1064"/>
      <c r="IYV52" s="1064"/>
      <c r="IYW52" s="1064"/>
      <c r="IYX52" s="1064"/>
      <c r="IYY52" s="1064"/>
      <c r="IYZ52" s="1064"/>
      <c r="IZA52" s="1064"/>
      <c r="IZB52" s="1064"/>
      <c r="IZC52" s="1064"/>
      <c r="IZD52" s="1064"/>
      <c r="IZE52" s="1064"/>
      <c r="IZF52" s="1064"/>
      <c r="IZG52" s="1064"/>
      <c r="IZH52" s="1064"/>
      <c r="IZI52" s="1064"/>
      <c r="IZJ52" s="1064"/>
      <c r="IZK52" s="1064"/>
      <c r="IZL52" s="1064"/>
      <c r="IZM52" s="1064"/>
      <c r="IZN52" s="1064"/>
      <c r="IZO52" s="1064"/>
      <c r="IZP52" s="1064"/>
      <c r="IZQ52" s="1064"/>
      <c r="IZR52" s="1064"/>
      <c r="IZS52" s="1064"/>
      <c r="IZT52" s="1064"/>
      <c r="IZU52" s="1064"/>
      <c r="IZV52" s="1064"/>
      <c r="IZW52" s="1064"/>
      <c r="IZX52" s="1064"/>
      <c r="IZY52" s="1064"/>
      <c r="IZZ52" s="1064"/>
      <c r="JAA52" s="1064"/>
      <c r="JAB52" s="1064"/>
      <c r="JAC52" s="1064"/>
      <c r="JAD52" s="1064"/>
      <c r="JAE52" s="1064"/>
      <c r="JAF52" s="1064"/>
      <c r="JAG52" s="1064"/>
      <c r="JAH52" s="1064"/>
      <c r="JAI52" s="1064"/>
      <c r="JAJ52" s="1064"/>
      <c r="JAK52" s="1064"/>
      <c r="JAL52" s="1064"/>
      <c r="JAM52" s="1064"/>
      <c r="JAN52" s="1064"/>
      <c r="JAO52" s="1064"/>
      <c r="JAP52" s="1064"/>
      <c r="JAQ52" s="1064"/>
      <c r="JAR52" s="1064"/>
      <c r="JAS52" s="1064"/>
      <c r="JAT52" s="1064"/>
      <c r="JAU52" s="1064"/>
      <c r="JAV52" s="1064"/>
      <c r="JAW52" s="1064"/>
      <c r="JAX52" s="1064"/>
      <c r="JAY52" s="1064"/>
      <c r="JAZ52" s="1064"/>
      <c r="JBA52" s="1064"/>
      <c r="JBB52" s="1064"/>
      <c r="JBC52" s="1064"/>
      <c r="JBD52" s="1064"/>
      <c r="JBE52" s="1064"/>
      <c r="JBF52" s="1064"/>
      <c r="JBG52" s="1064"/>
      <c r="JBH52" s="1064"/>
      <c r="JBI52" s="1064"/>
      <c r="JBJ52" s="1064"/>
      <c r="JBK52" s="1064"/>
      <c r="JBL52" s="1064"/>
      <c r="JBM52" s="1064"/>
      <c r="JBN52" s="1064"/>
      <c r="JBO52" s="1064"/>
      <c r="JBP52" s="1064"/>
      <c r="JBQ52" s="1064"/>
      <c r="JBR52" s="1064"/>
      <c r="JBS52" s="1064"/>
      <c r="JBT52" s="1064"/>
      <c r="JBU52" s="1064"/>
      <c r="JBV52" s="1064"/>
      <c r="JBW52" s="1064"/>
      <c r="JBX52" s="1064"/>
      <c r="JBY52" s="1064"/>
      <c r="JBZ52" s="1064"/>
      <c r="JCA52" s="1064"/>
      <c r="JCB52" s="1064"/>
      <c r="JCC52" s="1064"/>
      <c r="JCD52" s="1064"/>
      <c r="JCE52" s="1064"/>
      <c r="JCF52" s="1064"/>
      <c r="JCG52" s="1064"/>
      <c r="JCH52" s="1064"/>
      <c r="JCI52" s="1064"/>
      <c r="JCJ52" s="1064"/>
      <c r="JCK52" s="1064"/>
      <c r="JCL52" s="1064"/>
      <c r="JCM52" s="1064"/>
      <c r="JCN52" s="1064"/>
      <c r="JCO52" s="1064"/>
      <c r="JCP52" s="1064"/>
      <c r="JCQ52" s="1064"/>
      <c r="JCR52" s="1064"/>
      <c r="JCS52" s="1064"/>
      <c r="JCT52" s="1064"/>
      <c r="JCU52" s="1064"/>
      <c r="JCV52" s="1064"/>
      <c r="JCW52" s="1064"/>
      <c r="JCX52" s="1064"/>
      <c r="JCY52" s="1064"/>
      <c r="JCZ52" s="1064"/>
      <c r="JDA52" s="1064"/>
      <c r="JDB52" s="1064"/>
      <c r="JDC52" s="1064"/>
      <c r="JDD52" s="1064"/>
      <c r="JDE52" s="1064"/>
      <c r="JDF52" s="1064"/>
      <c r="JDG52" s="1064"/>
      <c r="JDH52" s="1064"/>
      <c r="JDI52" s="1064"/>
      <c r="JDJ52" s="1064"/>
      <c r="JDK52" s="1064"/>
      <c r="JDL52" s="1064"/>
      <c r="JDM52" s="1064"/>
      <c r="JDN52" s="1064"/>
      <c r="JDO52" s="1064"/>
      <c r="JDP52" s="1064"/>
      <c r="JDQ52" s="1064"/>
      <c r="JDR52" s="1064"/>
      <c r="JDS52" s="1064"/>
      <c r="JDT52" s="1064"/>
      <c r="JDU52" s="1064"/>
      <c r="JDV52" s="1064"/>
      <c r="JDW52" s="1064"/>
      <c r="JDX52" s="1064"/>
      <c r="JDY52" s="1064"/>
      <c r="JDZ52" s="1064"/>
      <c r="JEA52" s="1064"/>
      <c r="JEB52" s="1064"/>
      <c r="JEC52" s="1064"/>
      <c r="JED52" s="1064"/>
      <c r="JEE52" s="1064"/>
      <c r="JEF52" s="1064"/>
      <c r="JEG52" s="1064"/>
      <c r="JEH52" s="1064"/>
      <c r="JEI52" s="1064"/>
      <c r="JEJ52" s="1064"/>
      <c r="JEK52" s="1064"/>
      <c r="JEL52" s="1064"/>
      <c r="JEM52" s="1064"/>
      <c r="JEN52" s="1064"/>
      <c r="JEO52" s="1064"/>
      <c r="JEP52" s="1064"/>
      <c r="JEQ52" s="1064"/>
      <c r="JER52" s="1064"/>
      <c r="JES52" s="1064"/>
      <c r="JET52" s="1064"/>
      <c r="JEU52" s="1064"/>
      <c r="JEV52" s="1064"/>
      <c r="JEW52" s="1064"/>
      <c r="JEX52" s="1064"/>
      <c r="JEY52" s="1064"/>
      <c r="JEZ52" s="1064"/>
      <c r="JFA52" s="1064"/>
      <c r="JFB52" s="1064"/>
      <c r="JFC52" s="1064"/>
      <c r="JFD52" s="1064"/>
      <c r="JFE52" s="1064"/>
      <c r="JFF52" s="1064"/>
      <c r="JFG52" s="1064"/>
      <c r="JFH52" s="1064"/>
      <c r="JFI52" s="1064"/>
      <c r="JFJ52" s="1064"/>
      <c r="JFK52" s="1064"/>
      <c r="JFL52" s="1064"/>
      <c r="JFM52" s="1064"/>
      <c r="JFN52" s="1064"/>
      <c r="JFO52" s="1064"/>
      <c r="JFP52" s="1064"/>
      <c r="JFQ52" s="1064"/>
      <c r="JFR52" s="1064"/>
      <c r="JFS52" s="1064"/>
      <c r="JFT52" s="1064"/>
      <c r="JFU52" s="1064"/>
      <c r="JFV52" s="1064"/>
      <c r="JFW52" s="1064"/>
      <c r="JFX52" s="1064"/>
      <c r="JFY52" s="1064"/>
      <c r="JFZ52" s="1064"/>
      <c r="JGA52" s="1064"/>
      <c r="JGB52" s="1064"/>
      <c r="JGC52" s="1064"/>
      <c r="JGD52" s="1064"/>
      <c r="JGE52" s="1064"/>
      <c r="JGF52" s="1064"/>
      <c r="JGG52" s="1064"/>
      <c r="JGH52" s="1064"/>
      <c r="JGI52" s="1064"/>
      <c r="JGJ52" s="1064"/>
      <c r="JGK52" s="1064"/>
      <c r="JGL52" s="1064"/>
      <c r="JGM52" s="1064"/>
      <c r="JGN52" s="1064"/>
      <c r="JGO52" s="1064"/>
      <c r="JGP52" s="1064"/>
      <c r="JGQ52" s="1064"/>
      <c r="JGR52" s="1064"/>
      <c r="JGS52" s="1064"/>
      <c r="JGT52" s="1064"/>
      <c r="JGU52" s="1064"/>
      <c r="JGV52" s="1064"/>
      <c r="JGW52" s="1064"/>
      <c r="JGX52" s="1064"/>
      <c r="JGY52" s="1064"/>
      <c r="JGZ52" s="1064"/>
      <c r="JHA52" s="1064"/>
      <c r="JHB52" s="1064"/>
      <c r="JHC52" s="1064"/>
      <c r="JHD52" s="1064"/>
      <c r="JHE52" s="1064"/>
      <c r="JHF52" s="1064"/>
      <c r="JHG52" s="1064"/>
      <c r="JHH52" s="1064"/>
      <c r="JHI52" s="1064"/>
      <c r="JHJ52" s="1064"/>
      <c r="JHK52" s="1064"/>
      <c r="JHL52" s="1064"/>
      <c r="JHM52" s="1064"/>
      <c r="JHN52" s="1064"/>
      <c r="JHO52" s="1064"/>
      <c r="JHP52" s="1064"/>
      <c r="JHQ52" s="1064"/>
      <c r="JHR52" s="1064"/>
      <c r="JHS52" s="1064"/>
      <c r="JHT52" s="1064"/>
      <c r="JHU52" s="1064"/>
      <c r="JHV52" s="1064"/>
      <c r="JHW52" s="1064"/>
      <c r="JHX52" s="1064"/>
      <c r="JHY52" s="1064"/>
      <c r="JHZ52" s="1064"/>
      <c r="JIA52" s="1064"/>
      <c r="JIB52" s="1064"/>
      <c r="JIC52" s="1064"/>
      <c r="JID52" s="1064"/>
      <c r="JIE52" s="1064"/>
      <c r="JIF52" s="1064"/>
      <c r="JIG52" s="1064"/>
      <c r="JIH52" s="1064"/>
      <c r="JII52" s="1064"/>
      <c r="JIJ52" s="1064"/>
      <c r="JIK52" s="1064"/>
      <c r="JIL52" s="1064"/>
      <c r="JIM52" s="1064"/>
      <c r="JIN52" s="1064"/>
      <c r="JIO52" s="1064"/>
      <c r="JIP52" s="1064"/>
      <c r="JIQ52" s="1064"/>
      <c r="JIR52" s="1064"/>
      <c r="JIS52" s="1064"/>
      <c r="JIT52" s="1064"/>
      <c r="JIU52" s="1064"/>
      <c r="JIV52" s="1064"/>
      <c r="JIW52" s="1064"/>
      <c r="JIX52" s="1064"/>
      <c r="JIY52" s="1064"/>
      <c r="JIZ52" s="1064"/>
      <c r="JJA52" s="1064"/>
      <c r="JJB52" s="1064"/>
      <c r="JJC52" s="1064"/>
      <c r="JJD52" s="1064"/>
      <c r="JJE52" s="1064"/>
      <c r="JJF52" s="1064"/>
      <c r="JJG52" s="1064"/>
      <c r="JJH52" s="1064"/>
      <c r="JJI52" s="1064"/>
      <c r="JJJ52" s="1064"/>
      <c r="JJK52" s="1064"/>
      <c r="JJL52" s="1064"/>
      <c r="JJM52" s="1064"/>
      <c r="JJN52" s="1064"/>
      <c r="JJO52" s="1064"/>
      <c r="JJP52" s="1064"/>
      <c r="JJQ52" s="1064"/>
      <c r="JJR52" s="1064"/>
      <c r="JJS52" s="1064"/>
      <c r="JJT52" s="1064"/>
      <c r="JJU52" s="1064"/>
      <c r="JJV52" s="1064"/>
      <c r="JJW52" s="1064"/>
      <c r="JJX52" s="1064"/>
      <c r="JJY52" s="1064"/>
      <c r="JJZ52" s="1064"/>
      <c r="JKA52" s="1064"/>
      <c r="JKB52" s="1064"/>
      <c r="JKC52" s="1064"/>
      <c r="JKD52" s="1064"/>
      <c r="JKE52" s="1064"/>
      <c r="JKF52" s="1064"/>
      <c r="JKG52" s="1064"/>
      <c r="JKH52" s="1064"/>
      <c r="JKI52" s="1064"/>
      <c r="JKJ52" s="1064"/>
      <c r="JKK52" s="1064"/>
      <c r="JKL52" s="1064"/>
      <c r="JKM52" s="1064"/>
      <c r="JKN52" s="1064"/>
      <c r="JKO52" s="1064"/>
      <c r="JKP52" s="1064"/>
      <c r="JKQ52" s="1064"/>
      <c r="JKR52" s="1064"/>
      <c r="JKS52" s="1064"/>
      <c r="JKT52" s="1064"/>
      <c r="JKU52" s="1064"/>
      <c r="JKV52" s="1064"/>
      <c r="JKW52" s="1064"/>
      <c r="JKX52" s="1064"/>
      <c r="JKY52" s="1064"/>
      <c r="JKZ52" s="1064"/>
      <c r="JLA52" s="1064"/>
      <c r="JLB52" s="1064"/>
      <c r="JLC52" s="1064"/>
      <c r="JLD52" s="1064"/>
      <c r="JLE52" s="1064"/>
      <c r="JLF52" s="1064"/>
      <c r="JLG52" s="1064"/>
      <c r="JLH52" s="1064"/>
      <c r="JLI52" s="1064"/>
      <c r="JLJ52" s="1064"/>
      <c r="JLK52" s="1064"/>
      <c r="JLL52" s="1064"/>
      <c r="JLM52" s="1064"/>
      <c r="JLN52" s="1064"/>
      <c r="JLO52" s="1064"/>
      <c r="JLP52" s="1064"/>
      <c r="JLQ52" s="1064"/>
      <c r="JLR52" s="1064"/>
      <c r="JLS52" s="1064"/>
      <c r="JLT52" s="1064"/>
      <c r="JLU52" s="1064"/>
      <c r="JLV52" s="1064"/>
      <c r="JLW52" s="1064"/>
      <c r="JLX52" s="1064"/>
      <c r="JLY52" s="1064"/>
      <c r="JLZ52" s="1064"/>
      <c r="JMA52" s="1064"/>
      <c r="JMB52" s="1064"/>
      <c r="JMC52" s="1064"/>
      <c r="JMD52" s="1064"/>
      <c r="JME52" s="1064"/>
      <c r="JMF52" s="1064"/>
      <c r="JMG52" s="1064"/>
      <c r="JMH52" s="1064"/>
      <c r="JMI52" s="1064"/>
      <c r="JMJ52" s="1064"/>
      <c r="JMK52" s="1064"/>
      <c r="JML52" s="1064"/>
      <c r="JMM52" s="1064"/>
      <c r="JMN52" s="1064"/>
      <c r="JMO52" s="1064"/>
      <c r="JMP52" s="1064"/>
      <c r="JMQ52" s="1064"/>
      <c r="JMR52" s="1064"/>
      <c r="JMS52" s="1064"/>
      <c r="JMT52" s="1064"/>
      <c r="JMU52" s="1064"/>
      <c r="JMV52" s="1064"/>
      <c r="JMW52" s="1064"/>
      <c r="JMX52" s="1064"/>
      <c r="JMY52" s="1064"/>
      <c r="JMZ52" s="1064"/>
      <c r="JNA52" s="1064"/>
      <c r="JNB52" s="1064"/>
      <c r="JNC52" s="1064"/>
      <c r="JND52" s="1064"/>
      <c r="JNE52" s="1064"/>
      <c r="JNF52" s="1064"/>
      <c r="JNG52" s="1064"/>
      <c r="JNH52" s="1064"/>
      <c r="JNI52" s="1064"/>
      <c r="JNJ52" s="1064"/>
      <c r="JNK52" s="1064"/>
      <c r="JNL52" s="1064"/>
      <c r="JNM52" s="1064"/>
      <c r="JNN52" s="1064"/>
      <c r="JNO52" s="1064"/>
      <c r="JNP52" s="1064"/>
      <c r="JNQ52" s="1064"/>
      <c r="JNR52" s="1064"/>
      <c r="JNS52" s="1064"/>
      <c r="JNT52" s="1064"/>
      <c r="JNU52" s="1064"/>
      <c r="JNV52" s="1064"/>
      <c r="JNW52" s="1064"/>
      <c r="JNX52" s="1064"/>
      <c r="JNY52" s="1064"/>
      <c r="JNZ52" s="1064"/>
      <c r="JOA52" s="1064"/>
      <c r="JOB52" s="1064"/>
      <c r="JOC52" s="1064"/>
      <c r="JOD52" s="1064"/>
      <c r="JOE52" s="1064"/>
      <c r="JOF52" s="1064"/>
      <c r="JOG52" s="1064"/>
      <c r="JOH52" s="1064"/>
      <c r="JOI52" s="1064"/>
      <c r="JOJ52" s="1064"/>
      <c r="JOK52" s="1064"/>
      <c r="JOL52" s="1064"/>
      <c r="JOM52" s="1064"/>
      <c r="JON52" s="1064"/>
      <c r="JOO52" s="1064"/>
      <c r="JOP52" s="1064"/>
      <c r="JOQ52" s="1064"/>
      <c r="JOR52" s="1064"/>
      <c r="JOS52" s="1064"/>
      <c r="JOT52" s="1064"/>
      <c r="JOU52" s="1064"/>
      <c r="JOV52" s="1064"/>
      <c r="JOW52" s="1064"/>
      <c r="JOX52" s="1064"/>
      <c r="JOY52" s="1064"/>
      <c r="JOZ52" s="1064"/>
      <c r="JPA52" s="1064"/>
      <c r="JPB52" s="1064"/>
      <c r="JPC52" s="1064"/>
      <c r="JPD52" s="1064"/>
      <c r="JPE52" s="1064"/>
      <c r="JPF52" s="1064"/>
      <c r="JPG52" s="1064"/>
      <c r="JPH52" s="1064"/>
      <c r="JPI52" s="1064"/>
      <c r="JPJ52" s="1064"/>
      <c r="JPK52" s="1064"/>
      <c r="JPL52" s="1064"/>
      <c r="JPM52" s="1064"/>
      <c r="JPN52" s="1064"/>
      <c r="JPO52" s="1064"/>
      <c r="JPP52" s="1064"/>
      <c r="JPQ52" s="1064"/>
      <c r="JPR52" s="1064"/>
      <c r="JPS52" s="1064"/>
      <c r="JPT52" s="1064"/>
      <c r="JPU52" s="1064"/>
      <c r="JPV52" s="1064"/>
      <c r="JPW52" s="1064"/>
      <c r="JPX52" s="1064"/>
      <c r="JPY52" s="1064"/>
      <c r="JPZ52" s="1064"/>
      <c r="JQA52" s="1064"/>
      <c r="JQB52" s="1064"/>
      <c r="JQC52" s="1064"/>
      <c r="JQD52" s="1064"/>
      <c r="JQE52" s="1064"/>
      <c r="JQF52" s="1064"/>
      <c r="JQG52" s="1064"/>
      <c r="JQH52" s="1064"/>
      <c r="JQI52" s="1064"/>
      <c r="JQJ52" s="1064"/>
      <c r="JQK52" s="1064"/>
      <c r="JQL52" s="1064"/>
      <c r="JQM52" s="1064"/>
      <c r="JQN52" s="1064"/>
      <c r="JQO52" s="1064"/>
      <c r="JQP52" s="1064"/>
      <c r="JQQ52" s="1064"/>
      <c r="JQR52" s="1064"/>
      <c r="JQS52" s="1064"/>
      <c r="JQT52" s="1064"/>
      <c r="JQU52" s="1064"/>
      <c r="JQV52" s="1064"/>
      <c r="JQW52" s="1064"/>
      <c r="JQX52" s="1064"/>
      <c r="JQY52" s="1064"/>
      <c r="JQZ52" s="1064"/>
      <c r="JRA52" s="1064"/>
      <c r="JRB52" s="1064"/>
      <c r="JRC52" s="1064"/>
      <c r="JRD52" s="1064"/>
      <c r="JRE52" s="1064"/>
      <c r="JRF52" s="1064"/>
      <c r="JRG52" s="1064"/>
      <c r="JRH52" s="1064"/>
      <c r="JRI52" s="1064"/>
      <c r="JRJ52" s="1064"/>
      <c r="JRK52" s="1064"/>
      <c r="JRL52" s="1064"/>
      <c r="JRM52" s="1064"/>
      <c r="JRN52" s="1064"/>
      <c r="JRO52" s="1064"/>
      <c r="JRP52" s="1064"/>
      <c r="JRQ52" s="1064"/>
      <c r="JRR52" s="1064"/>
      <c r="JRS52" s="1064"/>
      <c r="JRT52" s="1064"/>
      <c r="JRU52" s="1064"/>
      <c r="JRV52" s="1064"/>
      <c r="JRW52" s="1064"/>
      <c r="JRX52" s="1064"/>
      <c r="JRY52" s="1064"/>
      <c r="JRZ52" s="1064"/>
      <c r="JSA52" s="1064"/>
      <c r="JSB52" s="1064"/>
      <c r="JSC52" s="1064"/>
      <c r="JSD52" s="1064"/>
      <c r="JSE52" s="1064"/>
      <c r="JSF52" s="1064"/>
      <c r="JSG52" s="1064"/>
      <c r="JSH52" s="1064"/>
      <c r="JSI52" s="1064"/>
      <c r="JSJ52" s="1064"/>
      <c r="JSK52" s="1064"/>
      <c r="JSL52" s="1064"/>
      <c r="JSM52" s="1064"/>
      <c r="JSN52" s="1064"/>
      <c r="JSO52" s="1064"/>
      <c r="JSP52" s="1064"/>
      <c r="JSQ52" s="1064"/>
      <c r="JSR52" s="1064"/>
      <c r="JSS52" s="1064"/>
      <c r="JST52" s="1064"/>
      <c r="JSU52" s="1064"/>
      <c r="JSV52" s="1064"/>
      <c r="JSW52" s="1064"/>
      <c r="JSX52" s="1064"/>
      <c r="JSY52" s="1064"/>
      <c r="JSZ52" s="1064"/>
      <c r="JTA52" s="1064"/>
      <c r="JTB52" s="1064"/>
      <c r="JTC52" s="1064"/>
      <c r="JTD52" s="1064"/>
      <c r="JTE52" s="1064"/>
      <c r="JTF52" s="1064"/>
      <c r="JTG52" s="1064"/>
      <c r="JTH52" s="1064"/>
      <c r="JTI52" s="1064"/>
      <c r="JTJ52" s="1064"/>
      <c r="JTK52" s="1064"/>
      <c r="JTL52" s="1064"/>
      <c r="JTM52" s="1064"/>
      <c r="JTN52" s="1064"/>
      <c r="JTO52" s="1064"/>
      <c r="JTP52" s="1064"/>
      <c r="JTQ52" s="1064"/>
      <c r="JTR52" s="1064"/>
      <c r="JTS52" s="1064"/>
      <c r="JTT52" s="1064"/>
      <c r="JTU52" s="1064"/>
      <c r="JTV52" s="1064"/>
      <c r="JTW52" s="1064"/>
      <c r="JTX52" s="1064"/>
      <c r="JTY52" s="1064"/>
      <c r="JTZ52" s="1064"/>
      <c r="JUA52" s="1064"/>
      <c r="JUB52" s="1064"/>
      <c r="JUC52" s="1064"/>
      <c r="JUD52" s="1064"/>
      <c r="JUE52" s="1064"/>
      <c r="JUF52" s="1064"/>
      <c r="JUG52" s="1064"/>
      <c r="JUH52" s="1064"/>
      <c r="JUI52" s="1064"/>
      <c r="JUJ52" s="1064"/>
      <c r="JUK52" s="1064"/>
      <c r="JUL52" s="1064"/>
      <c r="JUM52" s="1064"/>
      <c r="JUN52" s="1064"/>
      <c r="JUO52" s="1064"/>
      <c r="JUP52" s="1064"/>
      <c r="JUQ52" s="1064"/>
      <c r="JUR52" s="1064"/>
      <c r="JUS52" s="1064"/>
      <c r="JUT52" s="1064"/>
      <c r="JUU52" s="1064"/>
      <c r="JUV52" s="1064"/>
      <c r="JUW52" s="1064"/>
      <c r="JUX52" s="1064"/>
      <c r="JUY52" s="1064"/>
      <c r="JUZ52" s="1064"/>
      <c r="JVA52" s="1064"/>
      <c r="JVB52" s="1064"/>
      <c r="JVC52" s="1064"/>
      <c r="JVD52" s="1064"/>
      <c r="JVE52" s="1064"/>
      <c r="JVF52" s="1064"/>
      <c r="JVG52" s="1064"/>
      <c r="JVH52" s="1064"/>
      <c r="JVI52" s="1064"/>
      <c r="JVJ52" s="1064"/>
      <c r="JVK52" s="1064"/>
      <c r="JVL52" s="1064"/>
      <c r="JVM52" s="1064"/>
      <c r="JVN52" s="1064"/>
      <c r="JVO52" s="1064"/>
      <c r="JVP52" s="1064"/>
      <c r="JVQ52" s="1064"/>
      <c r="JVR52" s="1064"/>
      <c r="JVS52" s="1064"/>
      <c r="JVT52" s="1064"/>
      <c r="JVU52" s="1064"/>
      <c r="JVV52" s="1064"/>
      <c r="JVW52" s="1064"/>
      <c r="JVX52" s="1064"/>
      <c r="JVY52" s="1064"/>
      <c r="JVZ52" s="1064"/>
      <c r="JWA52" s="1064"/>
      <c r="JWB52" s="1064"/>
      <c r="JWC52" s="1064"/>
      <c r="JWD52" s="1064"/>
      <c r="JWE52" s="1064"/>
      <c r="JWF52" s="1064"/>
      <c r="JWG52" s="1064"/>
      <c r="JWH52" s="1064"/>
      <c r="JWI52" s="1064"/>
      <c r="JWJ52" s="1064"/>
      <c r="JWK52" s="1064"/>
      <c r="JWL52" s="1064"/>
      <c r="JWM52" s="1064"/>
      <c r="JWN52" s="1064"/>
      <c r="JWO52" s="1064"/>
      <c r="JWP52" s="1064"/>
      <c r="JWQ52" s="1064"/>
      <c r="JWR52" s="1064"/>
      <c r="JWS52" s="1064"/>
      <c r="JWT52" s="1064"/>
      <c r="JWU52" s="1064"/>
      <c r="JWV52" s="1064"/>
      <c r="JWW52" s="1064"/>
      <c r="JWX52" s="1064"/>
      <c r="JWY52" s="1064"/>
      <c r="JWZ52" s="1064"/>
      <c r="JXA52" s="1064"/>
      <c r="JXB52" s="1064"/>
      <c r="JXC52" s="1064"/>
      <c r="JXD52" s="1064"/>
      <c r="JXE52" s="1064"/>
      <c r="JXF52" s="1064"/>
      <c r="JXG52" s="1064"/>
      <c r="JXH52" s="1064"/>
      <c r="JXI52" s="1064"/>
      <c r="JXJ52" s="1064"/>
      <c r="JXK52" s="1064"/>
      <c r="JXL52" s="1064"/>
      <c r="JXM52" s="1064"/>
      <c r="JXN52" s="1064"/>
      <c r="JXO52" s="1064"/>
      <c r="JXP52" s="1064"/>
      <c r="JXQ52" s="1064"/>
      <c r="JXR52" s="1064"/>
      <c r="JXS52" s="1064"/>
      <c r="JXT52" s="1064"/>
      <c r="JXU52" s="1064"/>
      <c r="JXV52" s="1064"/>
      <c r="JXW52" s="1064"/>
      <c r="JXX52" s="1064"/>
      <c r="JXY52" s="1064"/>
      <c r="JXZ52" s="1064"/>
      <c r="JYA52" s="1064"/>
      <c r="JYB52" s="1064"/>
      <c r="JYC52" s="1064"/>
      <c r="JYD52" s="1064"/>
      <c r="JYE52" s="1064"/>
      <c r="JYF52" s="1064"/>
      <c r="JYG52" s="1064"/>
      <c r="JYH52" s="1064"/>
      <c r="JYI52" s="1064"/>
      <c r="JYJ52" s="1064"/>
      <c r="JYK52" s="1064"/>
      <c r="JYL52" s="1064"/>
      <c r="JYM52" s="1064"/>
      <c r="JYN52" s="1064"/>
      <c r="JYO52" s="1064"/>
      <c r="JYP52" s="1064"/>
      <c r="JYQ52" s="1064"/>
      <c r="JYR52" s="1064"/>
      <c r="JYS52" s="1064"/>
      <c r="JYT52" s="1064"/>
      <c r="JYU52" s="1064"/>
      <c r="JYV52" s="1064"/>
      <c r="JYW52" s="1064"/>
      <c r="JYX52" s="1064"/>
      <c r="JYY52" s="1064"/>
      <c r="JYZ52" s="1064"/>
      <c r="JZA52" s="1064"/>
      <c r="JZB52" s="1064"/>
      <c r="JZC52" s="1064"/>
      <c r="JZD52" s="1064"/>
      <c r="JZE52" s="1064"/>
      <c r="JZF52" s="1064"/>
      <c r="JZG52" s="1064"/>
      <c r="JZH52" s="1064"/>
      <c r="JZI52" s="1064"/>
      <c r="JZJ52" s="1064"/>
      <c r="JZK52" s="1064"/>
      <c r="JZL52" s="1064"/>
      <c r="JZM52" s="1064"/>
      <c r="JZN52" s="1064"/>
      <c r="JZO52" s="1064"/>
      <c r="JZP52" s="1064"/>
      <c r="JZQ52" s="1064"/>
      <c r="JZR52" s="1064"/>
      <c r="JZS52" s="1064"/>
      <c r="JZT52" s="1064"/>
      <c r="JZU52" s="1064"/>
      <c r="JZV52" s="1064"/>
      <c r="JZW52" s="1064"/>
      <c r="JZX52" s="1064"/>
      <c r="JZY52" s="1064"/>
      <c r="JZZ52" s="1064"/>
      <c r="KAA52" s="1064"/>
      <c r="KAB52" s="1064"/>
      <c r="KAC52" s="1064"/>
      <c r="KAD52" s="1064"/>
      <c r="KAE52" s="1064"/>
      <c r="KAF52" s="1064"/>
      <c r="KAG52" s="1064"/>
      <c r="KAH52" s="1064"/>
      <c r="KAI52" s="1064"/>
      <c r="KAJ52" s="1064"/>
      <c r="KAK52" s="1064"/>
      <c r="KAL52" s="1064"/>
      <c r="KAM52" s="1064"/>
      <c r="KAN52" s="1064"/>
      <c r="KAO52" s="1064"/>
      <c r="KAP52" s="1064"/>
      <c r="KAQ52" s="1064"/>
      <c r="KAR52" s="1064"/>
      <c r="KAS52" s="1064"/>
      <c r="KAT52" s="1064"/>
      <c r="KAU52" s="1064"/>
      <c r="KAV52" s="1064"/>
      <c r="KAW52" s="1064"/>
      <c r="KAX52" s="1064"/>
      <c r="KAY52" s="1064"/>
      <c r="KAZ52" s="1064"/>
      <c r="KBA52" s="1064"/>
      <c r="KBB52" s="1064"/>
      <c r="KBC52" s="1064"/>
      <c r="KBD52" s="1064"/>
      <c r="KBE52" s="1064"/>
      <c r="KBF52" s="1064"/>
      <c r="KBG52" s="1064"/>
      <c r="KBH52" s="1064"/>
      <c r="KBI52" s="1064"/>
      <c r="KBJ52" s="1064"/>
      <c r="KBK52" s="1064"/>
      <c r="KBL52" s="1064"/>
      <c r="KBM52" s="1064"/>
      <c r="KBN52" s="1064"/>
      <c r="KBO52" s="1064"/>
      <c r="KBP52" s="1064"/>
      <c r="KBQ52" s="1064"/>
      <c r="KBR52" s="1064"/>
      <c r="KBS52" s="1064"/>
      <c r="KBT52" s="1064"/>
      <c r="KBU52" s="1064"/>
      <c r="KBV52" s="1064"/>
      <c r="KBW52" s="1064"/>
      <c r="KBX52" s="1064"/>
      <c r="KBY52" s="1064"/>
      <c r="KBZ52" s="1064"/>
      <c r="KCA52" s="1064"/>
      <c r="KCB52" s="1064"/>
      <c r="KCC52" s="1064"/>
      <c r="KCD52" s="1064"/>
      <c r="KCE52" s="1064"/>
      <c r="KCF52" s="1064"/>
      <c r="KCG52" s="1064"/>
      <c r="KCH52" s="1064"/>
      <c r="KCI52" s="1064"/>
      <c r="KCJ52" s="1064"/>
      <c r="KCK52" s="1064"/>
      <c r="KCL52" s="1064"/>
      <c r="KCM52" s="1064"/>
      <c r="KCN52" s="1064"/>
      <c r="KCO52" s="1064"/>
      <c r="KCP52" s="1064"/>
      <c r="KCQ52" s="1064"/>
      <c r="KCR52" s="1064"/>
      <c r="KCS52" s="1064"/>
      <c r="KCT52" s="1064"/>
      <c r="KCU52" s="1064"/>
      <c r="KCV52" s="1064"/>
      <c r="KCW52" s="1064"/>
      <c r="KCX52" s="1064"/>
      <c r="KCY52" s="1064"/>
      <c r="KCZ52" s="1064"/>
      <c r="KDA52" s="1064"/>
      <c r="KDB52" s="1064"/>
      <c r="KDC52" s="1064"/>
      <c r="KDD52" s="1064"/>
      <c r="KDE52" s="1064"/>
      <c r="KDF52" s="1064"/>
      <c r="KDG52" s="1064"/>
      <c r="KDH52" s="1064"/>
      <c r="KDI52" s="1064"/>
      <c r="KDJ52" s="1064"/>
      <c r="KDK52" s="1064"/>
      <c r="KDL52" s="1064"/>
      <c r="KDM52" s="1064"/>
      <c r="KDN52" s="1064"/>
      <c r="KDO52" s="1064"/>
      <c r="KDP52" s="1064"/>
      <c r="KDQ52" s="1064"/>
      <c r="KDR52" s="1064"/>
      <c r="KDS52" s="1064"/>
      <c r="KDT52" s="1064"/>
      <c r="KDU52" s="1064"/>
      <c r="KDV52" s="1064"/>
      <c r="KDW52" s="1064"/>
      <c r="KDX52" s="1064"/>
      <c r="KDY52" s="1064"/>
      <c r="KDZ52" s="1064"/>
      <c r="KEA52" s="1064"/>
      <c r="KEB52" s="1064"/>
      <c r="KEC52" s="1064"/>
      <c r="KED52" s="1064"/>
      <c r="KEE52" s="1064"/>
      <c r="KEF52" s="1064"/>
      <c r="KEG52" s="1064"/>
      <c r="KEH52" s="1064"/>
      <c r="KEI52" s="1064"/>
      <c r="KEJ52" s="1064"/>
      <c r="KEK52" s="1064"/>
      <c r="KEL52" s="1064"/>
      <c r="KEM52" s="1064"/>
      <c r="KEN52" s="1064"/>
      <c r="KEO52" s="1064"/>
      <c r="KEP52" s="1064"/>
      <c r="KEQ52" s="1064"/>
      <c r="KER52" s="1064"/>
      <c r="KES52" s="1064"/>
      <c r="KET52" s="1064"/>
      <c r="KEU52" s="1064"/>
      <c r="KEV52" s="1064"/>
      <c r="KEW52" s="1064"/>
      <c r="KEX52" s="1064"/>
      <c r="KEY52" s="1064"/>
      <c r="KEZ52" s="1064"/>
      <c r="KFA52" s="1064"/>
      <c r="KFB52" s="1064"/>
      <c r="KFC52" s="1064"/>
      <c r="KFD52" s="1064"/>
      <c r="KFE52" s="1064"/>
      <c r="KFF52" s="1064"/>
      <c r="KFG52" s="1064"/>
      <c r="KFH52" s="1064"/>
      <c r="KFI52" s="1064"/>
      <c r="KFJ52" s="1064"/>
      <c r="KFK52" s="1064"/>
      <c r="KFL52" s="1064"/>
      <c r="KFM52" s="1064"/>
      <c r="KFN52" s="1064"/>
      <c r="KFO52" s="1064"/>
      <c r="KFP52" s="1064"/>
      <c r="KFQ52" s="1064"/>
      <c r="KFR52" s="1064"/>
      <c r="KFS52" s="1064"/>
      <c r="KFT52" s="1064"/>
      <c r="KFU52" s="1064"/>
      <c r="KFV52" s="1064"/>
      <c r="KFW52" s="1064"/>
      <c r="KFX52" s="1064"/>
      <c r="KFY52" s="1064"/>
      <c r="KFZ52" s="1064"/>
      <c r="KGA52" s="1064"/>
      <c r="KGB52" s="1064"/>
      <c r="KGC52" s="1064"/>
      <c r="KGD52" s="1064"/>
      <c r="KGE52" s="1064"/>
      <c r="KGF52" s="1064"/>
      <c r="KGG52" s="1064"/>
      <c r="KGH52" s="1064"/>
      <c r="KGI52" s="1064"/>
      <c r="KGJ52" s="1064"/>
      <c r="KGK52" s="1064"/>
      <c r="KGL52" s="1064"/>
      <c r="KGM52" s="1064"/>
      <c r="KGN52" s="1064"/>
      <c r="KGO52" s="1064"/>
      <c r="KGP52" s="1064"/>
      <c r="KGQ52" s="1064"/>
      <c r="KGR52" s="1064"/>
      <c r="KGS52" s="1064"/>
      <c r="KGT52" s="1064"/>
      <c r="KGU52" s="1064"/>
      <c r="KGV52" s="1064"/>
      <c r="KGW52" s="1064"/>
      <c r="KGX52" s="1064"/>
      <c r="KGY52" s="1064"/>
      <c r="KGZ52" s="1064"/>
      <c r="KHA52" s="1064"/>
      <c r="KHB52" s="1064"/>
      <c r="KHC52" s="1064"/>
      <c r="KHD52" s="1064"/>
      <c r="KHE52" s="1064"/>
      <c r="KHF52" s="1064"/>
      <c r="KHG52" s="1064"/>
      <c r="KHH52" s="1064"/>
      <c r="KHI52" s="1064"/>
      <c r="KHJ52" s="1064"/>
      <c r="KHK52" s="1064"/>
      <c r="KHL52" s="1064"/>
      <c r="KHM52" s="1064"/>
      <c r="KHN52" s="1064"/>
      <c r="KHO52" s="1064"/>
      <c r="KHP52" s="1064"/>
      <c r="KHQ52" s="1064"/>
      <c r="KHR52" s="1064"/>
      <c r="KHS52" s="1064"/>
      <c r="KHT52" s="1064"/>
      <c r="KHU52" s="1064"/>
      <c r="KHV52" s="1064"/>
      <c r="KHW52" s="1064"/>
      <c r="KHX52" s="1064"/>
      <c r="KHY52" s="1064"/>
      <c r="KHZ52" s="1064"/>
      <c r="KIA52" s="1064"/>
      <c r="KIB52" s="1064"/>
      <c r="KIC52" s="1064"/>
      <c r="KID52" s="1064"/>
      <c r="KIE52" s="1064"/>
      <c r="KIF52" s="1064"/>
      <c r="KIG52" s="1064"/>
      <c r="KIH52" s="1064"/>
      <c r="KII52" s="1064"/>
      <c r="KIJ52" s="1064"/>
      <c r="KIK52" s="1064"/>
      <c r="KIL52" s="1064"/>
      <c r="KIM52" s="1064"/>
      <c r="KIN52" s="1064"/>
      <c r="KIO52" s="1064"/>
      <c r="KIP52" s="1064"/>
      <c r="KIQ52" s="1064"/>
      <c r="KIR52" s="1064"/>
      <c r="KIS52" s="1064"/>
      <c r="KIT52" s="1064"/>
      <c r="KIU52" s="1064"/>
      <c r="KIV52" s="1064"/>
      <c r="KIW52" s="1064"/>
      <c r="KIX52" s="1064"/>
      <c r="KIY52" s="1064"/>
      <c r="KIZ52" s="1064"/>
      <c r="KJA52" s="1064"/>
      <c r="KJB52" s="1064"/>
      <c r="KJC52" s="1064"/>
      <c r="KJD52" s="1064"/>
      <c r="KJE52" s="1064"/>
      <c r="KJF52" s="1064"/>
      <c r="KJG52" s="1064"/>
      <c r="KJH52" s="1064"/>
      <c r="KJI52" s="1064"/>
      <c r="KJJ52" s="1064"/>
      <c r="KJK52" s="1064"/>
      <c r="KJL52" s="1064"/>
      <c r="KJM52" s="1064"/>
      <c r="KJN52" s="1064"/>
      <c r="KJO52" s="1064"/>
      <c r="KJP52" s="1064"/>
      <c r="KJQ52" s="1064"/>
      <c r="KJR52" s="1064"/>
      <c r="KJS52" s="1064"/>
      <c r="KJT52" s="1064"/>
      <c r="KJU52" s="1064"/>
      <c r="KJV52" s="1064"/>
      <c r="KJW52" s="1064"/>
      <c r="KJX52" s="1064"/>
      <c r="KJY52" s="1064"/>
      <c r="KJZ52" s="1064"/>
      <c r="KKA52" s="1064"/>
      <c r="KKB52" s="1064"/>
      <c r="KKC52" s="1064"/>
      <c r="KKD52" s="1064"/>
      <c r="KKE52" s="1064"/>
      <c r="KKF52" s="1064"/>
      <c r="KKG52" s="1064"/>
      <c r="KKH52" s="1064"/>
      <c r="KKI52" s="1064"/>
      <c r="KKJ52" s="1064"/>
      <c r="KKK52" s="1064"/>
      <c r="KKL52" s="1064"/>
      <c r="KKM52" s="1064"/>
      <c r="KKN52" s="1064"/>
      <c r="KKO52" s="1064"/>
      <c r="KKP52" s="1064"/>
      <c r="KKQ52" s="1064"/>
      <c r="KKR52" s="1064"/>
      <c r="KKS52" s="1064"/>
      <c r="KKT52" s="1064"/>
      <c r="KKU52" s="1064"/>
      <c r="KKV52" s="1064"/>
      <c r="KKW52" s="1064"/>
      <c r="KKX52" s="1064"/>
      <c r="KKY52" s="1064"/>
      <c r="KKZ52" s="1064"/>
      <c r="KLA52" s="1064"/>
      <c r="KLB52" s="1064"/>
      <c r="KLC52" s="1064"/>
      <c r="KLD52" s="1064"/>
      <c r="KLE52" s="1064"/>
      <c r="KLF52" s="1064"/>
      <c r="KLG52" s="1064"/>
      <c r="KLH52" s="1064"/>
      <c r="KLI52" s="1064"/>
      <c r="KLJ52" s="1064"/>
      <c r="KLK52" s="1064"/>
      <c r="KLL52" s="1064"/>
      <c r="KLM52" s="1064"/>
      <c r="KLN52" s="1064"/>
      <c r="KLO52" s="1064"/>
      <c r="KLP52" s="1064"/>
      <c r="KLQ52" s="1064"/>
      <c r="KLR52" s="1064"/>
      <c r="KLS52" s="1064"/>
      <c r="KLT52" s="1064"/>
      <c r="KLU52" s="1064"/>
      <c r="KLV52" s="1064"/>
      <c r="KLW52" s="1064"/>
      <c r="KLX52" s="1064"/>
      <c r="KLY52" s="1064"/>
      <c r="KLZ52" s="1064"/>
      <c r="KMA52" s="1064"/>
      <c r="KMB52" s="1064"/>
      <c r="KMC52" s="1064"/>
      <c r="KMD52" s="1064"/>
      <c r="KME52" s="1064"/>
      <c r="KMF52" s="1064"/>
      <c r="KMG52" s="1064"/>
      <c r="KMH52" s="1064"/>
      <c r="KMI52" s="1064"/>
      <c r="KMJ52" s="1064"/>
      <c r="KMK52" s="1064"/>
      <c r="KML52" s="1064"/>
      <c r="KMM52" s="1064"/>
      <c r="KMN52" s="1064"/>
      <c r="KMO52" s="1064"/>
      <c r="KMP52" s="1064"/>
      <c r="KMQ52" s="1064"/>
      <c r="KMR52" s="1064"/>
      <c r="KMS52" s="1064"/>
      <c r="KMT52" s="1064"/>
      <c r="KMU52" s="1064"/>
      <c r="KMV52" s="1064"/>
      <c r="KMW52" s="1064"/>
      <c r="KMX52" s="1064"/>
      <c r="KMY52" s="1064"/>
      <c r="KMZ52" s="1064"/>
      <c r="KNA52" s="1064"/>
      <c r="KNB52" s="1064"/>
      <c r="KNC52" s="1064"/>
      <c r="KND52" s="1064"/>
      <c r="KNE52" s="1064"/>
      <c r="KNF52" s="1064"/>
      <c r="KNG52" s="1064"/>
      <c r="KNH52" s="1064"/>
      <c r="KNI52" s="1064"/>
      <c r="KNJ52" s="1064"/>
      <c r="KNK52" s="1064"/>
      <c r="KNL52" s="1064"/>
      <c r="KNM52" s="1064"/>
      <c r="KNN52" s="1064"/>
      <c r="KNO52" s="1064"/>
      <c r="KNP52" s="1064"/>
      <c r="KNQ52" s="1064"/>
      <c r="KNR52" s="1064"/>
      <c r="KNS52" s="1064"/>
      <c r="KNT52" s="1064"/>
      <c r="KNU52" s="1064"/>
      <c r="KNV52" s="1064"/>
      <c r="KNW52" s="1064"/>
      <c r="KNX52" s="1064"/>
      <c r="KNY52" s="1064"/>
      <c r="KNZ52" s="1064"/>
      <c r="KOA52" s="1064"/>
      <c r="KOB52" s="1064"/>
      <c r="KOC52" s="1064"/>
      <c r="KOD52" s="1064"/>
      <c r="KOE52" s="1064"/>
      <c r="KOF52" s="1064"/>
      <c r="KOG52" s="1064"/>
      <c r="KOH52" s="1064"/>
      <c r="KOI52" s="1064"/>
      <c r="KOJ52" s="1064"/>
      <c r="KOK52" s="1064"/>
      <c r="KOL52" s="1064"/>
      <c r="KOM52" s="1064"/>
      <c r="KON52" s="1064"/>
      <c r="KOO52" s="1064"/>
      <c r="KOP52" s="1064"/>
      <c r="KOQ52" s="1064"/>
      <c r="KOR52" s="1064"/>
      <c r="KOS52" s="1064"/>
      <c r="KOT52" s="1064"/>
      <c r="KOU52" s="1064"/>
      <c r="KOV52" s="1064"/>
      <c r="KOW52" s="1064"/>
      <c r="KOX52" s="1064"/>
      <c r="KOY52" s="1064"/>
      <c r="KOZ52" s="1064"/>
      <c r="KPA52" s="1064"/>
      <c r="KPB52" s="1064"/>
      <c r="KPC52" s="1064"/>
      <c r="KPD52" s="1064"/>
      <c r="KPE52" s="1064"/>
      <c r="KPF52" s="1064"/>
      <c r="KPG52" s="1064"/>
      <c r="KPH52" s="1064"/>
      <c r="KPI52" s="1064"/>
      <c r="KPJ52" s="1064"/>
      <c r="KPK52" s="1064"/>
      <c r="KPL52" s="1064"/>
      <c r="KPM52" s="1064"/>
      <c r="KPN52" s="1064"/>
      <c r="KPO52" s="1064"/>
      <c r="KPP52" s="1064"/>
      <c r="KPQ52" s="1064"/>
      <c r="KPR52" s="1064"/>
      <c r="KPS52" s="1064"/>
      <c r="KPT52" s="1064"/>
      <c r="KPU52" s="1064"/>
      <c r="KPV52" s="1064"/>
      <c r="KPW52" s="1064"/>
      <c r="KPX52" s="1064"/>
      <c r="KPY52" s="1064"/>
      <c r="KPZ52" s="1064"/>
      <c r="KQA52" s="1064"/>
      <c r="KQB52" s="1064"/>
      <c r="KQC52" s="1064"/>
      <c r="KQD52" s="1064"/>
      <c r="KQE52" s="1064"/>
      <c r="KQF52" s="1064"/>
      <c r="KQG52" s="1064"/>
      <c r="KQH52" s="1064"/>
      <c r="KQI52" s="1064"/>
      <c r="KQJ52" s="1064"/>
      <c r="KQK52" s="1064"/>
      <c r="KQL52" s="1064"/>
      <c r="KQM52" s="1064"/>
      <c r="KQN52" s="1064"/>
      <c r="KQO52" s="1064"/>
      <c r="KQP52" s="1064"/>
      <c r="KQQ52" s="1064"/>
      <c r="KQR52" s="1064"/>
      <c r="KQS52" s="1064"/>
      <c r="KQT52" s="1064"/>
      <c r="KQU52" s="1064"/>
      <c r="KQV52" s="1064"/>
      <c r="KQW52" s="1064"/>
      <c r="KQX52" s="1064"/>
      <c r="KQY52" s="1064"/>
      <c r="KQZ52" s="1064"/>
      <c r="KRA52" s="1064"/>
      <c r="KRB52" s="1064"/>
      <c r="KRC52" s="1064"/>
      <c r="KRD52" s="1064"/>
      <c r="KRE52" s="1064"/>
      <c r="KRF52" s="1064"/>
      <c r="KRG52" s="1064"/>
      <c r="KRH52" s="1064"/>
      <c r="KRI52" s="1064"/>
      <c r="KRJ52" s="1064"/>
      <c r="KRK52" s="1064"/>
      <c r="KRL52" s="1064"/>
      <c r="KRM52" s="1064"/>
      <c r="KRN52" s="1064"/>
      <c r="KRO52" s="1064"/>
      <c r="KRP52" s="1064"/>
      <c r="KRQ52" s="1064"/>
      <c r="KRR52" s="1064"/>
      <c r="KRS52" s="1064"/>
      <c r="KRT52" s="1064"/>
      <c r="KRU52" s="1064"/>
      <c r="KRV52" s="1064"/>
      <c r="KRW52" s="1064"/>
      <c r="KRX52" s="1064"/>
      <c r="KRY52" s="1064"/>
      <c r="KRZ52" s="1064"/>
      <c r="KSA52" s="1064"/>
      <c r="KSB52" s="1064"/>
      <c r="KSC52" s="1064"/>
      <c r="KSD52" s="1064"/>
      <c r="KSE52" s="1064"/>
      <c r="KSF52" s="1064"/>
      <c r="KSG52" s="1064"/>
      <c r="KSH52" s="1064"/>
      <c r="KSI52" s="1064"/>
      <c r="KSJ52" s="1064"/>
      <c r="KSK52" s="1064"/>
      <c r="KSL52" s="1064"/>
      <c r="KSM52" s="1064"/>
      <c r="KSN52" s="1064"/>
      <c r="KSO52" s="1064"/>
      <c r="KSP52" s="1064"/>
      <c r="KSQ52" s="1064"/>
      <c r="KSR52" s="1064"/>
      <c r="KSS52" s="1064"/>
      <c r="KST52" s="1064"/>
      <c r="KSU52" s="1064"/>
      <c r="KSV52" s="1064"/>
      <c r="KSW52" s="1064"/>
      <c r="KSX52" s="1064"/>
      <c r="KSY52" s="1064"/>
      <c r="KSZ52" s="1064"/>
      <c r="KTA52" s="1064"/>
      <c r="KTB52" s="1064"/>
      <c r="KTC52" s="1064"/>
      <c r="KTD52" s="1064"/>
      <c r="KTE52" s="1064"/>
      <c r="KTF52" s="1064"/>
      <c r="KTG52" s="1064"/>
      <c r="KTH52" s="1064"/>
      <c r="KTI52" s="1064"/>
      <c r="KTJ52" s="1064"/>
      <c r="KTK52" s="1064"/>
      <c r="KTL52" s="1064"/>
      <c r="KTM52" s="1064"/>
      <c r="KTN52" s="1064"/>
      <c r="KTO52" s="1064"/>
      <c r="KTP52" s="1064"/>
      <c r="KTQ52" s="1064"/>
      <c r="KTR52" s="1064"/>
      <c r="KTS52" s="1064"/>
      <c r="KTT52" s="1064"/>
      <c r="KTU52" s="1064"/>
      <c r="KTV52" s="1064"/>
      <c r="KTW52" s="1064"/>
      <c r="KTX52" s="1064"/>
      <c r="KTY52" s="1064"/>
      <c r="KTZ52" s="1064"/>
      <c r="KUA52" s="1064"/>
      <c r="KUB52" s="1064"/>
      <c r="KUC52" s="1064"/>
      <c r="KUD52" s="1064"/>
      <c r="KUE52" s="1064"/>
      <c r="KUF52" s="1064"/>
      <c r="KUG52" s="1064"/>
      <c r="KUH52" s="1064"/>
      <c r="KUI52" s="1064"/>
      <c r="KUJ52" s="1064"/>
      <c r="KUK52" s="1064"/>
      <c r="KUL52" s="1064"/>
      <c r="KUM52" s="1064"/>
      <c r="KUN52" s="1064"/>
      <c r="KUO52" s="1064"/>
      <c r="KUP52" s="1064"/>
      <c r="KUQ52" s="1064"/>
      <c r="KUR52" s="1064"/>
      <c r="KUS52" s="1064"/>
      <c r="KUT52" s="1064"/>
      <c r="KUU52" s="1064"/>
      <c r="KUV52" s="1064"/>
      <c r="KUW52" s="1064"/>
      <c r="KUX52" s="1064"/>
      <c r="KUY52" s="1064"/>
      <c r="KUZ52" s="1064"/>
      <c r="KVA52" s="1064"/>
      <c r="KVB52" s="1064"/>
      <c r="KVC52" s="1064"/>
      <c r="KVD52" s="1064"/>
      <c r="KVE52" s="1064"/>
      <c r="KVF52" s="1064"/>
      <c r="KVG52" s="1064"/>
      <c r="KVH52" s="1064"/>
      <c r="KVI52" s="1064"/>
      <c r="KVJ52" s="1064"/>
      <c r="KVK52" s="1064"/>
      <c r="KVL52" s="1064"/>
      <c r="KVM52" s="1064"/>
      <c r="KVN52" s="1064"/>
      <c r="KVO52" s="1064"/>
      <c r="KVP52" s="1064"/>
      <c r="KVQ52" s="1064"/>
      <c r="KVR52" s="1064"/>
      <c r="KVS52" s="1064"/>
      <c r="KVT52" s="1064"/>
      <c r="KVU52" s="1064"/>
      <c r="KVV52" s="1064"/>
      <c r="KVW52" s="1064"/>
      <c r="KVX52" s="1064"/>
      <c r="KVY52" s="1064"/>
      <c r="KVZ52" s="1064"/>
      <c r="KWA52" s="1064"/>
      <c r="KWB52" s="1064"/>
      <c r="KWC52" s="1064"/>
      <c r="KWD52" s="1064"/>
      <c r="KWE52" s="1064"/>
      <c r="KWF52" s="1064"/>
      <c r="KWG52" s="1064"/>
      <c r="KWH52" s="1064"/>
      <c r="KWI52" s="1064"/>
      <c r="KWJ52" s="1064"/>
      <c r="KWK52" s="1064"/>
      <c r="KWL52" s="1064"/>
      <c r="KWM52" s="1064"/>
      <c r="KWN52" s="1064"/>
      <c r="KWO52" s="1064"/>
      <c r="KWP52" s="1064"/>
      <c r="KWQ52" s="1064"/>
      <c r="KWR52" s="1064"/>
      <c r="KWS52" s="1064"/>
      <c r="KWT52" s="1064"/>
      <c r="KWU52" s="1064"/>
      <c r="KWV52" s="1064"/>
      <c r="KWW52" s="1064"/>
      <c r="KWX52" s="1064"/>
      <c r="KWY52" s="1064"/>
      <c r="KWZ52" s="1064"/>
      <c r="KXA52" s="1064"/>
      <c r="KXB52" s="1064"/>
      <c r="KXC52" s="1064"/>
      <c r="KXD52" s="1064"/>
      <c r="KXE52" s="1064"/>
      <c r="KXF52" s="1064"/>
      <c r="KXG52" s="1064"/>
      <c r="KXH52" s="1064"/>
      <c r="KXI52" s="1064"/>
      <c r="KXJ52" s="1064"/>
      <c r="KXK52" s="1064"/>
      <c r="KXL52" s="1064"/>
      <c r="KXM52" s="1064"/>
      <c r="KXN52" s="1064"/>
      <c r="KXO52" s="1064"/>
      <c r="KXP52" s="1064"/>
      <c r="KXQ52" s="1064"/>
      <c r="KXR52" s="1064"/>
      <c r="KXS52" s="1064"/>
      <c r="KXT52" s="1064"/>
      <c r="KXU52" s="1064"/>
      <c r="KXV52" s="1064"/>
      <c r="KXW52" s="1064"/>
      <c r="KXX52" s="1064"/>
      <c r="KXY52" s="1064"/>
      <c r="KXZ52" s="1064"/>
      <c r="KYA52" s="1064"/>
      <c r="KYB52" s="1064"/>
      <c r="KYC52" s="1064"/>
      <c r="KYD52" s="1064"/>
      <c r="KYE52" s="1064"/>
      <c r="KYF52" s="1064"/>
      <c r="KYG52" s="1064"/>
      <c r="KYH52" s="1064"/>
      <c r="KYI52" s="1064"/>
      <c r="KYJ52" s="1064"/>
      <c r="KYK52" s="1064"/>
      <c r="KYL52" s="1064"/>
      <c r="KYM52" s="1064"/>
      <c r="KYN52" s="1064"/>
      <c r="KYO52" s="1064"/>
      <c r="KYP52" s="1064"/>
      <c r="KYQ52" s="1064"/>
      <c r="KYR52" s="1064"/>
      <c r="KYS52" s="1064"/>
      <c r="KYT52" s="1064"/>
      <c r="KYU52" s="1064"/>
      <c r="KYV52" s="1064"/>
      <c r="KYW52" s="1064"/>
      <c r="KYX52" s="1064"/>
      <c r="KYY52" s="1064"/>
      <c r="KYZ52" s="1064"/>
      <c r="KZA52" s="1064"/>
      <c r="KZB52" s="1064"/>
      <c r="KZC52" s="1064"/>
      <c r="KZD52" s="1064"/>
      <c r="KZE52" s="1064"/>
      <c r="KZF52" s="1064"/>
      <c r="KZG52" s="1064"/>
      <c r="KZH52" s="1064"/>
      <c r="KZI52" s="1064"/>
      <c r="KZJ52" s="1064"/>
      <c r="KZK52" s="1064"/>
      <c r="KZL52" s="1064"/>
      <c r="KZM52" s="1064"/>
      <c r="KZN52" s="1064"/>
      <c r="KZO52" s="1064"/>
      <c r="KZP52" s="1064"/>
      <c r="KZQ52" s="1064"/>
      <c r="KZR52" s="1064"/>
      <c r="KZS52" s="1064"/>
      <c r="KZT52" s="1064"/>
      <c r="KZU52" s="1064"/>
      <c r="KZV52" s="1064"/>
      <c r="KZW52" s="1064"/>
      <c r="KZX52" s="1064"/>
      <c r="KZY52" s="1064"/>
      <c r="KZZ52" s="1064"/>
      <c r="LAA52" s="1064"/>
      <c r="LAB52" s="1064"/>
      <c r="LAC52" s="1064"/>
      <c r="LAD52" s="1064"/>
      <c r="LAE52" s="1064"/>
      <c r="LAF52" s="1064"/>
      <c r="LAG52" s="1064"/>
      <c r="LAH52" s="1064"/>
      <c r="LAI52" s="1064"/>
      <c r="LAJ52" s="1064"/>
      <c r="LAK52" s="1064"/>
      <c r="LAL52" s="1064"/>
      <c r="LAM52" s="1064"/>
      <c r="LAN52" s="1064"/>
      <c r="LAO52" s="1064"/>
      <c r="LAP52" s="1064"/>
      <c r="LAQ52" s="1064"/>
      <c r="LAR52" s="1064"/>
      <c r="LAS52" s="1064"/>
      <c r="LAT52" s="1064"/>
      <c r="LAU52" s="1064"/>
      <c r="LAV52" s="1064"/>
      <c r="LAW52" s="1064"/>
      <c r="LAX52" s="1064"/>
      <c r="LAY52" s="1064"/>
      <c r="LAZ52" s="1064"/>
      <c r="LBA52" s="1064"/>
      <c r="LBB52" s="1064"/>
      <c r="LBC52" s="1064"/>
      <c r="LBD52" s="1064"/>
      <c r="LBE52" s="1064"/>
      <c r="LBF52" s="1064"/>
      <c r="LBG52" s="1064"/>
      <c r="LBH52" s="1064"/>
      <c r="LBI52" s="1064"/>
      <c r="LBJ52" s="1064"/>
      <c r="LBK52" s="1064"/>
      <c r="LBL52" s="1064"/>
      <c r="LBM52" s="1064"/>
      <c r="LBN52" s="1064"/>
      <c r="LBO52" s="1064"/>
      <c r="LBP52" s="1064"/>
      <c r="LBQ52" s="1064"/>
      <c r="LBR52" s="1064"/>
      <c r="LBS52" s="1064"/>
      <c r="LBT52" s="1064"/>
      <c r="LBU52" s="1064"/>
      <c r="LBV52" s="1064"/>
      <c r="LBW52" s="1064"/>
      <c r="LBX52" s="1064"/>
      <c r="LBY52" s="1064"/>
      <c r="LBZ52" s="1064"/>
      <c r="LCA52" s="1064"/>
      <c r="LCB52" s="1064"/>
      <c r="LCC52" s="1064"/>
      <c r="LCD52" s="1064"/>
      <c r="LCE52" s="1064"/>
      <c r="LCF52" s="1064"/>
      <c r="LCG52" s="1064"/>
      <c r="LCH52" s="1064"/>
      <c r="LCI52" s="1064"/>
      <c r="LCJ52" s="1064"/>
      <c r="LCK52" s="1064"/>
      <c r="LCL52" s="1064"/>
      <c r="LCM52" s="1064"/>
      <c r="LCN52" s="1064"/>
      <c r="LCO52" s="1064"/>
      <c r="LCP52" s="1064"/>
      <c r="LCQ52" s="1064"/>
      <c r="LCR52" s="1064"/>
      <c r="LCS52" s="1064"/>
      <c r="LCT52" s="1064"/>
      <c r="LCU52" s="1064"/>
      <c r="LCV52" s="1064"/>
      <c r="LCW52" s="1064"/>
      <c r="LCX52" s="1064"/>
      <c r="LCY52" s="1064"/>
      <c r="LCZ52" s="1064"/>
      <c r="LDA52" s="1064"/>
      <c r="LDB52" s="1064"/>
      <c r="LDC52" s="1064"/>
      <c r="LDD52" s="1064"/>
      <c r="LDE52" s="1064"/>
      <c r="LDF52" s="1064"/>
      <c r="LDG52" s="1064"/>
      <c r="LDH52" s="1064"/>
      <c r="LDI52" s="1064"/>
      <c r="LDJ52" s="1064"/>
      <c r="LDK52" s="1064"/>
      <c r="LDL52" s="1064"/>
      <c r="LDM52" s="1064"/>
      <c r="LDN52" s="1064"/>
      <c r="LDO52" s="1064"/>
      <c r="LDP52" s="1064"/>
      <c r="LDQ52" s="1064"/>
      <c r="LDR52" s="1064"/>
      <c r="LDS52" s="1064"/>
      <c r="LDT52" s="1064"/>
      <c r="LDU52" s="1064"/>
      <c r="LDV52" s="1064"/>
      <c r="LDW52" s="1064"/>
      <c r="LDX52" s="1064"/>
      <c r="LDY52" s="1064"/>
      <c r="LDZ52" s="1064"/>
      <c r="LEA52" s="1064"/>
      <c r="LEB52" s="1064"/>
      <c r="LEC52" s="1064"/>
      <c r="LED52" s="1064"/>
      <c r="LEE52" s="1064"/>
      <c r="LEF52" s="1064"/>
      <c r="LEG52" s="1064"/>
      <c r="LEH52" s="1064"/>
      <c r="LEI52" s="1064"/>
      <c r="LEJ52" s="1064"/>
      <c r="LEK52" s="1064"/>
      <c r="LEL52" s="1064"/>
      <c r="LEM52" s="1064"/>
      <c r="LEN52" s="1064"/>
      <c r="LEO52" s="1064"/>
      <c r="LEP52" s="1064"/>
      <c r="LEQ52" s="1064"/>
      <c r="LER52" s="1064"/>
      <c r="LES52" s="1064"/>
      <c r="LET52" s="1064"/>
      <c r="LEU52" s="1064"/>
      <c r="LEV52" s="1064"/>
      <c r="LEW52" s="1064"/>
      <c r="LEX52" s="1064"/>
      <c r="LEY52" s="1064"/>
      <c r="LEZ52" s="1064"/>
      <c r="LFA52" s="1064"/>
      <c r="LFB52" s="1064"/>
      <c r="LFC52" s="1064"/>
      <c r="LFD52" s="1064"/>
      <c r="LFE52" s="1064"/>
      <c r="LFF52" s="1064"/>
      <c r="LFG52" s="1064"/>
      <c r="LFH52" s="1064"/>
      <c r="LFI52" s="1064"/>
      <c r="LFJ52" s="1064"/>
      <c r="LFK52" s="1064"/>
      <c r="LFL52" s="1064"/>
      <c r="LFM52" s="1064"/>
      <c r="LFN52" s="1064"/>
      <c r="LFO52" s="1064"/>
      <c r="LFP52" s="1064"/>
      <c r="LFQ52" s="1064"/>
      <c r="LFR52" s="1064"/>
      <c r="LFS52" s="1064"/>
      <c r="LFT52" s="1064"/>
      <c r="LFU52" s="1064"/>
      <c r="LFV52" s="1064"/>
      <c r="LFW52" s="1064"/>
      <c r="LFX52" s="1064"/>
      <c r="LFY52" s="1064"/>
      <c r="LFZ52" s="1064"/>
      <c r="LGA52" s="1064"/>
      <c r="LGB52" s="1064"/>
      <c r="LGC52" s="1064"/>
      <c r="LGD52" s="1064"/>
      <c r="LGE52" s="1064"/>
      <c r="LGF52" s="1064"/>
      <c r="LGG52" s="1064"/>
      <c r="LGH52" s="1064"/>
      <c r="LGI52" s="1064"/>
      <c r="LGJ52" s="1064"/>
      <c r="LGK52" s="1064"/>
      <c r="LGL52" s="1064"/>
      <c r="LGM52" s="1064"/>
      <c r="LGN52" s="1064"/>
      <c r="LGO52" s="1064"/>
      <c r="LGP52" s="1064"/>
      <c r="LGQ52" s="1064"/>
      <c r="LGR52" s="1064"/>
      <c r="LGS52" s="1064"/>
      <c r="LGT52" s="1064"/>
      <c r="LGU52" s="1064"/>
      <c r="LGV52" s="1064"/>
      <c r="LGW52" s="1064"/>
      <c r="LGX52" s="1064"/>
      <c r="LGY52" s="1064"/>
      <c r="LGZ52" s="1064"/>
      <c r="LHA52" s="1064"/>
      <c r="LHB52" s="1064"/>
      <c r="LHC52" s="1064"/>
      <c r="LHD52" s="1064"/>
      <c r="LHE52" s="1064"/>
      <c r="LHF52" s="1064"/>
      <c r="LHG52" s="1064"/>
      <c r="LHH52" s="1064"/>
      <c r="LHI52" s="1064"/>
      <c r="LHJ52" s="1064"/>
      <c r="LHK52" s="1064"/>
      <c r="LHL52" s="1064"/>
      <c r="LHM52" s="1064"/>
      <c r="LHN52" s="1064"/>
      <c r="LHO52" s="1064"/>
      <c r="LHP52" s="1064"/>
      <c r="LHQ52" s="1064"/>
      <c r="LHR52" s="1064"/>
      <c r="LHS52" s="1064"/>
      <c r="LHT52" s="1064"/>
      <c r="LHU52" s="1064"/>
      <c r="LHV52" s="1064"/>
      <c r="LHW52" s="1064"/>
      <c r="LHX52" s="1064"/>
      <c r="LHY52" s="1064"/>
      <c r="LHZ52" s="1064"/>
      <c r="LIA52" s="1064"/>
      <c r="LIB52" s="1064"/>
      <c r="LIC52" s="1064"/>
      <c r="LID52" s="1064"/>
      <c r="LIE52" s="1064"/>
      <c r="LIF52" s="1064"/>
      <c r="LIG52" s="1064"/>
      <c r="LIH52" s="1064"/>
      <c r="LII52" s="1064"/>
      <c r="LIJ52" s="1064"/>
      <c r="LIK52" s="1064"/>
      <c r="LIL52" s="1064"/>
      <c r="LIM52" s="1064"/>
      <c r="LIN52" s="1064"/>
      <c r="LIO52" s="1064"/>
      <c r="LIP52" s="1064"/>
      <c r="LIQ52" s="1064"/>
      <c r="LIR52" s="1064"/>
      <c r="LIS52" s="1064"/>
      <c r="LIT52" s="1064"/>
      <c r="LIU52" s="1064"/>
      <c r="LIV52" s="1064"/>
      <c r="LIW52" s="1064"/>
      <c r="LIX52" s="1064"/>
      <c r="LIY52" s="1064"/>
      <c r="LIZ52" s="1064"/>
      <c r="LJA52" s="1064"/>
      <c r="LJB52" s="1064"/>
      <c r="LJC52" s="1064"/>
      <c r="LJD52" s="1064"/>
      <c r="LJE52" s="1064"/>
      <c r="LJF52" s="1064"/>
      <c r="LJG52" s="1064"/>
      <c r="LJH52" s="1064"/>
      <c r="LJI52" s="1064"/>
      <c r="LJJ52" s="1064"/>
      <c r="LJK52" s="1064"/>
      <c r="LJL52" s="1064"/>
      <c r="LJM52" s="1064"/>
      <c r="LJN52" s="1064"/>
      <c r="LJO52" s="1064"/>
      <c r="LJP52" s="1064"/>
      <c r="LJQ52" s="1064"/>
      <c r="LJR52" s="1064"/>
      <c r="LJS52" s="1064"/>
      <c r="LJT52" s="1064"/>
      <c r="LJU52" s="1064"/>
      <c r="LJV52" s="1064"/>
      <c r="LJW52" s="1064"/>
      <c r="LJX52" s="1064"/>
      <c r="LJY52" s="1064"/>
      <c r="LJZ52" s="1064"/>
      <c r="LKA52" s="1064"/>
      <c r="LKB52" s="1064"/>
      <c r="LKC52" s="1064"/>
      <c r="LKD52" s="1064"/>
      <c r="LKE52" s="1064"/>
      <c r="LKF52" s="1064"/>
      <c r="LKG52" s="1064"/>
      <c r="LKH52" s="1064"/>
      <c r="LKI52" s="1064"/>
      <c r="LKJ52" s="1064"/>
      <c r="LKK52" s="1064"/>
      <c r="LKL52" s="1064"/>
      <c r="LKM52" s="1064"/>
      <c r="LKN52" s="1064"/>
      <c r="LKO52" s="1064"/>
      <c r="LKP52" s="1064"/>
      <c r="LKQ52" s="1064"/>
      <c r="LKR52" s="1064"/>
      <c r="LKS52" s="1064"/>
      <c r="LKT52" s="1064"/>
      <c r="LKU52" s="1064"/>
      <c r="LKV52" s="1064"/>
      <c r="LKW52" s="1064"/>
      <c r="LKX52" s="1064"/>
      <c r="LKY52" s="1064"/>
      <c r="LKZ52" s="1064"/>
      <c r="LLA52" s="1064"/>
      <c r="LLB52" s="1064"/>
      <c r="LLC52" s="1064"/>
      <c r="LLD52" s="1064"/>
      <c r="LLE52" s="1064"/>
      <c r="LLF52" s="1064"/>
      <c r="LLG52" s="1064"/>
      <c r="LLH52" s="1064"/>
      <c r="LLI52" s="1064"/>
      <c r="LLJ52" s="1064"/>
      <c r="LLK52" s="1064"/>
      <c r="LLL52" s="1064"/>
      <c r="LLM52" s="1064"/>
      <c r="LLN52" s="1064"/>
      <c r="LLO52" s="1064"/>
      <c r="LLP52" s="1064"/>
      <c r="LLQ52" s="1064"/>
      <c r="LLR52" s="1064"/>
      <c r="LLS52" s="1064"/>
      <c r="LLT52" s="1064"/>
      <c r="LLU52" s="1064"/>
      <c r="LLV52" s="1064"/>
      <c r="LLW52" s="1064"/>
      <c r="LLX52" s="1064"/>
      <c r="LLY52" s="1064"/>
      <c r="LLZ52" s="1064"/>
      <c r="LMA52" s="1064"/>
      <c r="LMB52" s="1064"/>
      <c r="LMC52" s="1064"/>
      <c r="LMD52" s="1064"/>
      <c r="LME52" s="1064"/>
      <c r="LMF52" s="1064"/>
      <c r="LMG52" s="1064"/>
      <c r="LMH52" s="1064"/>
      <c r="LMI52" s="1064"/>
      <c r="LMJ52" s="1064"/>
      <c r="LMK52" s="1064"/>
      <c r="LML52" s="1064"/>
      <c r="LMM52" s="1064"/>
      <c r="LMN52" s="1064"/>
      <c r="LMO52" s="1064"/>
      <c r="LMP52" s="1064"/>
      <c r="LMQ52" s="1064"/>
      <c r="LMR52" s="1064"/>
      <c r="LMS52" s="1064"/>
      <c r="LMT52" s="1064"/>
      <c r="LMU52" s="1064"/>
      <c r="LMV52" s="1064"/>
      <c r="LMW52" s="1064"/>
      <c r="LMX52" s="1064"/>
      <c r="LMY52" s="1064"/>
      <c r="LMZ52" s="1064"/>
      <c r="LNA52" s="1064"/>
      <c r="LNB52" s="1064"/>
      <c r="LNC52" s="1064"/>
      <c r="LND52" s="1064"/>
      <c r="LNE52" s="1064"/>
      <c r="LNF52" s="1064"/>
      <c r="LNG52" s="1064"/>
      <c r="LNH52" s="1064"/>
      <c r="LNI52" s="1064"/>
      <c r="LNJ52" s="1064"/>
      <c r="LNK52" s="1064"/>
      <c r="LNL52" s="1064"/>
      <c r="LNM52" s="1064"/>
      <c r="LNN52" s="1064"/>
      <c r="LNO52" s="1064"/>
      <c r="LNP52" s="1064"/>
      <c r="LNQ52" s="1064"/>
      <c r="LNR52" s="1064"/>
      <c r="LNS52" s="1064"/>
      <c r="LNT52" s="1064"/>
      <c r="LNU52" s="1064"/>
      <c r="LNV52" s="1064"/>
      <c r="LNW52" s="1064"/>
      <c r="LNX52" s="1064"/>
      <c r="LNY52" s="1064"/>
      <c r="LNZ52" s="1064"/>
      <c r="LOA52" s="1064"/>
      <c r="LOB52" s="1064"/>
      <c r="LOC52" s="1064"/>
      <c r="LOD52" s="1064"/>
      <c r="LOE52" s="1064"/>
      <c r="LOF52" s="1064"/>
      <c r="LOG52" s="1064"/>
      <c r="LOH52" s="1064"/>
      <c r="LOI52" s="1064"/>
      <c r="LOJ52" s="1064"/>
      <c r="LOK52" s="1064"/>
      <c r="LOL52" s="1064"/>
      <c r="LOM52" s="1064"/>
      <c r="LON52" s="1064"/>
      <c r="LOO52" s="1064"/>
      <c r="LOP52" s="1064"/>
      <c r="LOQ52" s="1064"/>
      <c r="LOR52" s="1064"/>
      <c r="LOS52" s="1064"/>
      <c r="LOT52" s="1064"/>
      <c r="LOU52" s="1064"/>
      <c r="LOV52" s="1064"/>
      <c r="LOW52" s="1064"/>
      <c r="LOX52" s="1064"/>
      <c r="LOY52" s="1064"/>
      <c r="LOZ52" s="1064"/>
      <c r="LPA52" s="1064"/>
      <c r="LPB52" s="1064"/>
      <c r="LPC52" s="1064"/>
      <c r="LPD52" s="1064"/>
      <c r="LPE52" s="1064"/>
      <c r="LPF52" s="1064"/>
      <c r="LPG52" s="1064"/>
      <c r="LPH52" s="1064"/>
      <c r="LPI52" s="1064"/>
      <c r="LPJ52" s="1064"/>
      <c r="LPK52" s="1064"/>
      <c r="LPL52" s="1064"/>
      <c r="LPM52" s="1064"/>
      <c r="LPN52" s="1064"/>
      <c r="LPO52" s="1064"/>
      <c r="LPP52" s="1064"/>
      <c r="LPQ52" s="1064"/>
      <c r="LPR52" s="1064"/>
      <c r="LPS52" s="1064"/>
      <c r="LPT52" s="1064"/>
      <c r="LPU52" s="1064"/>
      <c r="LPV52" s="1064"/>
      <c r="LPW52" s="1064"/>
      <c r="LPX52" s="1064"/>
      <c r="LPY52" s="1064"/>
      <c r="LPZ52" s="1064"/>
      <c r="LQA52" s="1064"/>
      <c r="LQB52" s="1064"/>
      <c r="LQC52" s="1064"/>
      <c r="LQD52" s="1064"/>
      <c r="LQE52" s="1064"/>
      <c r="LQF52" s="1064"/>
      <c r="LQG52" s="1064"/>
      <c r="LQH52" s="1064"/>
      <c r="LQI52" s="1064"/>
      <c r="LQJ52" s="1064"/>
      <c r="LQK52" s="1064"/>
      <c r="LQL52" s="1064"/>
      <c r="LQM52" s="1064"/>
      <c r="LQN52" s="1064"/>
      <c r="LQO52" s="1064"/>
      <c r="LQP52" s="1064"/>
      <c r="LQQ52" s="1064"/>
      <c r="LQR52" s="1064"/>
      <c r="LQS52" s="1064"/>
      <c r="LQT52" s="1064"/>
      <c r="LQU52" s="1064"/>
      <c r="LQV52" s="1064"/>
      <c r="LQW52" s="1064"/>
      <c r="LQX52" s="1064"/>
      <c r="LQY52" s="1064"/>
      <c r="LQZ52" s="1064"/>
      <c r="LRA52" s="1064"/>
      <c r="LRB52" s="1064"/>
      <c r="LRC52" s="1064"/>
      <c r="LRD52" s="1064"/>
      <c r="LRE52" s="1064"/>
      <c r="LRF52" s="1064"/>
      <c r="LRG52" s="1064"/>
      <c r="LRH52" s="1064"/>
      <c r="LRI52" s="1064"/>
      <c r="LRJ52" s="1064"/>
      <c r="LRK52" s="1064"/>
      <c r="LRL52" s="1064"/>
      <c r="LRM52" s="1064"/>
      <c r="LRN52" s="1064"/>
      <c r="LRO52" s="1064"/>
      <c r="LRP52" s="1064"/>
      <c r="LRQ52" s="1064"/>
      <c r="LRR52" s="1064"/>
      <c r="LRS52" s="1064"/>
      <c r="LRT52" s="1064"/>
      <c r="LRU52" s="1064"/>
      <c r="LRV52" s="1064"/>
      <c r="LRW52" s="1064"/>
      <c r="LRX52" s="1064"/>
      <c r="LRY52" s="1064"/>
      <c r="LRZ52" s="1064"/>
      <c r="LSA52" s="1064"/>
      <c r="LSB52" s="1064"/>
      <c r="LSC52" s="1064"/>
      <c r="LSD52" s="1064"/>
      <c r="LSE52" s="1064"/>
      <c r="LSF52" s="1064"/>
      <c r="LSG52" s="1064"/>
      <c r="LSH52" s="1064"/>
      <c r="LSI52" s="1064"/>
      <c r="LSJ52" s="1064"/>
      <c r="LSK52" s="1064"/>
      <c r="LSL52" s="1064"/>
      <c r="LSM52" s="1064"/>
      <c r="LSN52" s="1064"/>
      <c r="LSO52" s="1064"/>
      <c r="LSP52" s="1064"/>
      <c r="LSQ52" s="1064"/>
      <c r="LSR52" s="1064"/>
      <c r="LSS52" s="1064"/>
      <c r="LST52" s="1064"/>
      <c r="LSU52" s="1064"/>
      <c r="LSV52" s="1064"/>
      <c r="LSW52" s="1064"/>
      <c r="LSX52" s="1064"/>
      <c r="LSY52" s="1064"/>
      <c r="LSZ52" s="1064"/>
      <c r="LTA52" s="1064"/>
      <c r="LTB52" s="1064"/>
      <c r="LTC52" s="1064"/>
      <c r="LTD52" s="1064"/>
      <c r="LTE52" s="1064"/>
      <c r="LTF52" s="1064"/>
      <c r="LTG52" s="1064"/>
      <c r="LTH52" s="1064"/>
      <c r="LTI52" s="1064"/>
      <c r="LTJ52" s="1064"/>
      <c r="LTK52" s="1064"/>
      <c r="LTL52" s="1064"/>
      <c r="LTM52" s="1064"/>
      <c r="LTN52" s="1064"/>
      <c r="LTO52" s="1064"/>
      <c r="LTP52" s="1064"/>
      <c r="LTQ52" s="1064"/>
      <c r="LTR52" s="1064"/>
      <c r="LTS52" s="1064"/>
      <c r="LTT52" s="1064"/>
      <c r="LTU52" s="1064"/>
      <c r="LTV52" s="1064"/>
      <c r="LTW52" s="1064"/>
      <c r="LTX52" s="1064"/>
      <c r="LTY52" s="1064"/>
      <c r="LTZ52" s="1064"/>
      <c r="LUA52" s="1064"/>
      <c r="LUB52" s="1064"/>
      <c r="LUC52" s="1064"/>
      <c r="LUD52" s="1064"/>
      <c r="LUE52" s="1064"/>
      <c r="LUF52" s="1064"/>
      <c r="LUG52" s="1064"/>
      <c r="LUH52" s="1064"/>
      <c r="LUI52" s="1064"/>
      <c r="LUJ52" s="1064"/>
      <c r="LUK52" s="1064"/>
      <c r="LUL52" s="1064"/>
      <c r="LUM52" s="1064"/>
      <c r="LUN52" s="1064"/>
      <c r="LUO52" s="1064"/>
      <c r="LUP52" s="1064"/>
      <c r="LUQ52" s="1064"/>
      <c r="LUR52" s="1064"/>
      <c r="LUS52" s="1064"/>
      <c r="LUT52" s="1064"/>
      <c r="LUU52" s="1064"/>
      <c r="LUV52" s="1064"/>
      <c r="LUW52" s="1064"/>
      <c r="LUX52" s="1064"/>
      <c r="LUY52" s="1064"/>
      <c r="LUZ52" s="1064"/>
      <c r="LVA52" s="1064"/>
      <c r="LVB52" s="1064"/>
      <c r="LVC52" s="1064"/>
      <c r="LVD52" s="1064"/>
      <c r="LVE52" s="1064"/>
      <c r="LVF52" s="1064"/>
      <c r="LVG52" s="1064"/>
      <c r="LVH52" s="1064"/>
      <c r="LVI52" s="1064"/>
      <c r="LVJ52" s="1064"/>
      <c r="LVK52" s="1064"/>
      <c r="LVL52" s="1064"/>
      <c r="LVM52" s="1064"/>
      <c r="LVN52" s="1064"/>
      <c r="LVO52" s="1064"/>
      <c r="LVP52" s="1064"/>
      <c r="LVQ52" s="1064"/>
      <c r="LVR52" s="1064"/>
      <c r="LVS52" s="1064"/>
      <c r="LVT52" s="1064"/>
      <c r="LVU52" s="1064"/>
      <c r="LVV52" s="1064"/>
      <c r="LVW52" s="1064"/>
      <c r="LVX52" s="1064"/>
      <c r="LVY52" s="1064"/>
      <c r="LVZ52" s="1064"/>
      <c r="LWA52" s="1064"/>
      <c r="LWB52" s="1064"/>
      <c r="LWC52" s="1064"/>
      <c r="LWD52" s="1064"/>
      <c r="LWE52" s="1064"/>
      <c r="LWF52" s="1064"/>
      <c r="LWG52" s="1064"/>
      <c r="LWH52" s="1064"/>
      <c r="LWI52" s="1064"/>
      <c r="LWJ52" s="1064"/>
      <c r="LWK52" s="1064"/>
      <c r="LWL52" s="1064"/>
      <c r="LWM52" s="1064"/>
      <c r="LWN52" s="1064"/>
      <c r="LWO52" s="1064"/>
      <c r="LWP52" s="1064"/>
      <c r="LWQ52" s="1064"/>
      <c r="LWR52" s="1064"/>
      <c r="LWS52" s="1064"/>
      <c r="LWT52" s="1064"/>
      <c r="LWU52" s="1064"/>
      <c r="LWV52" s="1064"/>
      <c r="LWW52" s="1064"/>
      <c r="LWX52" s="1064"/>
      <c r="LWY52" s="1064"/>
      <c r="LWZ52" s="1064"/>
      <c r="LXA52" s="1064"/>
      <c r="LXB52" s="1064"/>
      <c r="LXC52" s="1064"/>
      <c r="LXD52" s="1064"/>
      <c r="LXE52" s="1064"/>
      <c r="LXF52" s="1064"/>
      <c r="LXG52" s="1064"/>
      <c r="LXH52" s="1064"/>
      <c r="LXI52" s="1064"/>
      <c r="LXJ52" s="1064"/>
      <c r="LXK52" s="1064"/>
      <c r="LXL52" s="1064"/>
      <c r="LXM52" s="1064"/>
      <c r="LXN52" s="1064"/>
      <c r="LXO52" s="1064"/>
      <c r="LXP52" s="1064"/>
      <c r="LXQ52" s="1064"/>
      <c r="LXR52" s="1064"/>
      <c r="LXS52" s="1064"/>
      <c r="LXT52" s="1064"/>
      <c r="LXU52" s="1064"/>
      <c r="LXV52" s="1064"/>
      <c r="LXW52" s="1064"/>
      <c r="LXX52" s="1064"/>
      <c r="LXY52" s="1064"/>
      <c r="LXZ52" s="1064"/>
      <c r="LYA52" s="1064"/>
      <c r="LYB52" s="1064"/>
      <c r="LYC52" s="1064"/>
      <c r="LYD52" s="1064"/>
      <c r="LYE52" s="1064"/>
      <c r="LYF52" s="1064"/>
      <c r="LYG52" s="1064"/>
      <c r="LYH52" s="1064"/>
      <c r="LYI52" s="1064"/>
      <c r="LYJ52" s="1064"/>
      <c r="LYK52" s="1064"/>
      <c r="LYL52" s="1064"/>
      <c r="LYM52" s="1064"/>
      <c r="LYN52" s="1064"/>
      <c r="LYO52" s="1064"/>
      <c r="LYP52" s="1064"/>
      <c r="LYQ52" s="1064"/>
      <c r="LYR52" s="1064"/>
      <c r="LYS52" s="1064"/>
      <c r="LYT52" s="1064"/>
      <c r="LYU52" s="1064"/>
      <c r="LYV52" s="1064"/>
      <c r="LYW52" s="1064"/>
      <c r="LYX52" s="1064"/>
      <c r="LYY52" s="1064"/>
      <c r="LYZ52" s="1064"/>
      <c r="LZA52" s="1064"/>
      <c r="LZB52" s="1064"/>
      <c r="LZC52" s="1064"/>
      <c r="LZD52" s="1064"/>
      <c r="LZE52" s="1064"/>
      <c r="LZF52" s="1064"/>
      <c r="LZG52" s="1064"/>
      <c r="LZH52" s="1064"/>
      <c r="LZI52" s="1064"/>
      <c r="LZJ52" s="1064"/>
      <c r="LZK52" s="1064"/>
      <c r="LZL52" s="1064"/>
      <c r="LZM52" s="1064"/>
      <c r="LZN52" s="1064"/>
      <c r="LZO52" s="1064"/>
      <c r="LZP52" s="1064"/>
      <c r="LZQ52" s="1064"/>
      <c r="LZR52" s="1064"/>
      <c r="LZS52" s="1064"/>
      <c r="LZT52" s="1064"/>
      <c r="LZU52" s="1064"/>
      <c r="LZV52" s="1064"/>
      <c r="LZW52" s="1064"/>
      <c r="LZX52" s="1064"/>
      <c r="LZY52" s="1064"/>
      <c r="LZZ52" s="1064"/>
      <c r="MAA52" s="1064"/>
      <c r="MAB52" s="1064"/>
      <c r="MAC52" s="1064"/>
      <c r="MAD52" s="1064"/>
      <c r="MAE52" s="1064"/>
      <c r="MAF52" s="1064"/>
      <c r="MAG52" s="1064"/>
      <c r="MAH52" s="1064"/>
      <c r="MAI52" s="1064"/>
      <c r="MAJ52" s="1064"/>
      <c r="MAK52" s="1064"/>
      <c r="MAL52" s="1064"/>
      <c r="MAM52" s="1064"/>
      <c r="MAN52" s="1064"/>
      <c r="MAO52" s="1064"/>
      <c r="MAP52" s="1064"/>
      <c r="MAQ52" s="1064"/>
      <c r="MAR52" s="1064"/>
      <c r="MAS52" s="1064"/>
      <c r="MAT52" s="1064"/>
      <c r="MAU52" s="1064"/>
      <c r="MAV52" s="1064"/>
      <c r="MAW52" s="1064"/>
      <c r="MAX52" s="1064"/>
      <c r="MAY52" s="1064"/>
      <c r="MAZ52" s="1064"/>
      <c r="MBA52" s="1064"/>
      <c r="MBB52" s="1064"/>
      <c r="MBC52" s="1064"/>
      <c r="MBD52" s="1064"/>
      <c r="MBE52" s="1064"/>
      <c r="MBF52" s="1064"/>
      <c r="MBG52" s="1064"/>
      <c r="MBH52" s="1064"/>
      <c r="MBI52" s="1064"/>
      <c r="MBJ52" s="1064"/>
      <c r="MBK52" s="1064"/>
      <c r="MBL52" s="1064"/>
      <c r="MBM52" s="1064"/>
      <c r="MBN52" s="1064"/>
      <c r="MBO52" s="1064"/>
      <c r="MBP52" s="1064"/>
      <c r="MBQ52" s="1064"/>
      <c r="MBR52" s="1064"/>
      <c r="MBS52" s="1064"/>
      <c r="MBT52" s="1064"/>
      <c r="MBU52" s="1064"/>
      <c r="MBV52" s="1064"/>
      <c r="MBW52" s="1064"/>
      <c r="MBX52" s="1064"/>
      <c r="MBY52" s="1064"/>
      <c r="MBZ52" s="1064"/>
      <c r="MCA52" s="1064"/>
      <c r="MCB52" s="1064"/>
      <c r="MCC52" s="1064"/>
      <c r="MCD52" s="1064"/>
      <c r="MCE52" s="1064"/>
      <c r="MCF52" s="1064"/>
      <c r="MCG52" s="1064"/>
      <c r="MCH52" s="1064"/>
      <c r="MCI52" s="1064"/>
      <c r="MCJ52" s="1064"/>
      <c r="MCK52" s="1064"/>
      <c r="MCL52" s="1064"/>
      <c r="MCM52" s="1064"/>
      <c r="MCN52" s="1064"/>
      <c r="MCO52" s="1064"/>
      <c r="MCP52" s="1064"/>
      <c r="MCQ52" s="1064"/>
      <c r="MCR52" s="1064"/>
      <c r="MCS52" s="1064"/>
      <c r="MCT52" s="1064"/>
      <c r="MCU52" s="1064"/>
      <c r="MCV52" s="1064"/>
      <c r="MCW52" s="1064"/>
      <c r="MCX52" s="1064"/>
      <c r="MCY52" s="1064"/>
      <c r="MCZ52" s="1064"/>
      <c r="MDA52" s="1064"/>
      <c r="MDB52" s="1064"/>
      <c r="MDC52" s="1064"/>
      <c r="MDD52" s="1064"/>
      <c r="MDE52" s="1064"/>
      <c r="MDF52" s="1064"/>
      <c r="MDG52" s="1064"/>
      <c r="MDH52" s="1064"/>
      <c r="MDI52" s="1064"/>
      <c r="MDJ52" s="1064"/>
      <c r="MDK52" s="1064"/>
      <c r="MDL52" s="1064"/>
      <c r="MDM52" s="1064"/>
      <c r="MDN52" s="1064"/>
      <c r="MDO52" s="1064"/>
      <c r="MDP52" s="1064"/>
      <c r="MDQ52" s="1064"/>
      <c r="MDR52" s="1064"/>
      <c r="MDS52" s="1064"/>
      <c r="MDT52" s="1064"/>
      <c r="MDU52" s="1064"/>
      <c r="MDV52" s="1064"/>
      <c r="MDW52" s="1064"/>
      <c r="MDX52" s="1064"/>
      <c r="MDY52" s="1064"/>
      <c r="MDZ52" s="1064"/>
      <c r="MEA52" s="1064"/>
      <c r="MEB52" s="1064"/>
      <c r="MEC52" s="1064"/>
      <c r="MED52" s="1064"/>
      <c r="MEE52" s="1064"/>
      <c r="MEF52" s="1064"/>
      <c r="MEG52" s="1064"/>
      <c r="MEH52" s="1064"/>
      <c r="MEI52" s="1064"/>
      <c r="MEJ52" s="1064"/>
      <c r="MEK52" s="1064"/>
      <c r="MEL52" s="1064"/>
      <c r="MEM52" s="1064"/>
      <c r="MEN52" s="1064"/>
      <c r="MEO52" s="1064"/>
      <c r="MEP52" s="1064"/>
      <c r="MEQ52" s="1064"/>
      <c r="MER52" s="1064"/>
      <c r="MES52" s="1064"/>
      <c r="MET52" s="1064"/>
      <c r="MEU52" s="1064"/>
      <c r="MEV52" s="1064"/>
      <c r="MEW52" s="1064"/>
      <c r="MEX52" s="1064"/>
      <c r="MEY52" s="1064"/>
      <c r="MEZ52" s="1064"/>
      <c r="MFA52" s="1064"/>
      <c r="MFB52" s="1064"/>
      <c r="MFC52" s="1064"/>
      <c r="MFD52" s="1064"/>
      <c r="MFE52" s="1064"/>
      <c r="MFF52" s="1064"/>
      <c r="MFG52" s="1064"/>
      <c r="MFH52" s="1064"/>
      <c r="MFI52" s="1064"/>
      <c r="MFJ52" s="1064"/>
      <c r="MFK52" s="1064"/>
      <c r="MFL52" s="1064"/>
      <c r="MFM52" s="1064"/>
      <c r="MFN52" s="1064"/>
      <c r="MFO52" s="1064"/>
      <c r="MFP52" s="1064"/>
      <c r="MFQ52" s="1064"/>
      <c r="MFR52" s="1064"/>
      <c r="MFS52" s="1064"/>
      <c r="MFT52" s="1064"/>
      <c r="MFU52" s="1064"/>
      <c r="MFV52" s="1064"/>
      <c r="MFW52" s="1064"/>
      <c r="MFX52" s="1064"/>
      <c r="MFY52" s="1064"/>
      <c r="MFZ52" s="1064"/>
      <c r="MGA52" s="1064"/>
      <c r="MGB52" s="1064"/>
      <c r="MGC52" s="1064"/>
      <c r="MGD52" s="1064"/>
      <c r="MGE52" s="1064"/>
      <c r="MGF52" s="1064"/>
      <c r="MGG52" s="1064"/>
      <c r="MGH52" s="1064"/>
      <c r="MGI52" s="1064"/>
      <c r="MGJ52" s="1064"/>
      <c r="MGK52" s="1064"/>
      <c r="MGL52" s="1064"/>
      <c r="MGM52" s="1064"/>
      <c r="MGN52" s="1064"/>
      <c r="MGO52" s="1064"/>
      <c r="MGP52" s="1064"/>
      <c r="MGQ52" s="1064"/>
      <c r="MGR52" s="1064"/>
      <c r="MGS52" s="1064"/>
      <c r="MGT52" s="1064"/>
      <c r="MGU52" s="1064"/>
      <c r="MGV52" s="1064"/>
      <c r="MGW52" s="1064"/>
      <c r="MGX52" s="1064"/>
      <c r="MGY52" s="1064"/>
      <c r="MGZ52" s="1064"/>
      <c r="MHA52" s="1064"/>
      <c r="MHB52" s="1064"/>
      <c r="MHC52" s="1064"/>
      <c r="MHD52" s="1064"/>
      <c r="MHE52" s="1064"/>
      <c r="MHF52" s="1064"/>
      <c r="MHG52" s="1064"/>
      <c r="MHH52" s="1064"/>
      <c r="MHI52" s="1064"/>
      <c r="MHJ52" s="1064"/>
      <c r="MHK52" s="1064"/>
      <c r="MHL52" s="1064"/>
      <c r="MHM52" s="1064"/>
      <c r="MHN52" s="1064"/>
      <c r="MHO52" s="1064"/>
      <c r="MHP52" s="1064"/>
      <c r="MHQ52" s="1064"/>
      <c r="MHR52" s="1064"/>
      <c r="MHS52" s="1064"/>
      <c r="MHT52" s="1064"/>
      <c r="MHU52" s="1064"/>
      <c r="MHV52" s="1064"/>
      <c r="MHW52" s="1064"/>
      <c r="MHX52" s="1064"/>
      <c r="MHY52" s="1064"/>
      <c r="MHZ52" s="1064"/>
      <c r="MIA52" s="1064"/>
      <c r="MIB52" s="1064"/>
      <c r="MIC52" s="1064"/>
      <c r="MID52" s="1064"/>
      <c r="MIE52" s="1064"/>
      <c r="MIF52" s="1064"/>
      <c r="MIG52" s="1064"/>
      <c r="MIH52" s="1064"/>
      <c r="MII52" s="1064"/>
      <c r="MIJ52" s="1064"/>
      <c r="MIK52" s="1064"/>
      <c r="MIL52" s="1064"/>
      <c r="MIM52" s="1064"/>
      <c r="MIN52" s="1064"/>
      <c r="MIO52" s="1064"/>
      <c r="MIP52" s="1064"/>
      <c r="MIQ52" s="1064"/>
      <c r="MIR52" s="1064"/>
      <c r="MIS52" s="1064"/>
      <c r="MIT52" s="1064"/>
      <c r="MIU52" s="1064"/>
      <c r="MIV52" s="1064"/>
      <c r="MIW52" s="1064"/>
      <c r="MIX52" s="1064"/>
      <c r="MIY52" s="1064"/>
      <c r="MIZ52" s="1064"/>
      <c r="MJA52" s="1064"/>
      <c r="MJB52" s="1064"/>
      <c r="MJC52" s="1064"/>
      <c r="MJD52" s="1064"/>
      <c r="MJE52" s="1064"/>
      <c r="MJF52" s="1064"/>
      <c r="MJG52" s="1064"/>
      <c r="MJH52" s="1064"/>
      <c r="MJI52" s="1064"/>
      <c r="MJJ52" s="1064"/>
      <c r="MJK52" s="1064"/>
      <c r="MJL52" s="1064"/>
      <c r="MJM52" s="1064"/>
      <c r="MJN52" s="1064"/>
      <c r="MJO52" s="1064"/>
      <c r="MJP52" s="1064"/>
      <c r="MJQ52" s="1064"/>
      <c r="MJR52" s="1064"/>
      <c r="MJS52" s="1064"/>
      <c r="MJT52" s="1064"/>
      <c r="MJU52" s="1064"/>
      <c r="MJV52" s="1064"/>
      <c r="MJW52" s="1064"/>
      <c r="MJX52" s="1064"/>
      <c r="MJY52" s="1064"/>
      <c r="MJZ52" s="1064"/>
      <c r="MKA52" s="1064"/>
      <c r="MKB52" s="1064"/>
      <c r="MKC52" s="1064"/>
      <c r="MKD52" s="1064"/>
      <c r="MKE52" s="1064"/>
      <c r="MKF52" s="1064"/>
      <c r="MKG52" s="1064"/>
      <c r="MKH52" s="1064"/>
      <c r="MKI52" s="1064"/>
      <c r="MKJ52" s="1064"/>
      <c r="MKK52" s="1064"/>
      <c r="MKL52" s="1064"/>
      <c r="MKM52" s="1064"/>
      <c r="MKN52" s="1064"/>
      <c r="MKO52" s="1064"/>
      <c r="MKP52" s="1064"/>
      <c r="MKQ52" s="1064"/>
      <c r="MKR52" s="1064"/>
      <c r="MKS52" s="1064"/>
      <c r="MKT52" s="1064"/>
      <c r="MKU52" s="1064"/>
      <c r="MKV52" s="1064"/>
      <c r="MKW52" s="1064"/>
      <c r="MKX52" s="1064"/>
      <c r="MKY52" s="1064"/>
      <c r="MKZ52" s="1064"/>
      <c r="MLA52" s="1064"/>
      <c r="MLB52" s="1064"/>
      <c r="MLC52" s="1064"/>
      <c r="MLD52" s="1064"/>
      <c r="MLE52" s="1064"/>
      <c r="MLF52" s="1064"/>
      <c r="MLG52" s="1064"/>
      <c r="MLH52" s="1064"/>
      <c r="MLI52" s="1064"/>
      <c r="MLJ52" s="1064"/>
      <c r="MLK52" s="1064"/>
      <c r="MLL52" s="1064"/>
      <c r="MLM52" s="1064"/>
      <c r="MLN52" s="1064"/>
      <c r="MLO52" s="1064"/>
      <c r="MLP52" s="1064"/>
      <c r="MLQ52" s="1064"/>
      <c r="MLR52" s="1064"/>
      <c r="MLS52" s="1064"/>
      <c r="MLT52" s="1064"/>
      <c r="MLU52" s="1064"/>
      <c r="MLV52" s="1064"/>
      <c r="MLW52" s="1064"/>
      <c r="MLX52" s="1064"/>
      <c r="MLY52" s="1064"/>
      <c r="MLZ52" s="1064"/>
      <c r="MMA52" s="1064"/>
      <c r="MMB52" s="1064"/>
      <c r="MMC52" s="1064"/>
      <c r="MMD52" s="1064"/>
      <c r="MME52" s="1064"/>
      <c r="MMF52" s="1064"/>
      <c r="MMG52" s="1064"/>
      <c r="MMH52" s="1064"/>
      <c r="MMI52" s="1064"/>
      <c r="MMJ52" s="1064"/>
      <c r="MMK52" s="1064"/>
      <c r="MML52" s="1064"/>
      <c r="MMM52" s="1064"/>
      <c r="MMN52" s="1064"/>
      <c r="MMO52" s="1064"/>
      <c r="MMP52" s="1064"/>
      <c r="MMQ52" s="1064"/>
      <c r="MMR52" s="1064"/>
      <c r="MMS52" s="1064"/>
      <c r="MMT52" s="1064"/>
      <c r="MMU52" s="1064"/>
      <c r="MMV52" s="1064"/>
      <c r="MMW52" s="1064"/>
      <c r="MMX52" s="1064"/>
      <c r="MMY52" s="1064"/>
      <c r="MMZ52" s="1064"/>
      <c r="MNA52" s="1064"/>
      <c r="MNB52" s="1064"/>
      <c r="MNC52" s="1064"/>
      <c r="MND52" s="1064"/>
      <c r="MNE52" s="1064"/>
      <c r="MNF52" s="1064"/>
      <c r="MNG52" s="1064"/>
      <c r="MNH52" s="1064"/>
      <c r="MNI52" s="1064"/>
      <c r="MNJ52" s="1064"/>
      <c r="MNK52" s="1064"/>
      <c r="MNL52" s="1064"/>
      <c r="MNM52" s="1064"/>
      <c r="MNN52" s="1064"/>
      <c r="MNO52" s="1064"/>
      <c r="MNP52" s="1064"/>
      <c r="MNQ52" s="1064"/>
      <c r="MNR52" s="1064"/>
      <c r="MNS52" s="1064"/>
      <c r="MNT52" s="1064"/>
      <c r="MNU52" s="1064"/>
      <c r="MNV52" s="1064"/>
      <c r="MNW52" s="1064"/>
      <c r="MNX52" s="1064"/>
      <c r="MNY52" s="1064"/>
      <c r="MNZ52" s="1064"/>
      <c r="MOA52" s="1064"/>
      <c r="MOB52" s="1064"/>
      <c r="MOC52" s="1064"/>
      <c r="MOD52" s="1064"/>
      <c r="MOE52" s="1064"/>
      <c r="MOF52" s="1064"/>
      <c r="MOG52" s="1064"/>
      <c r="MOH52" s="1064"/>
      <c r="MOI52" s="1064"/>
      <c r="MOJ52" s="1064"/>
      <c r="MOK52" s="1064"/>
      <c r="MOL52" s="1064"/>
      <c r="MOM52" s="1064"/>
      <c r="MON52" s="1064"/>
      <c r="MOO52" s="1064"/>
      <c r="MOP52" s="1064"/>
      <c r="MOQ52" s="1064"/>
      <c r="MOR52" s="1064"/>
      <c r="MOS52" s="1064"/>
      <c r="MOT52" s="1064"/>
      <c r="MOU52" s="1064"/>
      <c r="MOV52" s="1064"/>
      <c r="MOW52" s="1064"/>
      <c r="MOX52" s="1064"/>
      <c r="MOY52" s="1064"/>
      <c r="MOZ52" s="1064"/>
      <c r="MPA52" s="1064"/>
      <c r="MPB52" s="1064"/>
      <c r="MPC52" s="1064"/>
      <c r="MPD52" s="1064"/>
      <c r="MPE52" s="1064"/>
      <c r="MPF52" s="1064"/>
      <c r="MPG52" s="1064"/>
      <c r="MPH52" s="1064"/>
      <c r="MPI52" s="1064"/>
      <c r="MPJ52" s="1064"/>
      <c r="MPK52" s="1064"/>
      <c r="MPL52" s="1064"/>
      <c r="MPM52" s="1064"/>
      <c r="MPN52" s="1064"/>
      <c r="MPO52" s="1064"/>
      <c r="MPP52" s="1064"/>
      <c r="MPQ52" s="1064"/>
      <c r="MPR52" s="1064"/>
      <c r="MPS52" s="1064"/>
      <c r="MPT52" s="1064"/>
      <c r="MPU52" s="1064"/>
      <c r="MPV52" s="1064"/>
      <c r="MPW52" s="1064"/>
      <c r="MPX52" s="1064"/>
      <c r="MPY52" s="1064"/>
      <c r="MPZ52" s="1064"/>
      <c r="MQA52" s="1064"/>
      <c r="MQB52" s="1064"/>
      <c r="MQC52" s="1064"/>
      <c r="MQD52" s="1064"/>
      <c r="MQE52" s="1064"/>
      <c r="MQF52" s="1064"/>
      <c r="MQG52" s="1064"/>
      <c r="MQH52" s="1064"/>
      <c r="MQI52" s="1064"/>
      <c r="MQJ52" s="1064"/>
      <c r="MQK52" s="1064"/>
      <c r="MQL52" s="1064"/>
      <c r="MQM52" s="1064"/>
      <c r="MQN52" s="1064"/>
      <c r="MQO52" s="1064"/>
      <c r="MQP52" s="1064"/>
      <c r="MQQ52" s="1064"/>
      <c r="MQR52" s="1064"/>
      <c r="MQS52" s="1064"/>
      <c r="MQT52" s="1064"/>
      <c r="MQU52" s="1064"/>
      <c r="MQV52" s="1064"/>
      <c r="MQW52" s="1064"/>
      <c r="MQX52" s="1064"/>
      <c r="MQY52" s="1064"/>
      <c r="MQZ52" s="1064"/>
      <c r="MRA52" s="1064"/>
      <c r="MRB52" s="1064"/>
      <c r="MRC52" s="1064"/>
      <c r="MRD52" s="1064"/>
      <c r="MRE52" s="1064"/>
      <c r="MRF52" s="1064"/>
      <c r="MRG52" s="1064"/>
      <c r="MRH52" s="1064"/>
      <c r="MRI52" s="1064"/>
      <c r="MRJ52" s="1064"/>
      <c r="MRK52" s="1064"/>
      <c r="MRL52" s="1064"/>
      <c r="MRM52" s="1064"/>
      <c r="MRN52" s="1064"/>
      <c r="MRO52" s="1064"/>
      <c r="MRP52" s="1064"/>
      <c r="MRQ52" s="1064"/>
      <c r="MRR52" s="1064"/>
      <c r="MRS52" s="1064"/>
      <c r="MRT52" s="1064"/>
      <c r="MRU52" s="1064"/>
      <c r="MRV52" s="1064"/>
      <c r="MRW52" s="1064"/>
      <c r="MRX52" s="1064"/>
      <c r="MRY52" s="1064"/>
      <c r="MRZ52" s="1064"/>
      <c r="MSA52" s="1064"/>
      <c r="MSB52" s="1064"/>
      <c r="MSC52" s="1064"/>
      <c r="MSD52" s="1064"/>
      <c r="MSE52" s="1064"/>
      <c r="MSF52" s="1064"/>
      <c r="MSG52" s="1064"/>
      <c r="MSH52" s="1064"/>
      <c r="MSI52" s="1064"/>
      <c r="MSJ52" s="1064"/>
      <c r="MSK52" s="1064"/>
      <c r="MSL52" s="1064"/>
      <c r="MSM52" s="1064"/>
      <c r="MSN52" s="1064"/>
      <c r="MSO52" s="1064"/>
      <c r="MSP52" s="1064"/>
      <c r="MSQ52" s="1064"/>
      <c r="MSR52" s="1064"/>
      <c r="MSS52" s="1064"/>
      <c r="MST52" s="1064"/>
      <c r="MSU52" s="1064"/>
      <c r="MSV52" s="1064"/>
      <c r="MSW52" s="1064"/>
      <c r="MSX52" s="1064"/>
      <c r="MSY52" s="1064"/>
      <c r="MSZ52" s="1064"/>
      <c r="MTA52" s="1064"/>
      <c r="MTB52" s="1064"/>
      <c r="MTC52" s="1064"/>
      <c r="MTD52" s="1064"/>
      <c r="MTE52" s="1064"/>
      <c r="MTF52" s="1064"/>
      <c r="MTG52" s="1064"/>
      <c r="MTH52" s="1064"/>
      <c r="MTI52" s="1064"/>
      <c r="MTJ52" s="1064"/>
      <c r="MTK52" s="1064"/>
      <c r="MTL52" s="1064"/>
      <c r="MTM52" s="1064"/>
      <c r="MTN52" s="1064"/>
      <c r="MTO52" s="1064"/>
      <c r="MTP52" s="1064"/>
      <c r="MTQ52" s="1064"/>
      <c r="MTR52" s="1064"/>
      <c r="MTS52" s="1064"/>
      <c r="MTT52" s="1064"/>
      <c r="MTU52" s="1064"/>
      <c r="MTV52" s="1064"/>
      <c r="MTW52" s="1064"/>
      <c r="MTX52" s="1064"/>
      <c r="MTY52" s="1064"/>
      <c r="MTZ52" s="1064"/>
      <c r="MUA52" s="1064"/>
      <c r="MUB52" s="1064"/>
      <c r="MUC52" s="1064"/>
      <c r="MUD52" s="1064"/>
      <c r="MUE52" s="1064"/>
      <c r="MUF52" s="1064"/>
      <c r="MUG52" s="1064"/>
      <c r="MUH52" s="1064"/>
      <c r="MUI52" s="1064"/>
      <c r="MUJ52" s="1064"/>
      <c r="MUK52" s="1064"/>
      <c r="MUL52" s="1064"/>
      <c r="MUM52" s="1064"/>
      <c r="MUN52" s="1064"/>
      <c r="MUO52" s="1064"/>
      <c r="MUP52" s="1064"/>
      <c r="MUQ52" s="1064"/>
      <c r="MUR52" s="1064"/>
      <c r="MUS52" s="1064"/>
      <c r="MUT52" s="1064"/>
      <c r="MUU52" s="1064"/>
      <c r="MUV52" s="1064"/>
      <c r="MUW52" s="1064"/>
      <c r="MUX52" s="1064"/>
      <c r="MUY52" s="1064"/>
      <c r="MUZ52" s="1064"/>
      <c r="MVA52" s="1064"/>
      <c r="MVB52" s="1064"/>
      <c r="MVC52" s="1064"/>
      <c r="MVD52" s="1064"/>
      <c r="MVE52" s="1064"/>
      <c r="MVF52" s="1064"/>
      <c r="MVG52" s="1064"/>
      <c r="MVH52" s="1064"/>
      <c r="MVI52" s="1064"/>
      <c r="MVJ52" s="1064"/>
      <c r="MVK52" s="1064"/>
      <c r="MVL52" s="1064"/>
      <c r="MVM52" s="1064"/>
      <c r="MVN52" s="1064"/>
      <c r="MVO52" s="1064"/>
      <c r="MVP52" s="1064"/>
      <c r="MVQ52" s="1064"/>
      <c r="MVR52" s="1064"/>
      <c r="MVS52" s="1064"/>
      <c r="MVT52" s="1064"/>
      <c r="MVU52" s="1064"/>
      <c r="MVV52" s="1064"/>
      <c r="MVW52" s="1064"/>
      <c r="MVX52" s="1064"/>
      <c r="MVY52" s="1064"/>
      <c r="MVZ52" s="1064"/>
      <c r="MWA52" s="1064"/>
      <c r="MWB52" s="1064"/>
      <c r="MWC52" s="1064"/>
      <c r="MWD52" s="1064"/>
      <c r="MWE52" s="1064"/>
      <c r="MWF52" s="1064"/>
      <c r="MWG52" s="1064"/>
      <c r="MWH52" s="1064"/>
      <c r="MWI52" s="1064"/>
      <c r="MWJ52" s="1064"/>
      <c r="MWK52" s="1064"/>
      <c r="MWL52" s="1064"/>
      <c r="MWM52" s="1064"/>
      <c r="MWN52" s="1064"/>
      <c r="MWO52" s="1064"/>
      <c r="MWP52" s="1064"/>
      <c r="MWQ52" s="1064"/>
      <c r="MWR52" s="1064"/>
      <c r="MWS52" s="1064"/>
      <c r="MWT52" s="1064"/>
      <c r="MWU52" s="1064"/>
      <c r="MWV52" s="1064"/>
      <c r="MWW52" s="1064"/>
      <c r="MWX52" s="1064"/>
      <c r="MWY52" s="1064"/>
      <c r="MWZ52" s="1064"/>
      <c r="MXA52" s="1064"/>
      <c r="MXB52" s="1064"/>
      <c r="MXC52" s="1064"/>
      <c r="MXD52" s="1064"/>
      <c r="MXE52" s="1064"/>
      <c r="MXF52" s="1064"/>
      <c r="MXG52" s="1064"/>
      <c r="MXH52" s="1064"/>
      <c r="MXI52" s="1064"/>
      <c r="MXJ52" s="1064"/>
      <c r="MXK52" s="1064"/>
      <c r="MXL52" s="1064"/>
      <c r="MXM52" s="1064"/>
      <c r="MXN52" s="1064"/>
      <c r="MXO52" s="1064"/>
      <c r="MXP52" s="1064"/>
      <c r="MXQ52" s="1064"/>
      <c r="MXR52" s="1064"/>
      <c r="MXS52" s="1064"/>
      <c r="MXT52" s="1064"/>
      <c r="MXU52" s="1064"/>
      <c r="MXV52" s="1064"/>
      <c r="MXW52" s="1064"/>
      <c r="MXX52" s="1064"/>
      <c r="MXY52" s="1064"/>
      <c r="MXZ52" s="1064"/>
      <c r="MYA52" s="1064"/>
      <c r="MYB52" s="1064"/>
      <c r="MYC52" s="1064"/>
      <c r="MYD52" s="1064"/>
      <c r="MYE52" s="1064"/>
      <c r="MYF52" s="1064"/>
      <c r="MYG52" s="1064"/>
      <c r="MYH52" s="1064"/>
      <c r="MYI52" s="1064"/>
      <c r="MYJ52" s="1064"/>
      <c r="MYK52" s="1064"/>
      <c r="MYL52" s="1064"/>
      <c r="MYM52" s="1064"/>
      <c r="MYN52" s="1064"/>
      <c r="MYO52" s="1064"/>
      <c r="MYP52" s="1064"/>
      <c r="MYQ52" s="1064"/>
      <c r="MYR52" s="1064"/>
      <c r="MYS52" s="1064"/>
      <c r="MYT52" s="1064"/>
      <c r="MYU52" s="1064"/>
      <c r="MYV52" s="1064"/>
      <c r="MYW52" s="1064"/>
      <c r="MYX52" s="1064"/>
      <c r="MYY52" s="1064"/>
      <c r="MYZ52" s="1064"/>
      <c r="MZA52" s="1064"/>
      <c r="MZB52" s="1064"/>
      <c r="MZC52" s="1064"/>
      <c r="MZD52" s="1064"/>
      <c r="MZE52" s="1064"/>
      <c r="MZF52" s="1064"/>
      <c r="MZG52" s="1064"/>
      <c r="MZH52" s="1064"/>
      <c r="MZI52" s="1064"/>
      <c r="MZJ52" s="1064"/>
      <c r="MZK52" s="1064"/>
      <c r="MZL52" s="1064"/>
      <c r="MZM52" s="1064"/>
      <c r="MZN52" s="1064"/>
      <c r="MZO52" s="1064"/>
      <c r="MZP52" s="1064"/>
      <c r="MZQ52" s="1064"/>
      <c r="MZR52" s="1064"/>
      <c r="MZS52" s="1064"/>
      <c r="MZT52" s="1064"/>
      <c r="MZU52" s="1064"/>
      <c r="MZV52" s="1064"/>
      <c r="MZW52" s="1064"/>
      <c r="MZX52" s="1064"/>
      <c r="MZY52" s="1064"/>
      <c r="MZZ52" s="1064"/>
      <c r="NAA52" s="1064"/>
      <c r="NAB52" s="1064"/>
      <c r="NAC52" s="1064"/>
      <c r="NAD52" s="1064"/>
      <c r="NAE52" s="1064"/>
      <c r="NAF52" s="1064"/>
      <c r="NAG52" s="1064"/>
      <c r="NAH52" s="1064"/>
      <c r="NAI52" s="1064"/>
      <c r="NAJ52" s="1064"/>
      <c r="NAK52" s="1064"/>
      <c r="NAL52" s="1064"/>
      <c r="NAM52" s="1064"/>
      <c r="NAN52" s="1064"/>
      <c r="NAO52" s="1064"/>
      <c r="NAP52" s="1064"/>
      <c r="NAQ52" s="1064"/>
      <c r="NAR52" s="1064"/>
      <c r="NAS52" s="1064"/>
      <c r="NAT52" s="1064"/>
      <c r="NAU52" s="1064"/>
      <c r="NAV52" s="1064"/>
      <c r="NAW52" s="1064"/>
      <c r="NAX52" s="1064"/>
      <c r="NAY52" s="1064"/>
      <c r="NAZ52" s="1064"/>
      <c r="NBA52" s="1064"/>
      <c r="NBB52" s="1064"/>
      <c r="NBC52" s="1064"/>
      <c r="NBD52" s="1064"/>
      <c r="NBE52" s="1064"/>
      <c r="NBF52" s="1064"/>
      <c r="NBG52" s="1064"/>
      <c r="NBH52" s="1064"/>
      <c r="NBI52" s="1064"/>
      <c r="NBJ52" s="1064"/>
      <c r="NBK52" s="1064"/>
      <c r="NBL52" s="1064"/>
      <c r="NBM52" s="1064"/>
      <c r="NBN52" s="1064"/>
      <c r="NBO52" s="1064"/>
      <c r="NBP52" s="1064"/>
      <c r="NBQ52" s="1064"/>
      <c r="NBR52" s="1064"/>
      <c r="NBS52" s="1064"/>
      <c r="NBT52" s="1064"/>
      <c r="NBU52" s="1064"/>
      <c r="NBV52" s="1064"/>
      <c r="NBW52" s="1064"/>
      <c r="NBX52" s="1064"/>
      <c r="NBY52" s="1064"/>
      <c r="NBZ52" s="1064"/>
      <c r="NCA52" s="1064"/>
      <c r="NCB52" s="1064"/>
      <c r="NCC52" s="1064"/>
      <c r="NCD52" s="1064"/>
      <c r="NCE52" s="1064"/>
      <c r="NCF52" s="1064"/>
      <c r="NCG52" s="1064"/>
      <c r="NCH52" s="1064"/>
      <c r="NCI52" s="1064"/>
      <c r="NCJ52" s="1064"/>
      <c r="NCK52" s="1064"/>
      <c r="NCL52" s="1064"/>
      <c r="NCM52" s="1064"/>
      <c r="NCN52" s="1064"/>
      <c r="NCO52" s="1064"/>
      <c r="NCP52" s="1064"/>
      <c r="NCQ52" s="1064"/>
      <c r="NCR52" s="1064"/>
      <c r="NCS52" s="1064"/>
      <c r="NCT52" s="1064"/>
      <c r="NCU52" s="1064"/>
      <c r="NCV52" s="1064"/>
      <c r="NCW52" s="1064"/>
      <c r="NCX52" s="1064"/>
      <c r="NCY52" s="1064"/>
      <c r="NCZ52" s="1064"/>
      <c r="NDA52" s="1064"/>
      <c r="NDB52" s="1064"/>
      <c r="NDC52" s="1064"/>
      <c r="NDD52" s="1064"/>
      <c r="NDE52" s="1064"/>
      <c r="NDF52" s="1064"/>
      <c r="NDG52" s="1064"/>
      <c r="NDH52" s="1064"/>
      <c r="NDI52" s="1064"/>
      <c r="NDJ52" s="1064"/>
      <c r="NDK52" s="1064"/>
      <c r="NDL52" s="1064"/>
      <c r="NDM52" s="1064"/>
      <c r="NDN52" s="1064"/>
      <c r="NDO52" s="1064"/>
      <c r="NDP52" s="1064"/>
      <c r="NDQ52" s="1064"/>
      <c r="NDR52" s="1064"/>
      <c r="NDS52" s="1064"/>
      <c r="NDT52" s="1064"/>
      <c r="NDU52" s="1064"/>
      <c r="NDV52" s="1064"/>
      <c r="NDW52" s="1064"/>
      <c r="NDX52" s="1064"/>
      <c r="NDY52" s="1064"/>
      <c r="NDZ52" s="1064"/>
      <c r="NEA52" s="1064"/>
      <c r="NEB52" s="1064"/>
      <c r="NEC52" s="1064"/>
      <c r="NED52" s="1064"/>
      <c r="NEE52" s="1064"/>
      <c r="NEF52" s="1064"/>
      <c r="NEG52" s="1064"/>
      <c r="NEH52" s="1064"/>
      <c r="NEI52" s="1064"/>
      <c r="NEJ52" s="1064"/>
      <c r="NEK52" s="1064"/>
      <c r="NEL52" s="1064"/>
      <c r="NEM52" s="1064"/>
      <c r="NEN52" s="1064"/>
      <c r="NEO52" s="1064"/>
      <c r="NEP52" s="1064"/>
      <c r="NEQ52" s="1064"/>
      <c r="NER52" s="1064"/>
      <c r="NES52" s="1064"/>
      <c r="NET52" s="1064"/>
      <c r="NEU52" s="1064"/>
      <c r="NEV52" s="1064"/>
      <c r="NEW52" s="1064"/>
      <c r="NEX52" s="1064"/>
      <c r="NEY52" s="1064"/>
      <c r="NEZ52" s="1064"/>
      <c r="NFA52" s="1064"/>
      <c r="NFB52" s="1064"/>
      <c r="NFC52" s="1064"/>
      <c r="NFD52" s="1064"/>
      <c r="NFE52" s="1064"/>
      <c r="NFF52" s="1064"/>
      <c r="NFG52" s="1064"/>
      <c r="NFH52" s="1064"/>
      <c r="NFI52" s="1064"/>
      <c r="NFJ52" s="1064"/>
      <c r="NFK52" s="1064"/>
      <c r="NFL52" s="1064"/>
      <c r="NFM52" s="1064"/>
      <c r="NFN52" s="1064"/>
      <c r="NFO52" s="1064"/>
      <c r="NFP52" s="1064"/>
      <c r="NFQ52" s="1064"/>
      <c r="NFR52" s="1064"/>
      <c r="NFS52" s="1064"/>
      <c r="NFT52" s="1064"/>
      <c r="NFU52" s="1064"/>
      <c r="NFV52" s="1064"/>
      <c r="NFW52" s="1064"/>
      <c r="NFX52" s="1064"/>
      <c r="NFY52" s="1064"/>
      <c r="NFZ52" s="1064"/>
      <c r="NGA52" s="1064"/>
      <c r="NGB52" s="1064"/>
      <c r="NGC52" s="1064"/>
      <c r="NGD52" s="1064"/>
      <c r="NGE52" s="1064"/>
      <c r="NGF52" s="1064"/>
      <c r="NGG52" s="1064"/>
      <c r="NGH52" s="1064"/>
      <c r="NGI52" s="1064"/>
      <c r="NGJ52" s="1064"/>
      <c r="NGK52" s="1064"/>
      <c r="NGL52" s="1064"/>
      <c r="NGM52" s="1064"/>
      <c r="NGN52" s="1064"/>
      <c r="NGO52" s="1064"/>
      <c r="NGP52" s="1064"/>
      <c r="NGQ52" s="1064"/>
      <c r="NGR52" s="1064"/>
      <c r="NGS52" s="1064"/>
      <c r="NGT52" s="1064"/>
      <c r="NGU52" s="1064"/>
      <c r="NGV52" s="1064"/>
      <c r="NGW52" s="1064"/>
      <c r="NGX52" s="1064"/>
      <c r="NGY52" s="1064"/>
      <c r="NGZ52" s="1064"/>
      <c r="NHA52" s="1064"/>
      <c r="NHB52" s="1064"/>
      <c r="NHC52" s="1064"/>
      <c r="NHD52" s="1064"/>
      <c r="NHE52" s="1064"/>
      <c r="NHF52" s="1064"/>
      <c r="NHG52" s="1064"/>
      <c r="NHH52" s="1064"/>
      <c r="NHI52" s="1064"/>
      <c r="NHJ52" s="1064"/>
      <c r="NHK52" s="1064"/>
      <c r="NHL52" s="1064"/>
      <c r="NHM52" s="1064"/>
      <c r="NHN52" s="1064"/>
      <c r="NHO52" s="1064"/>
      <c r="NHP52" s="1064"/>
      <c r="NHQ52" s="1064"/>
      <c r="NHR52" s="1064"/>
      <c r="NHS52" s="1064"/>
      <c r="NHT52" s="1064"/>
      <c r="NHU52" s="1064"/>
      <c r="NHV52" s="1064"/>
      <c r="NHW52" s="1064"/>
      <c r="NHX52" s="1064"/>
      <c r="NHY52" s="1064"/>
      <c r="NHZ52" s="1064"/>
      <c r="NIA52" s="1064"/>
      <c r="NIB52" s="1064"/>
      <c r="NIC52" s="1064"/>
      <c r="NID52" s="1064"/>
      <c r="NIE52" s="1064"/>
      <c r="NIF52" s="1064"/>
      <c r="NIG52" s="1064"/>
      <c r="NIH52" s="1064"/>
      <c r="NII52" s="1064"/>
      <c r="NIJ52" s="1064"/>
      <c r="NIK52" s="1064"/>
      <c r="NIL52" s="1064"/>
      <c r="NIM52" s="1064"/>
      <c r="NIN52" s="1064"/>
      <c r="NIO52" s="1064"/>
      <c r="NIP52" s="1064"/>
      <c r="NIQ52" s="1064"/>
      <c r="NIR52" s="1064"/>
      <c r="NIS52" s="1064"/>
      <c r="NIT52" s="1064"/>
      <c r="NIU52" s="1064"/>
      <c r="NIV52" s="1064"/>
      <c r="NIW52" s="1064"/>
      <c r="NIX52" s="1064"/>
      <c r="NIY52" s="1064"/>
      <c r="NIZ52" s="1064"/>
      <c r="NJA52" s="1064"/>
      <c r="NJB52" s="1064"/>
      <c r="NJC52" s="1064"/>
      <c r="NJD52" s="1064"/>
      <c r="NJE52" s="1064"/>
      <c r="NJF52" s="1064"/>
      <c r="NJG52" s="1064"/>
      <c r="NJH52" s="1064"/>
      <c r="NJI52" s="1064"/>
      <c r="NJJ52" s="1064"/>
      <c r="NJK52" s="1064"/>
      <c r="NJL52" s="1064"/>
      <c r="NJM52" s="1064"/>
      <c r="NJN52" s="1064"/>
      <c r="NJO52" s="1064"/>
      <c r="NJP52" s="1064"/>
      <c r="NJQ52" s="1064"/>
      <c r="NJR52" s="1064"/>
      <c r="NJS52" s="1064"/>
      <c r="NJT52" s="1064"/>
      <c r="NJU52" s="1064"/>
      <c r="NJV52" s="1064"/>
      <c r="NJW52" s="1064"/>
      <c r="NJX52" s="1064"/>
      <c r="NJY52" s="1064"/>
      <c r="NJZ52" s="1064"/>
      <c r="NKA52" s="1064"/>
      <c r="NKB52" s="1064"/>
      <c r="NKC52" s="1064"/>
      <c r="NKD52" s="1064"/>
      <c r="NKE52" s="1064"/>
      <c r="NKF52" s="1064"/>
      <c r="NKG52" s="1064"/>
      <c r="NKH52" s="1064"/>
      <c r="NKI52" s="1064"/>
      <c r="NKJ52" s="1064"/>
      <c r="NKK52" s="1064"/>
      <c r="NKL52" s="1064"/>
      <c r="NKM52" s="1064"/>
      <c r="NKN52" s="1064"/>
      <c r="NKO52" s="1064"/>
      <c r="NKP52" s="1064"/>
      <c r="NKQ52" s="1064"/>
      <c r="NKR52" s="1064"/>
      <c r="NKS52" s="1064"/>
      <c r="NKT52" s="1064"/>
      <c r="NKU52" s="1064"/>
      <c r="NKV52" s="1064"/>
      <c r="NKW52" s="1064"/>
      <c r="NKX52" s="1064"/>
      <c r="NKY52" s="1064"/>
      <c r="NKZ52" s="1064"/>
      <c r="NLA52" s="1064"/>
      <c r="NLB52" s="1064"/>
      <c r="NLC52" s="1064"/>
      <c r="NLD52" s="1064"/>
      <c r="NLE52" s="1064"/>
      <c r="NLF52" s="1064"/>
      <c r="NLG52" s="1064"/>
      <c r="NLH52" s="1064"/>
      <c r="NLI52" s="1064"/>
      <c r="NLJ52" s="1064"/>
      <c r="NLK52" s="1064"/>
      <c r="NLL52" s="1064"/>
      <c r="NLM52" s="1064"/>
      <c r="NLN52" s="1064"/>
      <c r="NLO52" s="1064"/>
      <c r="NLP52" s="1064"/>
      <c r="NLQ52" s="1064"/>
      <c r="NLR52" s="1064"/>
      <c r="NLS52" s="1064"/>
      <c r="NLT52" s="1064"/>
      <c r="NLU52" s="1064"/>
      <c r="NLV52" s="1064"/>
      <c r="NLW52" s="1064"/>
      <c r="NLX52" s="1064"/>
      <c r="NLY52" s="1064"/>
      <c r="NLZ52" s="1064"/>
      <c r="NMA52" s="1064"/>
      <c r="NMB52" s="1064"/>
      <c r="NMC52" s="1064"/>
      <c r="NMD52" s="1064"/>
      <c r="NME52" s="1064"/>
      <c r="NMF52" s="1064"/>
      <c r="NMG52" s="1064"/>
      <c r="NMH52" s="1064"/>
      <c r="NMI52" s="1064"/>
      <c r="NMJ52" s="1064"/>
      <c r="NMK52" s="1064"/>
      <c r="NML52" s="1064"/>
      <c r="NMM52" s="1064"/>
      <c r="NMN52" s="1064"/>
      <c r="NMO52" s="1064"/>
      <c r="NMP52" s="1064"/>
      <c r="NMQ52" s="1064"/>
      <c r="NMR52" s="1064"/>
      <c r="NMS52" s="1064"/>
      <c r="NMT52" s="1064"/>
      <c r="NMU52" s="1064"/>
      <c r="NMV52" s="1064"/>
      <c r="NMW52" s="1064"/>
      <c r="NMX52" s="1064"/>
      <c r="NMY52" s="1064"/>
      <c r="NMZ52" s="1064"/>
      <c r="NNA52" s="1064"/>
      <c r="NNB52" s="1064"/>
      <c r="NNC52" s="1064"/>
      <c r="NND52" s="1064"/>
      <c r="NNE52" s="1064"/>
      <c r="NNF52" s="1064"/>
      <c r="NNG52" s="1064"/>
      <c r="NNH52" s="1064"/>
      <c r="NNI52" s="1064"/>
      <c r="NNJ52" s="1064"/>
      <c r="NNK52" s="1064"/>
      <c r="NNL52" s="1064"/>
      <c r="NNM52" s="1064"/>
      <c r="NNN52" s="1064"/>
      <c r="NNO52" s="1064"/>
      <c r="NNP52" s="1064"/>
      <c r="NNQ52" s="1064"/>
      <c r="NNR52" s="1064"/>
      <c r="NNS52" s="1064"/>
      <c r="NNT52" s="1064"/>
      <c r="NNU52" s="1064"/>
      <c r="NNV52" s="1064"/>
      <c r="NNW52" s="1064"/>
      <c r="NNX52" s="1064"/>
      <c r="NNY52" s="1064"/>
      <c r="NNZ52" s="1064"/>
      <c r="NOA52" s="1064"/>
      <c r="NOB52" s="1064"/>
      <c r="NOC52" s="1064"/>
      <c r="NOD52" s="1064"/>
      <c r="NOE52" s="1064"/>
      <c r="NOF52" s="1064"/>
      <c r="NOG52" s="1064"/>
      <c r="NOH52" s="1064"/>
      <c r="NOI52" s="1064"/>
      <c r="NOJ52" s="1064"/>
      <c r="NOK52" s="1064"/>
      <c r="NOL52" s="1064"/>
      <c r="NOM52" s="1064"/>
      <c r="NON52" s="1064"/>
      <c r="NOO52" s="1064"/>
      <c r="NOP52" s="1064"/>
      <c r="NOQ52" s="1064"/>
      <c r="NOR52" s="1064"/>
      <c r="NOS52" s="1064"/>
      <c r="NOT52" s="1064"/>
      <c r="NOU52" s="1064"/>
      <c r="NOV52" s="1064"/>
      <c r="NOW52" s="1064"/>
      <c r="NOX52" s="1064"/>
      <c r="NOY52" s="1064"/>
      <c r="NOZ52" s="1064"/>
      <c r="NPA52" s="1064"/>
      <c r="NPB52" s="1064"/>
      <c r="NPC52" s="1064"/>
      <c r="NPD52" s="1064"/>
      <c r="NPE52" s="1064"/>
      <c r="NPF52" s="1064"/>
      <c r="NPG52" s="1064"/>
      <c r="NPH52" s="1064"/>
      <c r="NPI52" s="1064"/>
      <c r="NPJ52" s="1064"/>
      <c r="NPK52" s="1064"/>
      <c r="NPL52" s="1064"/>
      <c r="NPM52" s="1064"/>
      <c r="NPN52" s="1064"/>
      <c r="NPO52" s="1064"/>
      <c r="NPP52" s="1064"/>
      <c r="NPQ52" s="1064"/>
      <c r="NPR52" s="1064"/>
      <c r="NPS52" s="1064"/>
      <c r="NPT52" s="1064"/>
      <c r="NPU52" s="1064"/>
      <c r="NPV52" s="1064"/>
      <c r="NPW52" s="1064"/>
      <c r="NPX52" s="1064"/>
      <c r="NPY52" s="1064"/>
      <c r="NPZ52" s="1064"/>
      <c r="NQA52" s="1064"/>
      <c r="NQB52" s="1064"/>
      <c r="NQC52" s="1064"/>
      <c r="NQD52" s="1064"/>
      <c r="NQE52" s="1064"/>
      <c r="NQF52" s="1064"/>
      <c r="NQG52" s="1064"/>
      <c r="NQH52" s="1064"/>
      <c r="NQI52" s="1064"/>
      <c r="NQJ52" s="1064"/>
      <c r="NQK52" s="1064"/>
      <c r="NQL52" s="1064"/>
      <c r="NQM52" s="1064"/>
      <c r="NQN52" s="1064"/>
      <c r="NQO52" s="1064"/>
      <c r="NQP52" s="1064"/>
      <c r="NQQ52" s="1064"/>
      <c r="NQR52" s="1064"/>
      <c r="NQS52" s="1064"/>
      <c r="NQT52" s="1064"/>
      <c r="NQU52" s="1064"/>
      <c r="NQV52" s="1064"/>
      <c r="NQW52" s="1064"/>
      <c r="NQX52" s="1064"/>
      <c r="NQY52" s="1064"/>
      <c r="NQZ52" s="1064"/>
      <c r="NRA52" s="1064"/>
      <c r="NRB52" s="1064"/>
      <c r="NRC52" s="1064"/>
      <c r="NRD52" s="1064"/>
      <c r="NRE52" s="1064"/>
      <c r="NRF52" s="1064"/>
      <c r="NRG52" s="1064"/>
      <c r="NRH52" s="1064"/>
      <c r="NRI52" s="1064"/>
      <c r="NRJ52" s="1064"/>
      <c r="NRK52" s="1064"/>
      <c r="NRL52" s="1064"/>
      <c r="NRM52" s="1064"/>
      <c r="NRN52" s="1064"/>
      <c r="NRO52" s="1064"/>
      <c r="NRP52" s="1064"/>
      <c r="NRQ52" s="1064"/>
      <c r="NRR52" s="1064"/>
      <c r="NRS52" s="1064"/>
      <c r="NRT52" s="1064"/>
      <c r="NRU52" s="1064"/>
      <c r="NRV52" s="1064"/>
      <c r="NRW52" s="1064"/>
      <c r="NRX52" s="1064"/>
      <c r="NRY52" s="1064"/>
      <c r="NRZ52" s="1064"/>
      <c r="NSA52" s="1064"/>
      <c r="NSB52" s="1064"/>
      <c r="NSC52" s="1064"/>
      <c r="NSD52" s="1064"/>
      <c r="NSE52" s="1064"/>
      <c r="NSF52" s="1064"/>
      <c r="NSG52" s="1064"/>
      <c r="NSH52" s="1064"/>
      <c r="NSI52" s="1064"/>
      <c r="NSJ52" s="1064"/>
      <c r="NSK52" s="1064"/>
      <c r="NSL52" s="1064"/>
      <c r="NSM52" s="1064"/>
      <c r="NSN52" s="1064"/>
      <c r="NSO52" s="1064"/>
      <c r="NSP52" s="1064"/>
      <c r="NSQ52" s="1064"/>
      <c r="NSR52" s="1064"/>
      <c r="NSS52" s="1064"/>
      <c r="NST52" s="1064"/>
      <c r="NSU52" s="1064"/>
      <c r="NSV52" s="1064"/>
      <c r="NSW52" s="1064"/>
      <c r="NSX52" s="1064"/>
      <c r="NSY52" s="1064"/>
      <c r="NSZ52" s="1064"/>
      <c r="NTA52" s="1064"/>
      <c r="NTB52" s="1064"/>
      <c r="NTC52" s="1064"/>
      <c r="NTD52" s="1064"/>
      <c r="NTE52" s="1064"/>
      <c r="NTF52" s="1064"/>
      <c r="NTG52" s="1064"/>
      <c r="NTH52" s="1064"/>
      <c r="NTI52" s="1064"/>
      <c r="NTJ52" s="1064"/>
      <c r="NTK52" s="1064"/>
      <c r="NTL52" s="1064"/>
      <c r="NTM52" s="1064"/>
      <c r="NTN52" s="1064"/>
      <c r="NTO52" s="1064"/>
      <c r="NTP52" s="1064"/>
      <c r="NTQ52" s="1064"/>
      <c r="NTR52" s="1064"/>
      <c r="NTS52" s="1064"/>
      <c r="NTT52" s="1064"/>
      <c r="NTU52" s="1064"/>
      <c r="NTV52" s="1064"/>
      <c r="NTW52" s="1064"/>
      <c r="NTX52" s="1064"/>
      <c r="NTY52" s="1064"/>
      <c r="NTZ52" s="1064"/>
      <c r="NUA52" s="1064"/>
      <c r="NUB52" s="1064"/>
      <c r="NUC52" s="1064"/>
      <c r="NUD52" s="1064"/>
      <c r="NUE52" s="1064"/>
      <c r="NUF52" s="1064"/>
      <c r="NUG52" s="1064"/>
      <c r="NUH52" s="1064"/>
      <c r="NUI52" s="1064"/>
      <c r="NUJ52" s="1064"/>
      <c r="NUK52" s="1064"/>
      <c r="NUL52" s="1064"/>
      <c r="NUM52" s="1064"/>
      <c r="NUN52" s="1064"/>
      <c r="NUO52" s="1064"/>
      <c r="NUP52" s="1064"/>
      <c r="NUQ52" s="1064"/>
      <c r="NUR52" s="1064"/>
      <c r="NUS52" s="1064"/>
      <c r="NUT52" s="1064"/>
      <c r="NUU52" s="1064"/>
      <c r="NUV52" s="1064"/>
      <c r="NUW52" s="1064"/>
      <c r="NUX52" s="1064"/>
      <c r="NUY52" s="1064"/>
      <c r="NUZ52" s="1064"/>
      <c r="NVA52" s="1064"/>
      <c r="NVB52" s="1064"/>
      <c r="NVC52" s="1064"/>
      <c r="NVD52" s="1064"/>
      <c r="NVE52" s="1064"/>
      <c r="NVF52" s="1064"/>
      <c r="NVG52" s="1064"/>
      <c r="NVH52" s="1064"/>
      <c r="NVI52" s="1064"/>
      <c r="NVJ52" s="1064"/>
      <c r="NVK52" s="1064"/>
      <c r="NVL52" s="1064"/>
      <c r="NVM52" s="1064"/>
      <c r="NVN52" s="1064"/>
      <c r="NVO52" s="1064"/>
      <c r="NVP52" s="1064"/>
      <c r="NVQ52" s="1064"/>
      <c r="NVR52" s="1064"/>
      <c r="NVS52" s="1064"/>
      <c r="NVT52" s="1064"/>
      <c r="NVU52" s="1064"/>
      <c r="NVV52" s="1064"/>
      <c r="NVW52" s="1064"/>
      <c r="NVX52" s="1064"/>
      <c r="NVY52" s="1064"/>
      <c r="NVZ52" s="1064"/>
      <c r="NWA52" s="1064"/>
      <c r="NWB52" s="1064"/>
      <c r="NWC52" s="1064"/>
      <c r="NWD52" s="1064"/>
      <c r="NWE52" s="1064"/>
      <c r="NWF52" s="1064"/>
      <c r="NWG52" s="1064"/>
      <c r="NWH52" s="1064"/>
      <c r="NWI52" s="1064"/>
      <c r="NWJ52" s="1064"/>
      <c r="NWK52" s="1064"/>
      <c r="NWL52" s="1064"/>
      <c r="NWM52" s="1064"/>
      <c r="NWN52" s="1064"/>
      <c r="NWO52" s="1064"/>
      <c r="NWP52" s="1064"/>
      <c r="NWQ52" s="1064"/>
      <c r="NWR52" s="1064"/>
      <c r="NWS52" s="1064"/>
      <c r="NWT52" s="1064"/>
      <c r="NWU52" s="1064"/>
      <c r="NWV52" s="1064"/>
      <c r="NWW52" s="1064"/>
      <c r="NWX52" s="1064"/>
      <c r="NWY52" s="1064"/>
      <c r="NWZ52" s="1064"/>
      <c r="NXA52" s="1064"/>
      <c r="NXB52" s="1064"/>
      <c r="NXC52" s="1064"/>
      <c r="NXD52" s="1064"/>
      <c r="NXE52" s="1064"/>
      <c r="NXF52" s="1064"/>
      <c r="NXG52" s="1064"/>
      <c r="NXH52" s="1064"/>
      <c r="NXI52" s="1064"/>
      <c r="NXJ52" s="1064"/>
      <c r="NXK52" s="1064"/>
      <c r="NXL52" s="1064"/>
      <c r="NXM52" s="1064"/>
      <c r="NXN52" s="1064"/>
      <c r="NXO52" s="1064"/>
      <c r="NXP52" s="1064"/>
      <c r="NXQ52" s="1064"/>
      <c r="NXR52" s="1064"/>
      <c r="NXS52" s="1064"/>
      <c r="NXT52" s="1064"/>
      <c r="NXU52" s="1064"/>
      <c r="NXV52" s="1064"/>
      <c r="NXW52" s="1064"/>
      <c r="NXX52" s="1064"/>
      <c r="NXY52" s="1064"/>
      <c r="NXZ52" s="1064"/>
      <c r="NYA52" s="1064"/>
      <c r="NYB52" s="1064"/>
      <c r="NYC52" s="1064"/>
      <c r="NYD52" s="1064"/>
      <c r="NYE52" s="1064"/>
      <c r="NYF52" s="1064"/>
      <c r="NYG52" s="1064"/>
      <c r="NYH52" s="1064"/>
      <c r="NYI52" s="1064"/>
      <c r="NYJ52" s="1064"/>
      <c r="NYK52" s="1064"/>
      <c r="NYL52" s="1064"/>
      <c r="NYM52" s="1064"/>
      <c r="NYN52" s="1064"/>
      <c r="NYO52" s="1064"/>
      <c r="NYP52" s="1064"/>
      <c r="NYQ52" s="1064"/>
      <c r="NYR52" s="1064"/>
      <c r="NYS52" s="1064"/>
      <c r="NYT52" s="1064"/>
      <c r="NYU52" s="1064"/>
      <c r="NYV52" s="1064"/>
      <c r="NYW52" s="1064"/>
      <c r="NYX52" s="1064"/>
      <c r="NYY52" s="1064"/>
      <c r="NYZ52" s="1064"/>
      <c r="NZA52" s="1064"/>
      <c r="NZB52" s="1064"/>
      <c r="NZC52" s="1064"/>
      <c r="NZD52" s="1064"/>
      <c r="NZE52" s="1064"/>
      <c r="NZF52" s="1064"/>
      <c r="NZG52" s="1064"/>
      <c r="NZH52" s="1064"/>
      <c r="NZI52" s="1064"/>
      <c r="NZJ52" s="1064"/>
      <c r="NZK52" s="1064"/>
      <c r="NZL52" s="1064"/>
      <c r="NZM52" s="1064"/>
      <c r="NZN52" s="1064"/>
      <c r="NZO52" s="1064"/>
      <c r="NZP52" s="1064"/>
      <c r="NZQ52" s="1064"/>
      <c r="NZR52" s="1064"/>
      <c r="NZS52" s="1064"/>
      <c r="NZT52" s="1064"/>
      <c r="NZU52" s="1064"/>
      <c r="NZV52" s="1064"/>
      <c r="NZW52" s="1064"/>
      <c r="NZX52" s="1064"/>
      <c r="NZY52" s="1064"/>
      <c r="NZZ52" s="1064"/>
      <c r="OAA52" s="1064"/>
      <c r="OAB52" s="1064"/>
      <c r="OAC52" s="1064"/>
      <c r="OAD52" s="1064"/>
      <c r="OAE52" s="1064"/>
      <c r="OAF52" s="1064"/>
      <c r="OAG52" s="1064"/>
      <c r="OAH52" s="1064"/>
      <c r="OAI52" s="1064"/>
      <c r="OAJ52" s="1064"/>
      <c r="OAK52" s="1064"/>
      <c r="OAL52" s="1064"/>
      <c r="OAM52" s="1064"/>
      <c r="OAN52" s="1064"/>
      <c r="OAO52" s="1064"/>
      <c r="OAP52" s="1064"/>
      <c r="OAQ52" s="1064"/>
      <c r="OAR52" s="1064"/>
      <c r="OAS52" s="1064"/>
      <c r="OAT52" s="1064"/>
      <c r="OAU52" s="1064"/>
      <c r="OAV52" s="1064"/>
      <c r="OAW52" s="1064"/>
      <c r="OAX52" s="1064"/>
      <c r="OAY52" s="1064"/>
      <c r="OAZ52" s="1064"/>
      <c r="OBA52" s="1064"/>
      <c r="OBB52" s="1064"/>
      <c r="OBC52" s="1064"/>
      <c r="OBD52" s="1064"/>
      <c r="OBE52" s="1064"/>
      <c r="OBF52" s="1064"/>
      <c r="OBG52" s="1064"/>
      <c r="OBH52" s="1064"/>
      <c r="OBI52" s="1064"/>
      <c r="OBJ52" s="1064"/>
      <c r="OBK52" s="1064"/>
      <c r="OBL52" s="1064"/>
      <c r="OBM52" s="1064"/>
      <c r="OBN52" s="1064"/>
      <c r="OBO52" s="1064"/>
      <c r="OBP52" s="1064"/>
      <c r="OBQ52" s="1064"/>
      <c r="OBR52" s="1064"/>
      <c r="OBS52" s="1064"/>
      <c r="OBT52" s="1064"/>
      <c r="OBU52" s="1064"/>
      <c r="OBV52" s="1064"/>
      <c r="OBW52" s="1064"/>
      <c r="OBX52" s="1064"/>
      <c r="OBY52" s="1064"/>
      <c r="OBZ52" s="1064"/>
      <c r="OCA52" s="1064"/>
      <c r="OCB52" s="1064"/>
      <c r="OCC52" s="1064"/>
      <c r="OCD52" s="1064"/>
      <c r="OCE52" s="1064"/>
      <c r="OCF52" s="1064"/>
      <c r="OCG52" s="1064"/>
      <c r="OCH52" s="1064"/>
      <c r="OCI52" s="1064"/>
      <c r="OCJ52" s="1064"/>
      <c r="OCK52" s="1064"/>
      <c r="OCL52" s="1064"/>
      <c r="OCM52" s="1064"/>
      <c r="OCN52" s="1064"/>
      <c r="OCO52" s="1064"/>
      <c r="OCP52" s="1064"/>
      <c r="OCQ52" s="1064"/>
      <c r="OCR52" s="1064"/>
      <c r="OCS52" s="1064"/>
      <c r="OCT52" s="1064"/>
      <c r="OCU52" s="1064"/>
      <c r="OCV52" s="1064"/>
      <c r="OCW52" s="1064"/>
      <c r="OCX52" s="1064"/>
      <c r="OCY52" s="1064"/>
      <c r="OCZ52" s="1064"/>
      <c r="ODA52" s="1064"/>
      <c r="ODB52" s="1064"/>
      <c r="ODC52" s="1064"/>
      <c r="ODD52" s="1064"/>
      <c r="ODE52" s="1064"/>
      <c r="ODF52" s="1064"/>
      <c r="ODG52" s="1064"/>
      <c r="ODH52" s="1064"/>
      <c r="ODI52" s="1064"/>
      <c r="ODJ52" s="1064"/>
      <c r="ODK52" s="1064"/>
      <c r="ODL52" s="1064"/>
      <c r="ODM52" s="1064"/>
      <c r="ODN52" s="1064"/>
      <c r="ODO52" s="1064"/>
      <c r="ODP52" s="1064"/>
      <c r="ODQ52" s="1064"/>
      <c r="ODR52" s="1064"/>
      <c r="ODS52" s="1064"/>
      <c r="ODT52" s="1064"/>
      <c r="ODU52" s="1064"/>
      <c r="ODV52" s="1064"/>
      <c r="ODW52" s="1064"/>
      <c r="ODX52" s="1064"/>
      <c r="ODY52" s="1064"/>
      <c r="ODZ52" s="1064"/>
      <c r="OEA52" s="1064"/>
      <c r="OEB52" s="1064"/>
      <c r="OEC52" s="1064"/>
      <c r="OED52" s="1064"/>
      <c r="OEE52" s="1064"/>
      <c r="OEF52" s="1064"/>
      <c r="OEG52" s="1064"/>
      <c r="OEH52" s="1064"/>
      <c r="OEI52" s="1064"/>
      <c r="OEJ52" s="1064"/>
      <c r="OEK52" s="1064"/>
      <c r="OEL52" s="1064"/>
      <c r="OEM52" s="1064"/>
      <c r="OEN52" s="1064"/>
      <c r="OEO52" s="1064"/>
      <c r="OEP52" s="1064"/>
      <c r="OEQ52" s="1064"/>
      <c r="OER52" s="1064"/>
      <c r="OES52" s="1064"/>
      <c r="OET52" s="1064"/>
      <c r="OEU52" s="1064"/>
      <c r="OEV52" s="1064"/>
      <c r="OEW52" s="1064"/>
      <c r="OEX52" s="1064"/>
      <c r="OEY52" s="1064"/>
      <c r="OEZ52" s="1064"/>
      <c r="OFA52" s="1064"/>
      <c r="OFB52" s="1064"/>
      <c r="OFC52" s="1064"/>
      <c r="OFD52" s="1064"/>
      <c r="OFE52" s="1064"/>
      <c r="OFF52" s="1064"/>
      <c r="OFG52" s="1064"/>
      <c r="OFH52" s="1064"/>
      <c r="OFI52" s="1064"/>
      <c r="OFJ52" s="1064"/>
      <c r="OFK52" s="1064"/>
      <c r="OFL52" s="1064"/>
      <c r="OFM52" s="1064"/>
      <c r="OFN52" s="1064"/>
      <c r="OFO52" s="1064"/>
      <c r="OFP52" s="1064"/>
      <c r="OFQ52" s="1064"/>
      <c r="OFR52" s="1064"/>
      <c r="OFS52" s="1064"/>
      <c r="OFT52" s="1064"/>
      <c r="OFU52" s="1064"/>
      <c r="OFV52" s="1064"/>
      <c r="OFW52" s="1064"/>
      <c r="OFX52" s="1064"/>
      <c r="OFY52" s="1064"/>
      <c r="OFZ52" s="1064"/>
      <c r="OGA52" s="1064"/>
      <c r="OGB52" s="1064"/>
      <c r="OGC52" s="1064"/>
      <c r="OGD52" s="1064"/>
      <c r="OGE52" s="1064"/>
      <c r="OGF52" s="1064"/>
      <c r="OGG52" s="1064"/>
      <c r="OGH52" s="1064"/>
      <c r="OGI52" s="1064"/>
      <c r="OGJ52" s="1064"/>
      <c r="OGK52" s="1064"/>
      <c r="OGL52" s="1064"/>
      <c r="OGM52" s="1064"/>
      <c r="OGN52" s="1064"/>
      <c r="OGO52" s="1064"/>
      <c r="OGP52" s="1064"/>
      <c r="OGQ52" s="1064"/>
      <c r="OGR52" s="1064"/>
      <c r="OGS52" s="1064"/>
      <c r="OGT52" s="1064"/>
      <c r="OGU52" s="1064"/>
      <c r="OGV52" s="1064"/>
      <c r="OGW52" s="1064"/>
      <c r="OGX52" s="1064"/>
      <c r="OGY52" s="1064"/>
      <c r="OGZ52" s="1064"/>
      <c r="OHA52" s="1064"/>
      <c r="OHB52" s="1064"/>
      <c r="OHC52" s="1064"/>
      <c r="OHD52" s="1064"/>
      <c r="OHE52" s="1064"/>
      <c r="OHF52" s="1064"/>
      <c r="OHG52" s="1064"/>
      <c r="OHH52" s="1064"/>
      <c r="OHI52" s="1064"/>
      <c r="OHJ52" s="1064"/>
      <c r="OHK52" s="1064"/>
      <c r="OHL52" s="1064"/>
      <c r="OHM52" s="1064"/>
      <c r="OHN52" s="1064"/>
      <c r="OHO52" s="1064"/>
      <c r="OHP52" s="1064"/>
      <c r="OHQ52" s="1064"/>
      <c r="OHR52" s="1064"/>
      <c r="OHS52" s="1064"/>
      <c r="OHT52" s="1064"/>
      <c r="OHU52" s="1064"/>
      <c r="OHV52" s="1064"/>
      <c r="OHW52" s="1064"/>
      <c r="OHX52" s="1064"/>
      <c r="OHY52" s="1064"/>
      <c r="OHZ52" s="1064"/>
      <c r="OIA52" s="1064"/>
      <c r="OIB52" s="1064"/>
      <c r="OIC52" s="1064"/>
      <c r="OID52" s="1064"/>
      <c r="OIE52" s="1064"/>
      <c r="OIF52" s="1064"/>
      <c r="OIG52" s="1064"/>
      <c r="OIH52" s="1064"/>
      <c r="OII52" s="1064"/>
      <c r="OIJ52" s="1064"/>
      <c r="OIK52" s="1064"/>
      <c r="OIL52" s="1064"/>
      <c r="OIM52" s="1064"/>
      <c r="OIN52" s="1064"/>
      <c r="OIO52" s="1064"/>
      <c r="OIP52" s="1064"/>
      <c r="OIQ52" s="1064"/>
      <c r="OIR52" s="1064"/>
      <c r="OIS52" s="1064"/>
      <c r="OIT52" s="1064"/>
      <c r="OIU52" s="1064"/>
      <c r="OIV52" s="1064"/>
      <c r="OIW52" s="1064"/>
      <c r="OIX52" s="1064"/>
      <c r="OIY52" s="1064"/>
      <c r="OIZ52" s="1064"/>
      <c r="OJA52" s="1064"/>
      <c r="OJB52" s="1064"/>
      <c r="OJC52" s="1064"/>
      <c r="OJD52" s="1064"/>
      <c r="OJE52" s="1064"/>
      <c r="OJF52" s="1064"/>
      <c r="OJG52" s="1064"/>
      <c r="OJH52" s="1064"/>
      <c r="OJI52" s="1064"/>
      <c r="OJJ52" s="1064"/>
      <c r="OJK52" s="1064"/>
      <c r="OJL52" s="1064"/>
      <c r="OJM52" s="1064"/>
      <c r="OJN52" s="1064"/>
      <c r="OJO52" s="1064"/>
      <c r="OJP52" s="1064"/>
      <c r="OJQ52" s="1064"/>
      <c r="OJR52" s="1064"/>
      <c r="OJS52" s="1064"/>
      <c r="OJT52" s="1064"/>
      <c r="OJU52" s="1064"/>
      <c r="OJV52" s="1064"/>
      <c r="OJW52" s="1064"/>
      <c r="OJX52" s="1064"/>
      <c r="OJY52" s="1064"/>
      <c r="OJZ52" s="1064"/>
      <c r="OKA52" s="1064"/>
      <c r="OKB52" s="1064"/>
      <c r="OKC52" s="1064"/>
      <c r="OKD52" s="1064"/>
      <c r="OKE52" s="1064"/>
      <c r="OKF52" s="1064"/>
      <c r="OKG52" s="1064"/>
      <c r="OKH52" s="1064"/>
      <c r="OKI52" s="1064"/>
      <c r="OKJ52" s="1064"/>
      <c r="OKK52" s="1064"/>
      <c r="OKL52" s="1064"/>
      <c r="OKM52" s="1064"/>
      <c r="OKN52" s="1064"/>
      <c r="OKO52" s="1064"/>
      <c r="OKP52" s="1064"/>
      <c r="OKQ52" s="1064"/>
      <c r="OKR52" s="1064"/>
      <c r="OKS52" s="1064"/>
      <c r="OKT52" s="1064"/>
      <c r="OKU52" s="1064"/>
      <c r="OKV52" s="1064"/>
      <c r="OKW52" s="1064"/>
      <c r="OKX52" s="1064"/>
      <c r="OKY52" s="1064"/>
      <c r="OKZ52" s="1064"/>
      <c r="OLA52" s="1064"/>
      <c r="OLB52" s="1064"/>
      <c r="OLC52" s="1064"/>
      <c r="OLD52" s="1064"/>
      <c r="OLE52" s="1064"/>
      <c r="OLF52" s="1064"/>
      <c r="OLG52" s="1064"/>
      <c r="OLH52" s="1064"/>
      <c r="OLI52" s="1064"/>
      <c r="OLJ52" s="1064"/>
      <c r="OLK52" s="1064"/>
      <c r="OLL52" s="1064"/>
      <c r="OLM52" s="1064"/>
      <c r="OLN52" s="1064"/>
      <c r="OLO52" s="1064"/>
      <c r="OLP52" s="1064"/>
      <c r="OLQ52" s="1064"/>
      <c r="OLR52" s="1064"/>
      <c r="OLS52" s="1064"/>
      <c r="OLT52" s="1064"/>
      <c r="OLU52" s="1064"/>
      <c r="OLV52" s="1064"/>
      <c r="OLW52" s="1064"/>
      <c r="OLX52" s="1064"/>
      <c r="OLY52" s="1064"/>
      <c r="OLZ52" s="1064"/>
      <c r="OMA52" s="1064"/>
      <c r="OMB52" s="1064"/>
      <c r="OMC52" s="1064"/>
      <c r="OMD52" s="1064"/>
      <c r="OME52" s="1064"/>
      <c r="OMF52" s="1064"/>
      <c r="OMG52" s="1064"/>
      <c r="OMH52" s="1064"/>
      <c r="OMI52" s="1064"/>
      <c r="OMJ52" s="1064"/>
      <c r="OMK52" s="1064"/>
      <c r="OML52" s="1064"/>
      <c r="OMM52" s="1064"/>
      <c r="OMN52" s="1064"/>
      <c r="OMO52" s="1064"/>
      <c r="OMP52" s="1064"/>
      <c r="OMQ52" s="1064"/>
      <c r="OMR52" s="1064"/>
      <c r="OMS52" s="1064"/>
      <c r="OMT52" s="1064"/>
      <c r="OMU52" s="1064"/>
      <c r="OMV52" s="1064"/>
      <c r="OMW52" s="1064"/>
      <c r="OMX52" s="1064"/>
      <c r="OMY52" s="1064"/>
      <c r="OMZ52" s="1064"/>
      <c r="ONA52" s="1064"/>
      <c r="ONB52" s="1064"/>
      <c r="ONC52" s="1064"/>
      <c r="OND52" s="1064"/>
      <c r="ONE52" s="1064"/>
      <c r="ONF52" s="1064"/>
      <c r="ONG52" s="1064"/>
      <c r="ONH52" s="1064"/>
      <c r="ONI52" s="1064"/>
      <c r="ONJ52" s="1064"/>
      <c r="ONK52" s="1064"/>
      <c r="ONL52" s="1064"/>
      <c r="ONM52" s="1064"/>
      <c r="ONN52" s="1064"/>
      <c r="ONO52" s="1064"/>
      <c r="ONP52" s="1064"/>
      <c r="ONQ52" s="1064"/>
      <c r="ONR52" s="1064"/>
      <c r="ONS52" s="1064"/>
      <c r="ONT52" s="1064"/>
      <c r="ONU52" s="1064"/>
      <c r="ONV52" s="1064"/>
      <c r="ONW52" s="1064"/>
      <c r="ONX52" s="1064"/>
      <c r="ONY52" s="1064"/>
      <c r="ONZ52" s="1064"/>
      <c r="OOA52" s="1064"/>
      <c r="OOB52" s="1064"/>
      <c r="OOC52" s="1064"/>
      <c r="OOD52" s="1064"/>
      <c r="OOE52" s="1064"/>
      <c r="OOF52" s="1064"/>
      <c r="OOG52" s="1064"/>
      <c r="OOH52" s="1064"/>
      <c r="OOI52" s="1064"/>
      <c r="OOJ52" s="1064"/>
      <c r="OOK52" s="1064"/>
      <c r="OOL52" s="1064"/>
      <c r="OOM52" s="1064"/>
      <c r="OON52" s="1064"/>
      <c r="OOO52" s="1064"/>
      <c r="OOP52" s="1064"/>
      <c r="OOQ52" s="1064"/>
      <c r="OOR52" s="1064"/>
      <c r="OOS52" s="1064"/>
      <c r="OOT52" s="1064"/>
      <c r="OOU52" s="1064"/>
      <c r="OOV52" s="1064"/>
      <c r="OOW52" s="1064"/>
      <c r="OOX52" s="1064"/>
      <c r="OOY52" s="1064"/>
      <c r="OOZ52" s="1064"/>
      <c r="OPA52" s="1064"/>
      <c r="OPB52" s="1064"/>
      <c r="OPC52" s="1064"/>
      <c r="OPD52" s="1064"/>
      <c r="OPE52" s="1064"/>
      <c r="OPF52" s="1064"/>
      <c r="OPG52" s="1064"/>
      <c r="OPH52" s="1064"/>
      <c r="OPI52" s="1064"/>
      <c r="OPJ52" s="1064"/>
      <c r="OPK52" s="1064"/>
      <c r="OPL52" s="1064"/>
      <c r="OPM52" s="1064"/>
      <c r="OPN52" s="1064"/>
      <c r="OPO52" s="1064"/>
      <c r="OPP52" s="1064"/>
      <c r="OPQ52" s="1064"/>
      <c r="OPR52" s="1064"/>
      <c r="OPS52" s="1064"/>
      <c r="OPT52" s="1064"/>
      <c r="OPU52" s="1064"/>
      <c r="OPV52" s="1064"/>
      <c r="OPW52" s="1064"/>
      <c r="OPX52" s="1064"/>
      <c r="OPY52" s="1064"/>
      <c r="OPZ52" s="1064"/>
      <c r="OQA52" s="1064"/>
      <c r="OQB52" s="1064"/>
      <c r="OQC52" s="1064"/>
      <c r="OQD52" s="1064"/>
      <c r="OQE52" s="1064"/>
      <c r="OQF52" s="1064"/>
      <c r="OQG52" s="1064"/>
      <c r="OQH52" s="1064"/>
      <c r="OQI52" s="1064"/>
      <c r="OQJ52" s="1064"/>
      <c r="OQK52" s="1064"/>
      <c r="OQL52" s="1064"/>
      <c r="OQM52" s="1064"/>
      <c r="OQN52" s="1064"/>
      <c r="OQO52" s="1064"/>
      <c r="OQP52" s="1064"/>
      <c r="OQQ52" s="1064"/>
      <c r="OQR52" s="1064"/>
      <c r="OQS52" s="1064"/>
      <c r="OQT52" s="1064"/>
      <c r="OQU52" s="1064"/>
      <c r="OQV52" s="1064"/>
      <c r="OQW52" s="1064"/>
      <c r="OQX52" s="1064"/>
      <c r="OQY52" s="1064"/>
      <c r="OQZ52" s="1064"/>
      <c r="ORA52" s="1064"/>
      <c r="ORB52" s="1064"/>
      <c r="ORC52" s="1064"/>
      <c r="ORD52" s="1064"/>
      <c r="ORE52" s="1064"/>
      <c r="ORF52" s="1064"/>
      <c r="ORG52" s="1064"/>
      <c r="ORH52" s="1064"/>
      <c r="ORI52" s="1064"/>
      <c r="ORJ52" s="1064"/>
      <c r="ORK52" s="1064"/>
      <c r="ORL52" s="1064"/>
      <c r="ORM52" s="1064"/>
      <c r="ORN52" s="1064"/>
      <c r="ORO52" s="1064"/>
      <c r="ORP52" s="1064"/>
      <c r="ORQ52" s="1064"/>
      <c r="ORR52" s="1064"/>
      <c r="ORS52" s="1064"/>
      <c r="ORT52" s="1064"/>
      <c r="ORU52" s="1064"/>
      <c r="ORV52" s="1064"/>
      <c r="ORW52" s="1064"/>
      <c r="ORX52" s="1064"/>
      <c r="ORY52" s="1064"/>
      <c r="ORZ52" s="1064"/>
      <c r="OSA52" s="1064"/>
      <c r="OSB52" s="1064"/>
      <c r="OSC52" s="1064"/>
      <c r="OSD52" s="1064"/>
      <c r="OSE52" s="1064"/>
      <c r="OSF52" s="1064"/>
      <c r="OSG52" s="1064"/>
      <c r="OSH52" s="1064"/>
      <c r="OSI52" s="1064"/>
      <c r="OSJ52" s="1064"/>
      <c r="OSK52" s="1064"/>
      <c r="OSL52" s="1064"/>
      <c r="OSM52" s="1064"/>
      <c r="OSN52" s="1064"/>
      <c r="OSO52" s="1064"/>
      <c r="OSP52" s="1064"/>
      <c r="OSQ52" s="1064"/>
      <c r="OSR52" s="1064"/>
      <c r="OSS52" s="1064"/>
      <c r="OST52" s="1064"/>
      <c r="OSU52" s="1064"/>
      <c r="OSV52" s="1064"/>
      <c r="OSW52" s="1064"/>
      <c r="OSX52" s="1064"/>
      <c r="OSY52" s="1064"/>
      <c r="OSZ52" s="1064"/>
      <c r="OTA52" s="1064"/>
      <c r="OTB52" s="1064"/>
      <c r="OTC52" s="1064"/>
      <c r="OTD52" s="1064"/>
      <c r="OTE52" s="1064"/>
      <c r="OTF52" s="1064"/>
      <c r="OTG52" s="1064"/>
      <c r="OTH52" s="1064"/>
      <c r="OTI52" s="1064"/>
      <c r="OTJ52" s="1064"/>
      <c r="OTK52" s="1064"/>
      <c r="OTL52" s="1064"/>
      <c r="OTM52" s="1064"/>
      <c r="OTN52" s="1064"/>
      <c r="OTO52" s="1064"/>
      <c r="OTP52" s="1064"/>
      <c r="OTQ52" s="1064"/>
      <c r="OTR52" s="1064"/>
      <c r="OTS52" s="1064"/>
      <c r="OTT52" s="1064"/>
      <c r="OTU52" s="1064"/>
      <c r="OTV52" s="1064"/>
      <c r="OTW52" s="1064"/>
      <c r="OTX52" s="1064"/>
      <c r="OTY52" s="1064"/>
      <c r="OTZ52" s="1064"/>
      <c r="OUA52" s="1064"/>
      <c r="OUB52" s="1064"/>
      <c r="OUC52" s="1064"/>
      <c r="OUD52" s="1064"/>
      <c r="OUE52" s="1064"/>
      <c r="OUF52" s="1064"/>
      <c r="OUG52" s="1064"/>
      <c r="OUH52" s="1064"/>
      <c r="OUI52" s="1064"/>
      <c r="OUJ52" s="1064"/>
      <c r="OUK52" s="1064"/>
      <c r="OUL52" s="1064"/>
      <c r="OUM52" s="1064"/>
      <c r="OUN52" s="1064"/>
      <c r="OUO52" s="1064"/>
      <c r="OUP52" s="1064"/>
      <c r="OUQ52" s="1064"/>
      <c r="OUR52" s="1064"/>
      <c r="OUS52" s="1064"/>
      <c r="OUT52" s="1064"/>
      <c r="OUU52" s="1064"/>
      <c r="OUV52" s="1064"/>
      <c r="OUW52" s="1064"/>
      <c r="OUX52" s="1064"/>
      <c r="OUY52" s="1064"/>
      <c r="OUZ52" s="1064"/>
      <c r="OVA52" s="1064"/>
      <c r="OVB52" s="1064"/>
      <c r="OVC52" s="1064"/>
      <c r="OVD52" s="1064"/>
      <c r="OVE52" s="1064"/>
      <c r="OVF52" s="1064"/>
      <c r="OVG52" s="1064"/>
      <c r="OVH52" s="1064"/>
      <c r="OVI52" s="1064"/>
      <c r="OVJ52" s="1064"/>
      <c r="OVK52" s="1064"/>
      <c r="OVL52" s="1064"/>
      <c r="OVM52" s="1064"/>
      <c r="OVN52" s="1064"/>
      <c r="OVO52" s="1064"/>
      <c r="OVP52" s="1064"/>
      <c r="OVQ52" s="1064"/>
      <c r="OVR52" s="1064"/>
      <c r="OVS52" s="1064"/>
      <c r="OVT52" s="1064"/>
      <c r="OVU52" s="1064"/>
      <c r="OVV52" s="1064"/>
      <c r="OVW52" s="1064"/>
      <c r="OVX52" s="1064"/>
      <c r="OVY52" s="1064"/>
      <c r="OVZ52" s="1064"/>
      <c r="OWA52" s="1064"/>
      <c r="OWB52" s="1064"/>
      <c r="OWC52" s="1064"/>
      <c r="OWD52" s="1064"/>
      <c r="OWE52" s="1064"/>
      <c r="OWF52" s="1064"/>
      <c r="OWG52" s="1064"/>
      <c r="OWH52" s="1064"/>
      <c r="OWI52" s="1064"/>
      <c r="OWJ52" s="1064"/>
      <c r="OWK52" s="1064"/>
      <c r="OWL52" s="1064"/>
      <c r="OWM52" s="1064"/>
      <c r="OWN52" s="1064"/>
      <c r="OWO52" s="1064"/>
      <c r="OWP52" s="1064"/>
      <c r="OWQ52" s="1064"/>
      <c r="OWR52" s="1064"/>
      <c r="OWS52" s="1064"/>
      <c r="OWT52" s="1064"/>
      <c r="OWU52" s="1064"/>
      <c r="OWV52" s="1064"/>
      <c r="OWW52" s="1064"/>
      <c r="OWX52" s="1064"/>
      <c r="OWY52" s="1064"/>
      <c r="OWZ52" s="1064"/>
      <c r="OXA52" s="1064"/>
      <c r="OXB52" s="1064"/>
      <c r="OXC52" s="1064"/>
      <c r="OXD52" s="1064"/>
      <c r="OXE52" s="1064"/>
      <c r="OXF52" s="1064"/>
      <c r="OXG52" s="1064"/>
      <c r="OXH52" s="1064"/>
      <c r="OXI52" s="1064"/>
      <c r="OXJ52" s="1064"/>
      <c r="OXK52" s="1064"/>
      <c r="OXL52" s="1064"/>
      <c r="OXM52" s="1064"/>
      <c r="OXN52" s="1064"/>
      <c r="OXO52" s="1064"/>
      <c r="OXP52" s="1064"/>
      <c r="OXQ52" s="1064"/>
      <c r="OXR52" s="1064"/>
      <c r="OXS52" s="1064"/>
      <c r="OXT52" s="1064"/>
      <c r="OXU52" s="1064"/>
      <c r="OXV52" s="1064"/>
      <c r="OXW52" s="1064"/>
      <c r="OXX52" s="1064"/>
      <c r="OXY52" s="1064"/>
      <c r="OXZ52" s="1064"/>
      <c r="OYA52" s="1064"/>
      <c r="OYB52" s="1064"/>
      <c r="OYC52" s="1064"/>
      <c r="OYD52" s="1064"/>
      <c r="OYE52" s="1064"/>
      <c r="OYF52" s="1064"/>
      <c r="OYG52" s="1064"/>
      <c r="OYH52" s="1064"/>
      <c r="OYI52" s="1064"/>
      <c r="OYJ52" s="1064"/>
      <c r="OYK52" s="1064"/>
      <c r="OYL52" s="1064"/>
      <c r="OYM52" s="1064"/>
      <c r="OYN52" s="1064"/>
      <c r="OYO52" s="1064"/>
      <c r="OYP52" s="1064"/>
      <c r="OYQ52" s="1064"/>
      <c r="OYR52" s="1064"/>
      <c r="OYS52" s="1064"/>
      <c r="OYT52" s="1064"/>
      <c r="OYU52" s="1064"/>
      <c r="OYV52" s="1064"/>
      <c r="OYW52" s="1064"/>
      <c r="OYX52" s="1064"/>
      <c r="OYY52" s="1064"/>
      <c r="OYZ52" s="1064"/>
      <c r="OZA52" s="1064"/>
      <c r="OZB52" s="1064"/>
      <c r="OZC52" s="1064"/>
      <c r="OZD52" s="1064"/>
      <c r="OZE52" s="1064"/>
      <c r="OZF52" s="1064"/>
      <c r="OZG52" s="1064"/>
      <c r="OZH52" s="1064"/>
      <c r="OZI52" s="1064"/>
      <c r="OZJ52" s="1064"/>
      <c r="OZK52" s="1064"/>
      <c r="OZL52" s="1064"/>
      <c r="OZM52" s="1064"/>
      <c r="OZN52" s="1064"/>
      <c r="OZO52" s="1064"/>
      <c r="OZP52" s="1064"/>
      <c r="OZQ52" s="1064"/>
      <c r="OZR52" s="1064"/>
      <c r="OZS52" s="1064"/>
      <c r="OZT52" s="1064"/>
      <c r="OZU52" s="1064"/>
      <c r="OZV52" s="1064"/>
      <c r="OZW52" s="1064"/>
      <c r="OZX52" s="1064"/>
      <c r="OZY52" s="1064"/>
      <c r="OZZ52" s="1064"/>
      <c r="PAA52" s="1064"/>
      <c r="PAB52" s="1064"/>
      <c r="PAC52" s="1064"/>
      <c r="PAD52" s="1064"/>
      <c r="PAE52" s="1064"/>
      <c r="PAF52" s="1064"/>
      <c r="PAG52" s="1064"/>
      <c r="PAH52" s="1064"/>
      <c r="PAI52" s="1064"/>
      <c r="PAJ52" s="1064"/>
      <c r="PAK52" s="1064"/>
      <c r="PAL52" s="1064"/>
      <c r="PAM52" s="1064"/>
      <c r="PAN52" s="1064"/>
      <c r="PAO52" s="1064"/>
      <c r="PAP52" s="1064"/>
      <c r="PAQ52" s="1064"/>
      <c r="PAR52" s="1064"/>
      <c r="PAS52" s="1064"/>
      <c r="PAT52" s="1064"/>
      <c r="PAU52" s="1064"/>
      <c r="PAV52" s="1064"/>
      <c r="PAW52" s="1064"/>
      <c r="PAX52" s="1064"/>
      <c r="PAY52" s="1064"/>
      <c r="PAZ52" s="1064"/>
      <c r="PBA52" s="1064"/>
      <c r="PBB52" s="1064"/>
      <c r="PBC52" s="1064"/>
      <c r="PBD52" s="1064"/>
      <c r="PBE52" s="1064"/>
      <c r="PBF52" s="1064"/>
      <c r="PBG52" s="1064"/>
      <c r="PBH52" s="1064"/>
      <c r="PBI52" s="1064"/>
      <c r="PBJ52" s="1064"/>
      <c r="PBK52" s="1064"/>
      <c r="PBL52" s="1064"/>
      <c r="PBM52" s="1064"/>
      <c r="PBN52" s="1064"/>
      <c r="PBO52" s="1064"/>
      <c r="PBP52" s="1064"/>
      <c r="PBQ52" s="1064"/>
      <c r="PBR52" s="1064"/>
      <c r="PBS52" s="1064"/>
      <c r="PBT52" s="1064"/>
      <c r="PBU52" s="1064"/>
      <c r="PBV52" s="1064"/>
      <c r="PBW52" s="1064"/>
      <c r="PBX52" s="1064"/>
      <c r="PBY52" s="1064"/>
      <c r="PBZ52" s="1064"/>
      <c r="PCA52" s="1064"/>
      <c r="PCB52" s="1064"/>
      <c r="PCC52" s="1064"/>
      <c r="PCD52" s="1064"/>
      <c r="PCE52" s="1064"/>
      <c r="PCF52" s="1064"/>
      <c r="PCG52" s="1064"/>
      <c r="PCH52" s="1064"/>
      <c r="PCI52" s="1064"/>
      <c r="PCJ52" s="1064"/>
      <c r="PCK52" s="1064"/>
      <c r="PCL52" s="1064"/>
      <c r="PCM52" s="1064"/>
      <c r="PCN52" s="1064"/>
      <c r="PCO52" s="1064"/>
      <c r="PCP52" s="1064"/>
      <c r="PCQ52" s="1064"/>
      <c r="PCR52" s="1064"/>
      <c r="PCS52" s="1064"/>
      <c r="PCT52" s="1064"/>
      <c r="PCU52" s="1064"/>
      <c r="PCV52" s="1064"/>
      <c r="PCW52" s="1064"/>
      <c r="PCX52" s="1064"/>
      <c r="PCY52" s="1064"/>
      <c r="PCZ52" s="1064"/>
      <c r="PDA52" s="1064"/>
      <c r="PDB52" s="1064"/>
      <c r="PDC52" s="1064"/>
      <c r="PDD52" s="1064"/>
      <c r="PDE52" s="1064"/>
      <c r="PDF52" s="1064"/>
      <c r="PDG52" s="1064"/>
      <c r="PDH52" s="1064"/>
      <c r="PDI52" s="1064"/>
      <c r="PDJ52" s="1064"/>
      <c r="PDK52" s="1064"/>
      <c r="PDL52" s="1064"/>
      <c r="PDM52" s="1064"/>
      <c r="PDN52" s="1064"/>
      <c r="PDO52" s="1064"/>
      <c r="PDP52" s="1064"/>
      <c r="PDQ52" s="1064"/>
      <c r="PDR52" s="1064"/>
      <c r="PDS52" s="1064"/>
      <c r="PDT52" s="1064"/>
      <c r="PDU52" s="1064"/>
      <c r="PDV52" s="1064"/>
      <c r="PDW52" s="1064"/>
      <c r="PDX52" s="1064"/>
      <c r="PDY52" s="1064"/>
      <c r="PDZ52" s="1064"/>
      <c r="PEA52" s="1064"/>
      <c r="PEB52" s="1064"/>
      <c r="PEC52" s="1064"/>
      <c r="PED52" s="1064"/>
      <c r="PEE52" s="1064"/>
      <c r="PEF52" s="1064"/>
      <c r="PEG52" s="1064"/>
      <c r="PEH52" s="1064"/>
      <c r="PEI52" s="1064"/>
      <c r="PEJ52" s="1064"/>
      <c r="PEK52" s="1064"/>
      <c r="PEL52" s="1064"/>
      <c r="PEM52" s="1064"/>
      <c r="PEN52" s="1064"/>
      <c r="PEO52" s="1064"/>
      <c r="PEP52" s="1064"/>
      <c r="PEQ52" s="1064"/>
      <c r="PER52" s="1064"/>
      <c r="PES52" s="1064"/>
      <c r="PET52" s="1064"/>
      <c r="PEU52" s="1064"/>
      <c r="PEV52" s="1064"/>
      <c r="PEW52" s="1064"/>
      <c r="PEX52" s="1064"/>
      <c r="PEY52" s="1064"/>
      <c r="PEZ52" s="1064"/>
      <c r="PFA52" s="1064"/>
      <c r="PFB52" s="1064"/>
      <c r="PFC52" s="1064"/>
      <c r="PFD52" s="1064"/>
      <c r="PFE52" s="1064"/>
      <c r="PFF52" s="1064"/>
      <c r="PFG52" s="1064"/>
      <c r="PFH52" s="1064"/>
      <c r="PFI52" s="1064"/>
      <c r="PFJ52" s="1064"/>
      <c r="PFK52" s="1064"/>
      <c r="PFL52" s="1064"/>
      <c r="PFM52" s="1064"/>
      <c r="PFN52" s="1064"/>
      <c r="PFO52" s="1064"/>
      <c r="PFP52" s="1064"/>
      <c r="PFQ52" s="1064"/>
      <c r="PFR52" s="1064"/>
      <c r="PFS52" s="1064"/>
      <c r="PFT52" s="1064"/>
      <c r="PFU52" s="1064"/>
      <c r="PFV52" s="1064"/>
      <c r="PFW52" s="1064"/>
      <c r="PFX52" s="1064"/>
      <c r="PFY52" s="1064"/>
      <c r="PFZ52" s="1064"/>
      <c r="PGA52" s="1064"/>
      <c r="PGB52" s="1064"/>
      <c r="PGC52" s="1064"/>
      <c r="PGD52" s="1064"/>
      <c r="PGE52" s="1064"/>
      <c r="PGF52" s="1064"/>
      <c r="PGG52" s="1064"/>
      <c r="PGH52" s="1064"/>
      <c r="PGI52" s="1064"/>
      <c r="PGJ52" s="1064"/>
      <c r="PGK52" s="1064"/>
      <c r="PGL52" s="1064"/>
      <c r="PGM52" s="1064"/>
      <c r="PGN52" s="1064"/>
      <c r="PGO52" s="1064"/>
      <c r="PGP52" s="1064"/>
      <c r="PGQ52" s="1064"/>
      <c r="PGR52" s="1064"/>
      <c r="PGS52" s="1064"/>
      <c r="PGT52" s="1064"/>
      <c r="PGU52" s="1064"/>
      <c r="PGV52" s="1064"/>
      <c r="PGW52" s="1064"/>
      <c r="PGX52" s="1064"/>
      <c r="PGY52" s="1064"/>
      <c r="PGZ52" s="1064"/>
      <c r="PHA52" s="1064"/>
      <c r="PHB52" s="1064"/>
      <c r="PHC52" s="1064"/>
      <c r="PHD52" s="1064"/>
      <c r="PHE52" s="1064"/>
      <c r="PHF52" s="1064"/>
      <c r="PHG52" s="1064"/>
      <c r="PHH52" s="1064"/>
      <c r="PHI52" s="1064"/>
      <c r="PHJ52" s="1064"/>
      <c r="PHK52" s="1064"/>
      <c r="PHL52" s="1064"/>
      <c r="PHM52" s="1064"/>
      <c r="PHN52" s="1064"/>
      <c r="PHO52" s="1064"/>
      <c r="PHP52" s="1064"/>
      <c r="PHQ52" s="1064"/>
      <c r="PHR52" s="1064"/>
      <c r="PHS52" s="1064"/>
      <c r="PHT52" s="1064"/>
      <c r="PHU52" s="1064"/>
      <c r="PHV52" s="1064"/>
      <c r="PHW52" s="1064"/>
      <c r="PHX52" s="1064"/>
      <c r="PHY52" s="1064"/>
      <c r="PHZ52" s="1064"/>
      <c r="PIA52" s="1064"/>
      <c r="PIB52" s="1064"/>
      <c r="PIC52" s="1064"/>
      <c r="PID52" s="1064"/>
      <c r="PIE52" s="1064"/>
      <c r="PIF52" s="1064"/>
      <c r="PIG52" s="1064"/>
      <c r="PIH52" s="1064"/>
      <c r="PII52" s="1064"/>
      <c r="PIJ52" s="1064"/>
      <c r="PIK52" s="1064"/>
      <c r="PIL52" s="1064"/>
      <c r="PIM52" s="1064"/>
      <c r="PIN52" s="1064"/>
      <c r="PIO52" s="1064"/>
      <c r="PIP52" s="1064"/>
      <c r="PIQ52" s="1064"/>
      <c r="PIR52" s="1064"/>
      <c r="PIS52" s="1064"/>
      <c r="PIT52" s="1064"/>
      <c r="PIU52" s="1064"/>
      <c r="PIV52" s="1064"/>
      <c r="PIW52" s="1064"/>
      <c r="PIX52" s="1064"/>
      <c r="PIY52" s="1064"/>
      <c r="PIZ52" s="1064"/>
      <c r="PJA52" s="1064"/>
      <c r="PJB52" s="1064"/>
      <c r="PJC52" s="1064"/>
      <c r="PJD52" s="1064"/>
      <c r="PJE52" s="1064"/>
      <c r="PJF52" s="1064"/>
      <c r="PJG52" s="1064"/>
      <c r="PJH52" s="1064"/>
      <c r="PJI52" s="1064"/>
      <c r="PJJ52" s="1064"/>
      <c r="PJK52" s="1064"/>
      <c r="PJL52" s="1064"/>
      <c r="PJM52" s="1064"/>
      <c r="PJN52" s="1064"/>
      <c r="PJO52" s="1064"/>
      <c r="PJP52" s="1064"/>
      <c r="PJQ52" s="1064"/>
      <c r="PJR52" s="1064"/>
      <c r="PJS52" s="1064"/>
      <c r="PJT52" s="1064"/>
      <c r="PJU52" s="1064"/>
      <c r="PJV52" s="1064"/>
      <c r="PJW52" s="1064"/>
      <c r="PJX52" s="1064"/>
      <c r="PJY52" s="1064"/>
      <c r="PJZ52" s="1064"/>
      <c r="PKA52" s="1064"/>
      <c r="PKB52" s="1064"/>
      <c r="PKC52" s="1064"/>
      <c r="PKD52" s="1064"/>
      <c r="PKE52" s="1064"/>
      <c r="PKF52" s="1064"/>
      <c r="PKG52" s="1064"/>
      <c r="PKH52" s="1064"/>
      <c r="PKI52" s="1064"/>
      <c r="PKJ52" s="1064"/>
      <c r="PKK52" s="1064"/>
      <c r="PKL52" s="1064"/>
      <c r="PKM52" s="1064"/>
      <c r="PKN52" s="1064"/>
      <c r="PKO52" s="1064"/>
      <c r="PKP52" s="1064"/>
      <c r="PKQ52" s="1064"/>
      <c r="PKR52" s="1064"/>
      <c r="PKS52" s="1064"/>
      <c r="PKT52" s="1064"/>
      <c r="PKU52" s="1064"/>
      <c r="PKV52" s="1064"/>
      <c r="PKW52" s="1064"/>
      <c r="PKX52" s="1064"/>
      <c r="PKY52" s="1064"/>
      <c r="PKZ52" s="1064"/>
      <c r="PLA52" s="1064"/>
      <c r="PLB52" s="1064"/>
      <c r="PLC52" s="1064"/>
      <c r="PLD52" s="1064"/>
      <c r="PLE52" s="1064"/>
      <c r="PLF52" s="1064"/>
      <c r="PLG52" s="1064"/>
      <c r="PLH52" s="1064"/>
      <c r="PLI52" s="1064"/>
      <c r="PLJ52" s="1064"/>
      <c r="PLK52" s="1064"/>
      <c r="PLL52" s="1064"/>
      <c r="PLM52" s="1064"/>
      <c r="PLN52" s="1064"/>
      <c r="PLO52" s="1064"/>
      <c r="PLP52" s="1064"/>
      <c r="PLQ52" s="1064"/>
      <c r="PLR52" s="1064"/>
      <c r="PLS52" s="1064"/>
      <c r="PLT52" s="1064"/>
      <c r="PLU52" s="1064"/>
      <c r="PLV52" s="1064"/>
      <c r="PLW52" s="1064"/>
      <c r="PLX52" s="1064"/>
      <c r="PLY52" s="1064"/>
      <c r="PLZ52" s="1064"/>
      <c r="PMA52" s="1064"/>
      <c r="PMB52" s="1064"/>
      <c r="PMC52" s="1064"/>
      <c r="PMD52" s="1064"/>
      <c r="PME52" s="1064"/>
      <c r="PMF52" s="1064"/>
      <c r="PMG52" s="1064"/>
      <c r="PMH52" s="1064"/>
      <c r="PMI52" s="1064"/>
      <c r="PMJ52" s="1064"/>
      <c r="PMK52" s="1064"/>
      <c r="PML52" s="1064"/>
      <c r="PMM52" s="1064"/>
      <c r="PMN52" s="1064"/>
      <c r="PMO52" s="1064"/>
      <c r="PMP52" s="1064"/>
      <c r="PMQ52" s="1064"/>
      <c r="PMR52" s="1064"/>
      <c r="PMS52" s="1064"/>
      <c r="PMT52" s="1064"/>
      <c r="PMU52" s="1064"/>
      <c r="PMV52" s="1064"/>
      <c r="PMW52" s="1064"/>
      <c r="PMX52" s="1064"/>
      <c r="PMY52" s="1064"/>
      <c r="PMZ52" s="1064"/>
      <c r="PNA52" s="1064"/>
      <c r="PNB52" s="1064"/>
      <c r="PNC52" s="1064"/>
      <c r="PND52" s="1064"/>
      <c r="PNE52" s="1064"/>
      <c r="PNF52" s="1064"/>
      <c r="PNG52" s="1064"/>
      <c r="PNH52" s="1064"/>
      <c r="PNI52" s="1064"/>
      <c r="PNJ52" s="1064"/>
      <c r="PNK52" s="1064"/>
      <c r="PNL52" s="1064"/>
      <c r="PNM52" s="1064"/>
      <c r="PNN52" s="1064"/>
      <c r="PNO52" s="1064"/>
      <c r="PNP52" s="1064"/>
      <c r="PNQ52" s="1064"/>
      <c r="PNR52" s="1064"/>
      <c r="PNS52" s="1064"/>
      <c r="PNT52" s="1064"/>
      <c r="PNU52" s="1064"/>
      <c r="PNV52" s="1064"/>
      <c r="PNW52" s="1064"/>
      <c r="PNX52" s="1064"/>
      <c r="PNY52" s="1064"/>
      <c r="PNZ52" s="1064"/>
      <c r="POA52" s="1064"/>
      <c r="POB52" s="1064"/>
      <c r="POC52" s="1064"/>
      <c r="POD52" s="1064"/>
      <c r="POE52" s="1064"/>
      <c r="POF52" s="1064"/>
      <c r="POG52" s="1064"/>
      <c r="POH52" s="1064"/>
      <c r="POI52" s="1064"/>
      <c r="POJ52" s="1064"/>
      <c r="POK52" s="1064"/>
      <c r="POL52" s="1064"/>
      <c r="POM52" s="1064"/>
      <c r="PON52" s="1064"/>
      <c r="POO52" s="1064"/>
      <c r="POP52" s="1064"/>
      <c r="POQ52" s="1064"/>
      <c r="POR52" s="1064"/>
      <c r="POS52" s="1064"/>
      <c r="POT52" s="1064"/>
      <c r="POU52" s="1064"/>
      <c r="POV52" s="1064"/>
      <c r="POW52" s="1064"/>
      <c r="POX52" s="1064"/>
      <c r="POY52" s="1064"/>
      <c r="POZ52" s="1064"/>
      <c r="PPA52" s="1064"/>
      <c r="PPB52" s="1064"/>
      <c r="PPC52" s="1064"/>
      <c r="PPD52" s="1064"/>
      <c r="PPE52" s="1064"/>
      <c r="PPF52" s="1064"/>
      <c r="PPG52" s="1064"/>
      <c r="PPH52" s="1064"/>
      <c r="PPI52" s="1064"/>
      <c r="PPJ52" s="1064"/>
      <c r="PPK52" s="1064"/>
      <c r="PPL52" s="1064"/>
      <c r="PPM52" s="1064"/>
      <c r="PPN52" s="1064"/>
      <c r="PPO52" s="1064"/>
      <c r="PPP52" s="1064"/>
      <c r="PPQ52" s="1064"/>
      <c r="PPR52" s="1064"/>
      <c r="PPS52" s="1064"/>
      <c r="PPT52" s="1064"/>
      <c r="PPU52" s="1064"/>
      <c r="PPV52" s="1064"/>
      <c r="PPW52" s="1064"/>
      <c r="PPX52" s="1064"/>
      <c r="PPY52" s="1064"/>
      <c r="PPZ52" s="1064"/>
      <c r="PQA52" s="1064"/>
      <c r="PQB52" s="1064"/>
      <c r="PQC52" s="1064"/>
      <c r="PQD52" s="1064"/>
      <c r="PQE52" s="1064"/>
      <c r="PQF52" s="1064"/>
      <c r="PQG52" s="1064"/>
      <c r="PQH52" s="1064"/>
      <c r="PQI52" s="1064"/>
      <c r="PQJ52" s="1064"/>
      <c r="PQK52" s="1064"/>
      <c r="PQL52" s="1064"/>
      <c r="PQM52" s="1064"/>
      <c r="PQN52" s="1064"/>
      <c r="PQO52" s="1064"/>
      <c r="PQP52" s="1064"/>
      <c r="PQQ52" s="1064"/>
      <c r="PQR52" s="1064"/>
      <c r="PQS52" s="1064"/>
      <c r="PQT52" s="1064"/>
      <c r="PQU52" s="1064"/>
      <c r="PQV52" s="1064"/>
      <c r="PQW52" s="1064"/>
      <c r="PQX52" s="1064"/>
      <c r="PQY52" s="1064"/>
      <c r="PQZ52" s="1064"/>
      <c r="PRA52" s="1064"/>
      <c r="PRB52" s="1064"/>
      <c r="PRC52" s="1064"/>
      <c r="PRD52" s="1064"/>
      <c r="PRE52" s="1064"/>
      <c r="PRF52" s="1064"/>
      <c r="PRG52" s="1064"/>
      <c r="PRH52" s="1064"/>
      <c r="PRI52" s="1064"/>
      <c r="PRJ52" s="1064"/>
      <c r="PRK52" s="1064"/>
      <c r="PRL52" s="1064"/>
      <c r="PRM52" s="1064"/>
      <c r="PRN52" s="1064"/>
      <c r="PRO52" s="1064"/>
      <c r="PRP52" s="1064"/>
      <c r="PRQ52" s="1064"/>
      <c r="PRR52" s="1064"/>
      <c r="PRS52" s="1064"/>
      <c r="PRT52" s="1064"/>
      <c r="PRU52" s="1064"/>
      <c r="PRV52" s="1064"/>
      <c r="PRW52" s="1064"/>
      <c r="PRX52" s="1064"/>
      <c r="PRY52" s="1064"/>
      <c r="PRZ52" s="1064"/>
      <c r="PSA52" s="1064"/>
      <c r="PSB52" s="1064"/>
      <c r="PSC52" s="1064"/>
      <c r="PSD52" s="1064"/>
      <c r="PSE52" s="1064"/>
      <c r="PSF52" s="1064"/>
      <c r="PSG52" s="1064"/>
      <c r="PSH52" s="1064"/>
      <c r="PSI52" s="1064"/>
      <c r="PSJ52" s="1064"/>
      <c r="PSK52" s="1064"/>
      <c r="PSL52" s="1064"/>
      <c r="PSM52" s="1064"/>
      <c r="PSN52" s="1064"/>
      <c r="PSO52" s="1064"/>
      <c r="PSP52" s="1064"/>
      <c r="PSQ52" s="1064"/>
      <c r="PSR52" s="1064"/>
      <c r="PSS52" s="1064"/>
      <c r="PST52" s="1064"/>
      <c r="PSU52" s="1064"/>
      <c r="PSV52" s="1064"/>
      <c r="PSW52" s="1064"/>
      <c r="PSX52" s="1064"/>
      <c r="PSY52" s="1064"/>
      <c r="PSZ52" s="1064"/>
      <c r="PTA52" s="1064"/>
      <c r="PTB52" s="1064"/>
      <c r="PTC52" s="1064"/>
      <c r="PTD52" s="1064"/>
      <c r="PTE52" s="1064"/>
      <c r="PTF52" s="1064"/>
      <c r="PTG52" s="1064"/>
      <c r="PTH52" s="1064"/>
      <c r="PTI52" s="1064"/>
      <c r="PTJ52" s="1064"/>
      <c r="PTK52" s="1064"/>
      <c r="PTL52" s="1064"/>
      <c r="PTM52" s="1064"/>
      <c r="PTN52" s="1064"/>
      <c r="PTO52" s="1064"/>
      <c r="PTP52" s="1064"/>
      <c r="PTQ52" s="1064"/>
      <c r="PTR52" s="1064"/>
      <c r="PTS52" s="1064"/>
      <c r="PTT52" s="1064"/>
      <c r="PTU52" s="1064"/>
      <c r="PTV52" s="1064"/>
      <c r="PTW52" s="1064"/>
      <c r="PTX52" s="1064"/>
      <c r="PTY52" s="1064"/>
      <c r="PTZ52" s="1064"/>
      <c r="PUA52" s="1064"/>
      <c r="PUB52" s="1064"/>
      <c r="PUC52" s="1064"/>
      <c r="PUD52" s="1064"/>
      <c r="PUE52" s="1064"/>
      <c r="PUF52" s="1064"/>
      <c r="PUG52" s="1064"/>
      <c r="PUH52" s="1064"/>
      <c r="PUI52" s="1064"/>
      <c r="PUJ52" s="1064"/>
      <c r="PUK52" s="1064"/>
      <c r="PUL52" s="1064"/>
      <c r="PUM52" s="1064"/>
      <c r="PUN52" s="1064"/>
      <c r="PUO52" s="1064"/>
      <c r="PUP52" s="1064"/>
      <c r="PUQ52" s="1064"/>
      <c r="PUR52" s="1064"/>
      <c r="PUS52" s="1064"/>
      <c r="PUT52" s="1064"/>
      <c r="PUU52" s="1064"/>
      <c r="PUV52" s="1064"/>
      <c r="PUW52" s="1064"/>
      <c r="PUX52" s="1064"/>
      <c r="PUY52" s="1064"/>
      <c r="PUZ52" s="1064"/>
      <c r="PVA52" s="1064"/>
      <c r="PVB52" s="1064"/>
      <c r="PVC52" s="1064"/>
      <c r="PVD52" s="1064"/>
      <c r="PVE52" s="1064"/>
      <c r="PVF52" s="1064"/>
      <c r="PVG52" s="1064"/>
      <c r="PVH52" s="1064"/>
      <c r="PVI52" s="1064"/>
      <c r="PVJ52" s="1064"/>
      <c r="PVK52" s="1064"/>
      <c r="PVL52" s="1064"/>
      <c r="PVM52" s="1064"/>
      <c r="PVN52" s="1064"/>
      <c r="PVO52" s="1064"/>
      <c r="PVP52" s="1064"/>
      <c r="PVQ52" s="1064"/>
      <c r="PVR52" s="1064"/>
      <c r="PVS52" s="1064"/>
      <c r="PVT52" s="1064"/>
      <c r="PVU52" s="1064"/>
      <c r="PVV52" s="1064"/>
      <c r="PVW52" s="1064"/>
      <c r="PVX52" s="1064"/>
      <c r="PVY52" s="1064"/>
      <c r="PVZ52" s="1064"/>
      <c r="PWA52" s="1064"/>
      <c r="PWB52" s="1064"/>
      <c r="PWC52" s="1064"/>
      <c r="PWD52" s="1064"/>
      <c r="PWE52" s="1064"/>
      <c r="PWF52" s="1064"/>
      <c r="PWG52" s="1064"/>
      <c r="PWH52" s="1064"/>
      <c r="PWI52" s="1064"/>
      <c r="PWJ52" s="1064"/>
      <c r="PWK52" s="1064"/>
      <c r="PWL52" s="1064"/>
      <c r="PWM52" s="1064"/>
      <c r="PWN52" s="1064"/>
      <c r="PWO52" s="1064"/>
      <c r="PWP52" s="1064"/>
      <c r="PWQ52" s="1064"/>
      <c r="PWR52" s="1064"/>
      <c r="PWS52" s="1064"/>
      <c r="PWT52" s="1064"/>
      <c r="PWU52" s="1064"/>
      <c r="PWV52" s="1064"/>
      <c r="PWW52" s="1064"/>
      <c r="PWX52" s="1064"/>
      <c r="PWY52" s="1064"/>
      <c r="PWZ52" s="1064"/>
      <c r="PXA52" s="1064"/>
      <c r="PXB52" s="1064"/>
      <c r="PXC52" s="1064"/>
      <c r="PXD52" s="1064"/>
      <c r="PXE52" s="1064"/>
      <c r="PXF52" s="1064"/>
      <c r="PXG52" s="1064"/>
      <c r="PXH52" s="1064"/>
      <c r="PXI52" s="1064"/>
      <c r="PXJ52" s="1064"/>
      <c r="PXK52" s="1064"/>
      <c r="PXL52" s="1064"/>
      <c r="PXM52" s="1064"/>
      <c r="PXN52" s="1064"/>
      <c r="PXO52" s="1064"/>
      <c r="PXP52" s="1064"/>
      <c r="PXQ52" s="1064"/>
      <c r="PXR52" s="1064"/>
      <c r="PXS52" s="1064"/>
      <c r="PXT52" s="1064"/>
      <c r="PXU52" s="1064"/>
      <c r="PXV52" s="1064"/>
      <c r="PXW52" s="1064"/>
      <c r="PXX52" s="1064"/>
      <c r="PXY52" s="1064"/>
      <c r="PXZ52" s="1064"/>
      <c r="PYA52" s="1064"/>
      <c r="PYB52" s="1064"/>
      <c r="PYC52" s="1064"/>
      <c r="PYD52" s="1064"/>
      <c r="PYE52" s="1064"/>
      <c r="PYF52" s="1064"/>
      <c r="PYG52" s="1064"/>
      <c r="PYH52" s="1064"/>
      <c r="PYI52" s="1064"/>
      <c r="PYJ52" s="1064"/>
      <c r="PYK52" s="1064"/>
      <c r="PYL52" s="1064"/>
      <c r="PYM52" s="1064"/>
      <c r="PYN52" s="1064"/>
      <c r="PYO52" s="1064"/>
      <c r="PYP52" s="1064"/>
      <c r="PYQ52" s="1064"/>
      <c r="PYR52" s="1064"/>
      <c r="PYS52" s="1064"/>
      <c r="PYT52" s="1064"/>
      <c r="PYU52" s="1064"/>
      <c r="PYV52" s="1064"/>
      <c r="PYW52" s="1064"/>
      <c r="PYX52" s="1064"/>
      <c r="PYY52" s="1064"/>
      <c r="PYZ52" s="1064"/>
      <c r="PZA52" s="1064"/>
      <c r="PZB52" s="1064"/>
      <c r="PZC52" s="1064"/>
      <c r="PZD52" s="1064"/>
      <c r="PZE52" s="1064"/>
      <c r="PZF52" s="1064"/>
      <c r="PZG52" s="1064"/>
      <c r="PZH52" s="1064"/>
      <c r="PZI52" s="1064"/>
      <c r="PZJ52" s="1064"/>
      <c r="PZK52" s="1064"/>
      <c r="PZL52" s="1064"/>
      <c r="PZM52" s="1064"/>
      <c r="PZN52" s="1064"/>
      <c r="PZO52" s="1064"/>
      <c r="PZP52" s="1064"/>
      <c r="PZQ52" s="1064"/>
      <c r="PZR52" s="1064"/>
      <c r="PZS52" s="1064"/>
      <c r="PZT52" s="1064"/>
      <c r="PZU52" s="1064"/>
      <c r="PZV52" s="1064"/>
      <c r="PZW52" s="1064"/>
      <c r="PZX52" s="1064"/>
      <c r="PZY52" s="1064"/>
      <c r="PZZ52" s="1064"/>
      <c r="QAA52" s="1064"/>
      <c r="QAB52" s="1064"/>
      <c r="QAC52" s="1064"/>
      <c r="QAD52" s="1064"/>
      <c r="QAE52" s="1064"/>
      <c r="QAF52" s="1064"/>
      <c r="QAG52" s="1064"/>
      <c r="QAH52" s="1064"/>
      <c r="QAI52" s="1064"/>
      <c r="QAJ52" s="1064"/>
      <c r="QAK52" s="1064"/>
      <c r="QAL52" s="1064"/>
      <c r="QAM52" s="1064"/>
      <c r="QAN52" s="1064"/>
      <c r="QAO52" s="1064"/>
      <c r="QAP52" s="1064"/>
      <c r="QAQ52" s="1064"/>
      <c r="QAR52" s="1064"/>
      <c r="QAS52" s="1064"/>
      <c r="QAT52" s="1064"/>
      <c r="QAU52" s="1064"/>
      <c r="QAV52" s="1064"/>
      <c r="QAW52" s="1064"/>
      <c r="QAX52" s="1064"/>
      <c r="QAY52" s="1064"/>
      <c r="QAZ52" s="1064"/>
      <c r="QBA52" s="1064"/>
      <c r="QBB52" s="1064"/>
      <c r="QBC52" s="1064"/>
      <c r="QBD52" s="1064"/>
      <c r="QBE52" s="1064"/>
      <c r="QBF52" s="1064"/>
      <c r="QBG52" s="1064"/>
      <c r="QBH52" s="1064"/>
      <c r="QBI52" s="1064"/>
      <c r="QBJ52" s="1064"/>
      <c r="QBK52" s="1064"/>
      <c r="QBL52" s="1064"/>
      <c r="QBM52" s="1064"/>
      <c r="QBN52" s="1064"/>
      <c r="QBO52" s="1064"/>
      <c r="QBP52" s="1064"/>
      <c r="QBQ52" s="1064"/>
      <c r="QBR52" s="1064"/>
      <c r="QBS52" s="1064"/>
      <c r="QBT52" s="1064"/>
      <c r="QBU52" s="1064"/>
      <c r="QBV52" s="1064"/>
      <c r="QBW52" s="1064"/>
      <c r="QBX52" s="1064"/>
      <c r="QBY52" s="1064"/>
      <c r="QBZ52" s="1064"/>
      <c r="QCA52" s="1064"/>
      <c r="QCB52" s="1064"/>
      <c r="QCC52" s="1064"/>
      <c r="QCD52" s="1064"/>
      <c r="QCE52" s="1064"/>
      <c r="QCF52" s="1064"/>
      <c r="QCG52" s="1064"/>
      <c r="QCH52" s="1064"/>
      <c r="QCI52" s="1064"/>
      <c r="QCJ52" s="1064"/>
      <c r="QCK52" s="1064"/>
      <c r="QCL52" s="1064"/>
      <c r="QCM52" s="1064"/>
      <c r="QCN52" s="1064"/>
      <c r="QCO52" s="1064"/>
      <c r="QCP52" s="1064"/>
      <c r="QCQ52" s="1064"/>
      <c r="QCR52" s="1064"/>
      <c r="QCS52" s="1064"/>
      <c r="QCT52" s="1064"/>
      <c r="QCU52" s="1064"/>
      <c r="QCV52" s="1064"/>
      <c r="QCW52" s="1064"/>
      <c r="QCX52" s="1064"/>
      <c r="QCY52" s="1064"/>
      <c r="QCZ52" s="1064"/>
      <c r="QDA52" s="1064"/>
      <c r="QDB52" s="1064"/>
      <c r="QDC52" s="1064"/>
      <c r="QDD52" s="1064"/>
      <c r="QDE52" s="1064"/>
      <c r="QDF52" s="1064"/>
      <c r="QDG52" s="1064"/>
      <c r="QDH52" s="1064"/>
      <c r="QDI52" s="1064"/>
      <c r="QDJ52" s="1064"/>
      <c r="QDK52" s="1064"/>
      <c r="QDL52" s="1064"/>
      <c r="QDM52" s="1064"/>
      <c r="QDN52" s="1064"/>
      <c r="QDO52" s="1064"/>
      <c r="QDP52" s="1064"/>
      <c r="QDQ52" s="1064"/>
      <c r="QDR52" s="1064"/>
      <c r="QDS52" s="1064"/>
      <c r="QDT52" s="1064"/>
      <c r="QDU52" s="1064"/>
      <c r="QDV52" s="1064"/>
      <c r="QDW52" s="1064"/>
      <c r="QDX52" s="1064"/>
      <c r="QDY52" s="1064"/>
      <c r="QDZ52" s="1064"/>
      <c r="QEA52" s="1064"/>
      <c r="QEB52" s="1064"/>
      <c r="QEC52" s="1064"/>
      <c r="QED52" s="1064"/>
      <c r="QEE52" s="1064"/>
      <c r="QEF52" s="1064"/>
      <c r="QEG52" s="1064"/>
      <c r="QEH52" s="1064"/>
      <c r="QEI52" s="1064"/>
      <c r="QEJ52" s="1064"/>
      <c r="QEK52" s="1064"/>
      <c r="QEL52" s="1064"/>
      <c r="QEM52" s="1064"/>
      <c r="QEN52" s="1064"/>
      <c r="QEO52" s="1064"/>
      <c r="QEP52" s="1064"/>
      <c r="QEQ52" s="1064"/>
      <c r="QER52" s="1064"/>
      <c r="QES52" s="1064"/>
      <c r="QET52" s="1064"/>
      <c r="QEU52" s="1064"/>
      <c r="QEV52" s="1064"/>
      <c r="QEW52" s="1064"/>
      <c r="QEX52" s="1064"/>
      <c r="QEY52" s="1064"/>
      <c r="QEZ52" s="1064"/>
      <c r="QFA52" s="1064"/>
      <c r="QFB52" s="1064"/>
      <c r="QFC52" s="1064"/>
      <c r="QFD52" s="1064"/>
      <c r="QFE52" s="1064"/>
      <c r="QFF52" s="1064"/>
      <c r="QFG52" s="1064"/>
      <c r="QFH52" s="1064"/>
      <c r="QFI52" s="1064"/>
      <c r="QFJ52" s="1064"/>
      <c r="QFK52" s="1064"/>
      <c r="QFL52" s="1064"/>
      <c r="QFM52" s="1064"/>
      <c r="QFN52" s="1064"/>
      <c r="QFO52" s="1064"/>
      <c r="QFP52" s="1064"/>
      <c r="QFQ52" s="1064"/>
      <c r="QFR52" s="1064"/>
      <c r="QFS52" s="1064"/>
      <c r="QFT52" s="1064"/>
      <c r="QFU52" s="1064"/>
      <c r="QFV52" s="1064"/>
      <c r="QFW52" s="1064"/>
      <c r="QFX52" s="1064"/>
      <c r="QFY52" s="1064"/>
      <c r="QFZ52" s="1064"/>
      <c r="QGA52" s="1064"/>
      <c r="QGB52" s="1064"/>
      <c r="QGC52" s="1064"/>
      <c r="QGD52" s="1064"/>
      <c r="QGE52" s="1064"/>
      <c r="QGF52" s="1064"/>
      <c r="QGG52" s="1064"/>
      <c r="QGH52" s="1064"/>
      <c r="QGI52" s="1064"/>
      <c r="QGJ52" s="1064"/>
      <c r="QGK52" s="1064"/>
      <c r="QGL52" s="1064"/>
      <c r="QGM52" s="1064"/>
      <c r="QGN52" s="1064"/>
      <c r="QGO52" s="1064"/>
      <c r="QGP52" s="1064"/>
      <c r="QGQ52" s="1064"/>
      <c r="QGR52" s="1064"/>
      <c r="QGS52" s="1064"/>
      <c r="QGT52" s="1064"/>
      <c r="QGU52" s="1064"/>
      <c r="QGV52" s="1064"/>
      <c r="QGW52" s="1064"/>
      <c r="QGX52" s="1064"/>
      <c r="QGY52" s="1064"/>
      <c r="QGZ52" s="1064"/>
      <c r="QHA52" s="1064"/>
      <c r="QHB52" s="1064"/>
      <c r="QHC52" s="1064"/>
      <c r="QHD52" s="1064"/>
      <c r="QHE52" s="1064"/>
      <c r="QHF52" s="1064"/>
      <c r="QHG52" s="1064"/>
      <c r="QHH52" s="1064"/>
      <c r="QHI52" s="1064"/>
      <c r="QHJ52" s="1064"/>
      <c r="QHK52" s="1064"/>
      <c r="QHL52" s="1064"/>
      <c r="QHM52" s="1064"/>
      <c r="QHN52" s="1064"/>
      <c r="QHO52" s="1064"/>
      <c r="QHP52" s="1064"/>
      <c r="QHQ52" s="1064"/>
      <c r="QHR52" s="1064"/>
      <c r="QHS52" s="1064"/>
      <c r="QHT52" s="1064"/>
      <c r="QHU52" s="1064"/>
      <c r="QHV52" s="1064"/>
      <c r="QHW52" s="1064"/>
      <c r="QHX52" s="1064"/>
      <c r="QHY52" s="1064"/>
      <c r="QHZ52" s="1064"/>
      <c r="QIA52" s="1064"/>
      <c r="QIB52" s="1064"/>
      <c r="QIC52" s="1064"/>
      <c r="QID52" s="1064"/>
      <c r="QIE52" s="1064"/>
      <c r="QIF52" s="1064"/>
      <c r="QIG52" s="1064"/>
      <c r="QIH52" s="1064"/>
      <c r="QII52" s="1064"/>
      <c r="QIJ52" s="1064"/>
      <c r="QIK52" s="1064"/>
      <c r="QIL52" s="1064"/>
      <c r="QIM52" s="1064"/>
      <c r="QIN52" s="1064"/>
      <c r="QIO52" s="1064"/>
      <c r="QIP52" s="1064"/>
      <c r="QIQ52" s="1064"/>
      <c r="QIR52" s="1064"/>
      <c r="QIS52" s="1064"/>
      <c r="QIT52" s="1064"/>
      <c r="QIU52" s="1064"/>
      <c r="QIV52" s="1064"/>
      <c r="QIW52" s="1064"/>
      <c r="QIX52" s="1064"/>
      <c r="QIY52" s="1064"/>
      <c r="QIZ52" s="1064"/>
      <c r="QJA52" s="1064"/>
      <c r="QJB52" s="1064"/>
      <c r="QJC52" s="1064"/>
      <c r="QJD52" s="1064"/>
      <c r="QJE52" s="1064"/>
      <c r="QJF52" s="1064"/>
      <c r="QJG52" s="1064"/>
      <c r="QJH52" s="1064"/>
      <c r="QJI52" s="1064"/>
      <c r="QJJ52" s="1064"/>
      <c r="QJK52" s="1064"/>
      <c r="QJL52" s="1064"/>
      <c r="QJM52" s="1064"/>
      <c r="QJN52" s="1064"/>
      <c r="QJO52" s="1064"/>
      <c r="QJP52" s="1064"/>
      <c r="QJQ52" s="1064"/>
      <c r="QJR52" s="1064"/>
      <c r="QJS52" s="1064"/>
      <c r="QJT52" s="1064"/>
      <c r="QJU52" s="1064"/>
      <c r="QJV52" s="1064"/>
      <c r="QJW52" s="1064"/>
      <c r="QJX52" s="1064"/>
      <c r="QJY52" s="1064"/>
      <c r="QJZ52" s="1064"/>
      <c r="QKA52" s="1064"/>
      <c r="QKB52" s="1064"/>
      <c r="QKC52" s="1064"/>
      <c r="QKD52" s="1064"/>
      <c r="QKE52" s="1064"/>
      <c r="QKF52" s="1064"/>
      <c r="QKG52" s="1064"/>
      <c r="QKH52" s="1064"/>
      <c r="QKI52" s="1064"/>
      <c r="QKJ52" s="1064"/>
      <c r="QKK52" s="1064"/>
      <c r="QKL52" s="1064"/>
      <c r="QKM52" s="1064"/>
      <c r="QKN52" s="1064"/>
      <c r="QKO52" s="1064"/>
      <c r="QKP52" s="1064"/>
      <c r="QKQ52" s="1064"/>
      <c r="QKR52" s="1064"/>
      <c r="QKS52" s="1064"/>
      <c r="QKT52" s="1064"/>
      <c r="QKU52" s="1064"/>
      <c r="QKV52" s="1064"/>
      <c r="QKW52" s="1064"/>
      <c r="QKX52" s="1064"/>
      <c r="QKY52" s="1064"/>
      <c r="QKZ52" s="1064"/>
      <c r="QLA52" s="1064"/>
      <c r="QLB52" s="1064"/>
      <c r="QLC52" s="1064"/>
      <c r="QLD52" s="1064"/>
      <c r="QLE52" s="1064"/>
      <c r="QLF52" s="1064"/>
      <c r="QLG52" s="1064"/>
      <c r="QLH52" s="1064"/>
      <c r="QLI52" s="1064"/>
      <c r="QLJ52" s="1064"/>
      <c r="QLK52" s="1064"/>
      <c r="QLL52" s="1064"/>
      <c r="QLM52" s="1064"/>
      <c r="QLN52" s="1064"/>
      <c r="QLO52" s="1064"/>
      <c r="QLP52" s="1064"/>
      <c r="QLQ52" s="1064"/>
      <c r="QLR52" s="1064"/>
      <c r="QLS52" s="1064"/>
      <c r="QLT52" s="1064"/>
      <c r="QLU52" s="1064"/>
      <c r="QLV52" s="1064"/>
      <c r="QLW52" s="1064"/>
      <c r="QLX52" s="1064"/>
      <c r="QLY52" s="1064"/>
      <c r="QLZ52" s="1064"/>
      <c r="QMA52" s="1064"/>
      <c r="QMB52" s="1064"/>
      <c r="QMC52" s="1064"/>
      <c r="QMD52" s="1064"/>
      <c r="QME52" s="1064"/>
      <c r="QMF52" s="1064"/>
      <c r="QMG52" s="1064"/>
      <c r="QMH52" s="1064"/>
      <c r="QMI52" s="1064"/>
      <c r="QMJ52" s="1064"/>
      <c r="QMK52" s="1064"/>
      <c r="QML52" s="1064"/>
      <c r="QMM52" s="1064"/>
      <c r="QMN52" s="1064"/>
      <c r="QMO52" s="1064"/>
      <c r="QMP52" s="1064"/>
      <c r="QMQ52" s="1064"/>
      <c r="QMR52" s="1064"/>
      <c r="QMS52" s="1064"/>
      <c r="QMT52" s="1064"/>
      <c r="QMU52" s="1064"/>
      <c r="QMV52" s="1064"/>
      <c r="QMW52" s="1064"/>
      <c r="QMX52" s="1064"/>
      <c r="QMY52" s="1064"/>
      <c r="QMZ52" s="1064"/>
      <c r="QNA52" s="1064"/>
      <c r="QNB52" s="1064"/>
      <c r="QNC52" s="1064"/>
      <c r="QND52" s="1064"/>
      <c r="QNE52" s="1064"/>
      <c r="QNF52" s="1064"/>
      <c r="QNG52" s="1064"/>
      <c r="QNH52" s="1064"/>
      <c r="QNI52" s="1064"/>
      <c r="QNJ52" s="1064"/>
      <c r="QNK52" s="1064"/>
      <c r="QNL52" s="1064"/>
      <c r="QNM52" s="1064"/>
      <c r="QNN52" s="1064"/>
      <c r="QNO52" s="1064"/>
      <c r="QNP52" s="1064"/>
      <c r="QNQ52" s="1064"/>
      <c r="QNR52" s="1064"/>
      <c r="QNS52" s="1064"/>
      <c r="QNT52" s="1064"/>
      <c r="QNU52" s="1064"/>
      <c r="QNV52" s="1064"/>
      <c r="QNW52" s="1064"/>
      <c r="QNX52" s="1064"/>
      <c r="QNY52" s="1064"/>
      <c r="QNZ52" s="1064"/>
      <c r="QOA52" s="1064"/>
      <c r="QOB52" s="1064"/>
      <c r="QOC52" s="1064"/>
      <c r="QOD52" s="1064"/>
      <c r="QOE52" s="1064"/>
      <c r="QOF52" s="1064"/>
      <c r="QOG52" s="1064"/>
      <c r="QOH52" s="1064"/>
      <c r="QOI52" s="1064"/>
      <c r="QOJ52" s="1064"/>
      <c r="QOK52" s="1064"/>
      <c r="QOL52" s="1064"/>
      <c r="QOM52" s="1064"/>
      <c r="QON52" s="1064"/>
      <c r="QOO52" s="1064"/>
      <c r="QOP52" s="1064"/>
      <c r="QOQ52" s="1064"/>
      <c r="QOR52" s="1064"/>
      <c r="QOS52" s="1064"/>
      <c r="QOT52" s="1064"/>
      <c r="QOU52" s="1064"/>
      <c r="QOV52" s="1064"/>
      <c r="QOW52" s="1064"/>
      <c r="QOX52" s="1064"/>
      <c r="QOY52" s="1064"/>
      <c r="QOZ52" s="1064"/>
      <c r="QPA52" s="1064"/>
      <c r="QPB52" s="1064"/>
      <c r="QPC52" s="1064"/>
      <c r="QPD52" s="1064"/>
      <c r="QPE52" s="1064"/>
      <c r="QPF52" s="1064"/>
      <c r="QPG52" s="1064"/>
      <c r="QPH52" s="1064"/>
      <c r="QPI52" s="1064"/>
      <c r="QPJ52" s="1064"/>
      <c r="QPK52" s="1064"/>
      <c r="QPL52" s="1064"/>
      <c r="QPM52" s="1064"/>
      <c r="QPN52" s="1064"/>
      <c r="QPO52" s="1064"/>
      <c r="QPP52" s="1064"/>
      <c r="QPQ52" s="1064"/>
      <c r="QPR52" s="1064"/>
      <c r="QPS52" s="1064"/>
      <c r="QPT52" s="1064"/>
      <c r="QPU52" s="1064"/>
      <c r="QPV52" s="1064"/>
      <c r="QPW52" s="1064"/>
      <c r="QPX52" s="1064"/>
      <c r="QPY52" s="1064"/>
      <c r="QPZ52" s="1064"/>
      <c r="QQA52" s="1064"/>
      <c r="QQB52" s="1064"/>
      <c r="QQC52" s="1064"/>
      <c r="QQD52" s="1064"/>
      <c r="QQE52" s="1064"/>
      <c r="QQF52" s="1064"/>
      <c r="QQG52" s="1064"/>
      <c r="QQH52" s="1064"/>
      <c r="QQI52" s="1064"/>
      <c r="QQJ52" s="1064"/>
      <c r="QQK52" s="1064"/>
      <c r="QQL52" s="1064"/>
      <c r="QQM52" s="1064"/>
      <c r="QQN52" s="1064"/>
      <c r="QQO52" s="1064"/>
      <c r="QQP52" s="1064"/>
      <c r="QQQ52" s="1064"/>
      <c r="QQR52" s="1064"/>
      <c r="QQS52" s="1064"/>
      <c r="QQT52" s="1064"/>
      <c r="QQU52" s="1064"/>
      <c r="QQV52" s="1064"/>
      <c r="QQW52" s="1064"/>
      <c r="QQX52" s="1064"/>
      <c r="QQY52" s="1064"/>
      <c r="QQZ52" s="1064"/>
      <c r="QRA52" s="1064"/>
      <c r="QRB52" s="1064"/>
      <c r="QRC52" s="1064"/>
      <c r="QRD52" s="1064"/>
      <c r="QRE52" s="1064"/>
      <c r="QRF52" s="1064"/>
      <c r="QRG52" s="1064"/>
      <c r="QRH52" s="1064"/>
      <c r="QRI52" s="1064"/>
      <c r="QRJ52" s="1064"/>
      <c r="QRK52" s="1064"/>
      <c r="QRL52" s="1064"/>
      <c r="QRM52" s="1064"/>
      <c r="QRN52" s="1064"/>
      <c r="QRO52" s="1064"/>
      <c r="QRP52" s="1064"/>
      <c r="QRQ52" s="1064"/>
      <c r="QRR52" s="1064"/>
      <c r="QRS52" s="1064"/>
      <c r="QRT52" s="1064"/>
      <c r="QRU52" s="1064"/>
      <c r="QRV52" s="1064"/>
      <c r="QRW52" s="1064"/>
      <c r="QRX52" s="1064"/>
      <c r="QRY52" s="1064"/>
      <c r="QRZ52" s="1064"/>
      <c r="QSA52" s="1064"/>
      <c r="QSB52" s="1064"/>
      <c r="QSC52" s="1064"/>
      <c r="QSD52" s="1064"/>
      <c r="QSE52" s="1064"/>
      <c r="QSF52" s="1064"/>
      <c r="QSG52" s="1064"/>
      <c r="QSH52" s="1064"/>
      <c r="QSI52" s="1064"/>
      <c r="QSJ52" s="1064"/>
      <c r="QSK52" s="1064"/>
      <c r="QSL52" s="1064"/>
      <c r="QSM52" s="1064"/>
      <c r="QSN52" s="1064"/>
      <c r="QSO52" s="1064"/>
      <c r="QSP52" s="1064"/>
      <c r="QSQ52" s="1064"/>
      <c r="QSR52" s="1064"/>
      <c r="QSS52" s="1064"/>
      <c r="QST52" s="1064"/>
      <c r="QSU52" s="1064"/>
      <c r="QSV52" s="1064"/>
      <c r="QSW52" s="1064"/>
      <c r="QSX52" s="1064"/>
      <c r="QSY52" s="1064"/>
      <c r="QSZ52" s="1064"/>
      <c r="QTA52" s="1064"/>
      <c r="QTB52" s="1064"/>
      <c r="QTC52" s="1064"/>
      <c r="QTD52" s="1064"/>
      <c r="QTE52" s="1064"/>
      <c r="QTF52" s="1064"/>
      <c r="QTG52" s="1064"/>
      <c r="QTH52" s="1064"/>
      <c r="QTI52" s="1064"/>
      <c r="QTJ52" s="1064"/>
      <c r="QTK52" s="1064"/>
      <c r="QTL52" s="1064"/>
      <c r="QTM52" s="1064"/>
      <c r="QTN52" s="1064"/>
      <c r="QTO52" s="1064"/>
      <c r="QTP52" s="1064"/>
      <c r="QTQ52" s="1064"/>
      <c r="QTR52" s="1064"/>
      <c r="QTS52" s="1064"/>
      <c r="QTT52" s="1064"/>
      <c r="QTU52" s="1064"/>
      <c r="QTV52" s="1064"/>
      <c r="QTW52" s="1064"/>
      <c r="QTX52" s="1064"/>
      <c r="QTY52" s="1064"/>
      <c r="QTZ52" s="1064"/>
      <c r="QUA52" s="1064"/>
      <c r="QUB52" s="1064"/>
      <c r="QUC52" s="1064"/>
      <c r="QUD52" s="1064"/>
      <c r="QUE52" s="1064"/>
      <c r="QUF52" s="1064"/>
      <c r="QUG52" s="1064"/>
      <c r="QUH52" s="1064"/>
      <c r="QUI52" s="1064"/>
      <c r="QUJ52" s="1064"/>
      <c r="QUK52" s="1064"/>
      <c r="QUL52" s="1064"/>
      <c r="QUM52" s="1064"/>
      <c r="QUN52" s="1064"/>
      <c r="QUO52" s="1064"/>
      <c r="QUP52" s="1064"/>
      <c r="QUQ52" s="1064"/>
      <c r="QUR52" s="1064"/>
      <c r="QUS52" s="1064"/>
      <c r="QUT52" s="1064"/>
      <c r="QUU52" s="1064"/>
      <c r="QUV52" s="1064"/>
      <c r="QUW52" s="1064"/>
      <c r="QUX52" s="1064"/>
      <c r="QUY52" s="1064"/>
      <c r="QUZ52" s="1064"/>
      <c r="QVA52" s="1064"/>
      <c r="QVB52" s="1064"/>
      <c r="QVC52" s="1064"/>
      <c r="QVD52" s="1064"/>
      <c r="QVE52" s="1064"/>
      <c r="QVF52" s="1064"/>
      <c r="QVG52" s="1064"/>
      <c r="QVH52" s="1064"/>
      <c r="QVI52" s="1064"/>
      <c r="QVJ52" s="1064"/>
      <c r="QVK52" s="1064"/>
      <c r="QVL52" s="1064"/>
      <c r="QVM52" s="1064"/>
      <c r="QVN52" s="1064"/>
      <c r="QVO52" s="1064"/>
      <c r="QVP52" s="1064"/>
      <c r="QVQ52" s="1064"/>
      <c r="QVR52" s="1064"/>
      <c r="QVS52" s="1064"/>
      <c r="QVT52" s="1064"/>
      <c r="QVU52" s="1064"/>
      <c r="QVV52" s="1064"/>
      <c r="QVW52" s="1064"/>
      <c r="QVX52" s="1064"/>
      <c r="QVY52" s="1064"/>
      <c r="QVZ52" s="1064"/>
      <c r="QWA52" s="1064"/>
      <c r="QWB52" s="1064"/>
      <c r="QWC52" s="1064"/>
      <c r="QWD52" s="1064"/>
      <c r="QWE52" s="1064"/>
      <c r="QWF52" s="1064"/>
      <c r="QWG52" s="1064"/>
      <c r="QWH52" s="1064"/>
      <c r="QWI52" s="1064"/>
      <c r="QWJ52" s="1064"/>
      <c r="QWK52" s="1064"/>
      <c r="QWL52" s="1064"/>
      <c r="QWM52" s="1064"/>
      <c r="QWN52" s="1064"/>
      <c r="QWO52" s="1064"/>
      <c r="QWP52" s="1064"/>
      <c r="QWQ52" s="1064"/>
      <c r="QWR52" s="1064"/>
      <c r="QWS52" s="1064"/>
      <c r="QWT52" s="1064"/>
      <c r="QWU52" s="1064"/>
      <c r="QWV52" s="1064"/>
      <c r="QWW52" s="1064"/>
      <c r="QWX52" s="1064"/>
      <c r="QWY52" s="1064"/>
      <c r="QWZ52" s="1064"/>
      <c r="QXA52" s="1064"/>
      <c r="QXB52" s="1064"/>
      <c r="QXC52" s="1064"/>
      <c r="QXD52" s="1064"/>
      <c r="QXE52" s="1064"/>
      <c r="QXF52" s="1064"/>
      <c r="QXG52" s="1064"/>
      <c r="QXH52" s="1064"/>
      <c r="QXI52" s="1064"/>
      <c r="QXJ52" s="1064"/>
      <c r="QXK52" s="1064"/>
      <c r="QXL52" s="1064"/>
      <c r="QXM52" s="1064"/>
      <c r="QXN52" s="1064"/>
      <c r="QXO52" s="1064"/>
      <c r="QXP52" s="1064"/>
      <c r="QXQ52" s="1064"/>
      <c r="QXR52" s="1064"/>
      <c r="QXS52" s="1064"/>
      <c r="QXT52" s="1064"/>
      <c r="QXU52" s="1064"/>
      <c r="QXV52" s="1064"/>
      <c r="QXW52" s="1064"/>
      <c r="QXX52" s="1064"/>
      <c r="QXY52" s="1064"/>
      <c r="QXZ52" s="1064"/>
      <c r="QYA52" s="1064"/>
      <c r="QYB52" s="1064"/>
      <c r="QYC52" s="1064"/>
      <c r="QYD52" s="1064"/>
      <c r="QYE52" s="1064"/>
      <c r="QYF52" s="1064"/>
      <c r="QYG52" s="1064"/>
      <c r="QYH52" s="1064"/>
      <c r="QYI52" s="1064"/>
      <c r="QYJ52" s="1064"/>
      <c r="QYK52" s="1064"/>
      <c r="QYL52" s="1064"/>
      <c r="QYM52" s="1064"/>
      <c r="QYN52" s="1064"/>
      <c r="QYO52" s="1064"/>
      <c r="QYP52" s="1064"/>
      <c r="QYQ52" s="1064"/>
      <c r="QYR52" s="1064"/>
      <c r="QYS52" s="1064"/>
      <c r="QYT52" s="1064"/>
      <c r="QYU52" s="1064"/>
      <c r="QYV52" s="1064"/>
      <c r="QYW52" s="1064"/>
      <c r="QYX52" s="1064"/>
      <c r="QYY52" s="1064"/>
      <c r="QYZ52" s="1064"/>
      <c r="QZA52" s="1064"/>
      <c r="QZB52" s="1064"/>
      <c r="QZC52" s="1064"/>
      <c r="QZD52" s="1064"/>
      <c r="QZE52" s="1064"/>
      <c r="QZF52" s="1064"/>
      <c r="QZG52" s="1064"/>
      <c r="QZH52" s="1064"/>
      <c r="QZI52" s="1064"/>
      <c r="QZJ52" s="1064"/>
      <c r="QZK52" s="1064"/>
      <c r="QZL52" s="1064"/>
      <c r="QZM52" s="1064"/>
      <c r="QZN52" s="1064"/>
      <c r="QZO52" s="1064"/>
      <c r="QZP52" s="1064"/>
      <c r="QZQ52" s="1064"/>
      <c r="QZR52" s="1064"/>
      <c r="QZS52" s="1064"/>
      <c r="QZT52" s="1064"/>
      <c r="QZU52" s="1064"/>
      <c r="QZV52" s="1064"/>
      <c r="QZW52" s="1064"/>
      <c r="QZX52" s="1064"/>
      <c r="QZY52" s="1064"/>
      <c r="QZZ52" s="1064"/>
      <c r="RAA52" s="1064"/>
      <c r="RAB52" s="1064"/>
      <c r="RAC52" s="1064"/>
      <c r="RAD52" s="1064"/>
      <c r="RAE52" s="1064"/>
      <c r="RAF52" s="1064"/>
      <c r="RAG52" s="1064"/>
      <c r="RAH52" s="1064"/>
      <c r="RAI52" s="1064"/>
      <c r="RAJ52" s="1064"/>
      <c r="RAK52" s="1064"/>
      <c r="RAL52" s="1064"/>
      <c r="RAM52" s="1064"/>
      <c r="RAN52" s="1064"/>
      <c r="RAO52" s="1064"/>
      <c r="RAP52" s="1064"/>
      <c r="RAQ52" s="1064"/>
      <c r="RAR52" s="1064"/>
      <c r="RAS52" s="1064"/>
      <c r="RAT52" s="1064"/>
      <c r="RAU52" s="1064"/>
      <c r="RAV52" s="1064"/>
      <c r="RAW52" s="1064"/>
      <c r="RAX52" s="1064"/>
      <c r="RAY52" s="1064"/>
      <c r="RAZ52" s="1064"/>
      <c r="RBA52" s="1064"/>
      <c r="RBB52" s="1064"/>
      <c r="RBC52" s="1064"/>
      <c r="RBD52" s="1064"/>
      <c r="RBE52" s="1064"/>
      <c r="RBF52" s="1064"/>
      <c r="RBG52" s="1064"/>
      <c r="RBH52" s="1064"/>
      <c r="RBI52" s="1064"/>
      <c r="RBJ52" s="1064"/>
      <c r="RBK52" s="1064"/>
      <c r="RBL52" s="1064"/>
      <c r="RBM52" s="1064"/>
      <c r="RBN52" s="1064"/>
      <c r="RBO52" s="1064"/>
      <c r="RBP52" s="1064"/>
      <c r="RBQ52" s="1064"/>
      <c r="RBR52" s="1064"/>
      <c r="RBS52" s="1064"/>
      <c r="RBT52" s="1064"/>
      <c r="RBU52" s="1064"/>
      <c r="RBV52" s="1064"/>
      <c r="RBW52" s="1064"/>
      <c r="RBX52" s="1064"/>
      <c r="RBY52" s="1064"/>
      <c r="RBZ52" s="1064"/>
      <c r="RCA52" s="1064"/>
      <c r="RCB52" s="1064"/>
      <c r="RCC52" s="1064"/>
      <c r="RCD52" s="1064"/>
      <c r="RCE52" s="1064"/>
      <c r="RCF52" s="1064"/>
      <c r="RCG52" s="1064"/>
      <c r="RCH52" s="1064"/>
      <c r="RCI52" s="1064"/>
      <c r="RCJ52" s="1064"/>
      <c r="RCK52" s="1064"/>
      <c r="RCL52" s="1064"/>
      <c r="RCM52" s="1064"/>
      <c r="RCN52" s="1064"/>
      <c r="RCO52" s="1064"/>
      <c r="RCP52" s="1064"/>
      <c r="RCQ52" s="1064"/>
      <c r="RCR52" s="1064"/>
      <c r="RCS52" s="1064"/>
      <c r="RCT52" s="1064"/>
      <c r="RCU52" s="1064"/>
      <c r="RCV52" s="1064"/>
      <c r="RCW52" s="1064"/>
      <c r="RCX52" s="1064"/>
      <c r="RCY52" s="1064"/>
      <c r="RCZ52" s="1064"/>
      <c r="RDA52" s="1064"/>
      <c r="RDB52" s="1064"/>
      <c r="RDC52" s="1064"/>
      <c r="RDD52" s="1064"/>
      <c r="RDE52" s="1064"/>
      <c r="RDF52" s="1064"/>
      <c r="RDG52" s="1064"/>
      <c r="RDH52" s="1064"/>
      <c r="RDI52" s="1064"/>
      <c r="RDJ52" s="1064"/>
      <c r="RDK52" s="1064"/>
      <c r="RDL52" s="1064"/>
      <c r="RDM52" s="1064"/>
      <c r="RDN52" s="1064"/>
      <c r="RDO52" s="1064"/>
      <c r="RDP52" s="1064"/>
      <c r="RDQ52" s="1064"/>
      <c r="RDR52" s="1064"/>
      <c r="RDS52" s="1064"/>
      <c r="RDT52" s="1064"/>
      <c r="RDU52" s="1064"/>
      <c r="RDV52" s="1064"/>
      <c r="RDW52" s="1064"/>
      <c r="RDX52" s="1064"/>
      <c r="RDY52" s="1064"/>
      <c r="RDZ52" s="1064"/>
      <c r="REA52" s="1064"/>
      <c r="REB52" s="1064"/>
      <c r="REC52" s="1064"/>
      <c r="RED52" s="1064"/>
      <c r="REE52" s="1064"/>
      <c r="REF52" s="1064"/>
      <c r="REG52" s="1064"/>
      <c r="REH52" s="1064"/>
      <c r="REI52" s="1064"/>
      <c r="REJ52" s="1064"/>
      <c r="REK52" s="1064"/>
      <c r="REL52" s="1064"/>
      <c r="REM52" s="1064"/>
      <c r="REN52" s="1064"/>
      <c r="REO52" s="1064"/>
      <c r="REP52" s="1064"/>
      <c r="REQ52" s="1064"/>
      <c r="RER52" s="1064"/>
      <c r="RES52" s="1064"/>
      <c r="RET52" s="1064"/>
      <c r="REU52" s="1064"/>
      <c r="REV52" s="1064"/>
      <c r="REW52" s="1064"/>
      <c r="REX52" s="1064"/>
      <c r="REY52" s="1064"/>
      <c r="REZ52" s="1064"/>
      <c r="RFA52" s="1064"/>
      <c r="RFB52" s="1064"/>
      <c r="RFC52" s="1064"/>
      <c r="RFD52" s="1064"/>
      <c r="RFE52" s="1064"/>
      <c r="RFF52" s="1064"/>
      <c r="RFG52" s="1064"/>
      <c r="RFH52" s="1064"/>
      <c r="RFI52" s="1064"/>
      <c r="RFJ52" s="1064"/>
      <c r="RFK52" s="1064"/>
      <c r="RFL52" s="1064"/>
      <c r="RFM52" s="1064"/>
      <c r="RFN52" s="1064"/>
      <c r="RFO52" s="1064"/>
      <c r="RFP52" s="1064"/>
      <c r="RFQ52" s="1064"/>
      <c r="RFR52" s="1064"/>
      <c r="RFS52" s="1064"/>
      <c r="RFT52" s="1064"/>
      <c r="RFU52" s="1064"/>
      <c r="RFV52" s="1064"/>
      <c r="RFW52" s="1064"/>
      <c r="RFX52" s="1064"/>
      <c r="RFY52" s="1064"/>
      <c r="RFZ52" s="1064"/>
      <c r="RGA52" s="1064"/>
      <c r="RGB52" s="1064"/>
      <c r="RGC52" s="1064"/>
      <c r="RGD52" s="1064"/>
      <c r="RGE52" s="1064"/>
      <c r="RGF52" s="1064"/>
      <c r="RGG52" s="1064"/>
      <c r="RGH52" s="1064"/>
      <c r="RGI52" s="1064"/>
      <c r="RGJ52" s="1064"/>
      <c r="RGK52" s="1064"/>
      <c r="RGL52" s="1064"/>
      <c r="RGM52" s="1064"/>
      <c r="RGN52" s="1064"/>
      <c r="RGO52" s="1064"/>
      <c r="RGP52" s="1064"/>
      <c r="RGQ52" s="1064"/>
      <c r="RGR52" s="1064"/>
      <c r="RGS52" s="1064"/>
      <c r="RGT52" s="1064"/>
      <c r="RGU52" s="1064"/>
      <c r="RGV52" s="1064"/>
      <c r="RGW52" s="1064"/>
      <c r="RGX52" s="1064"/>
      <c r="RGY52" s="1064"/>
      <c r="RGZ52" s="1064"/>
      <c r="RHA52" s="1064"/>
      <c r="RHB52" s="1064"/>
      <c r="RHC52" s="1064"/>
      <c r="RHD52" s="1064"/>
      <c r="RHE52" s="1064"/>
      <c r="RHF52" s="1064"/>
      <c r="RHG52" s="1064"/>
      <c r="RHH52" s="1064"/>
      <c r="RHI52" s="1064"/>
      <c r="RHJ52" s="1064"/>
      <c r="RHK52" s="1064"/>
      <c r="RHL52" s="1064"/>
      <c r="RHM52" s="1064"/>
      <c r="RHN52" s="1064"/>
      <c r="RHO52" s="1064"/>
      <c r="RHP52" s="1064"/>
      <c r="RHQ52" s="1064"/>
      <c r="RHR52" s="1064"/>
      <c r="RHS52" s="1064"/>
      <c r="RHT52" s="1064"/>
      <c r="RHU52" s="1064"/>
      <c r="RHV52" s="1064"/>
      <c r="RHW52" s="1064"/>
      <c r="RHX52" s="1064"/>
      <c r="RHY52" s="1064"/>
      <c r="RHZ52" s="1064"/>
      <c r="RIA52" s="1064"/>
      <c r="RIB52" s="1064"/>
      <c r="RIC52" s="1064"/>
      <c r="RID52" s="1064"/>
      <c r="RIE52" s="1064"/>
      <c r="RIF52" s="1064"/>
      <c r="RIG52" s="1064"/>
      <c r="RIH52" s="1064"/>
      <c r="RII52" s="1064"/>
      <c r="RIJ52" s="1064"/>
      <c r="RIK52" s="1064"/>
      <c r="RIL52" s="1064"/>
      <c r="RIM52" s="1064"/>
      <c r="RIN52" s="1064"/>
      <c r="RIO52" s="1064"/>
      <c r="RIP52" s="1064"/>
      <c r="RIQ52" s="1064"/>
      <c r="RIR52" s="1064"/>
      <c r="RIS52" s="1064"/>
      <c r="RIT52" s="1064"/>
      <c r="RIU52" s="1064"/>
      <c r="RIV52" s="1064"/>
      <c r="RIW52" s="1064"/>
      <c r="RIX52" s="1064"/>
      <c r="RIY52" s="1064"/>
      <c r="RIZ52" s="1064"/>
      <c r="RJA52" s="1064"/>
      <c r="RJB52" s="1064"/>
      <c r="RJC52" s="1064"/>
      <c r="RJD52" s="1064"/>
      <c r="RJE52" s="1064"/>
      <c r="RJF52" s="1064"/>
      <c r="RJG52" s="1064"/>
      <c r="RJH52" s="1064"/>
      <c r="RJI52" s="1064"/>
      <c r="RJJ52" s="1064"/>
      <c r="RJK52" s="1064"/>
      <c r="RJL52" s="1064"/>
      <c r="RJM52" s="1064"/>
      <c r="RJN52" s="1064"/>
      <c r="RJO52" s="1064"/>
      <c r="RJP52" s="1064"/>
      <c r="RJQ52" s="1064"/>
      <c r="RJR52" s="1064"/>
      <c r="RJS52" s="1064"/>
      <c r="RJT52" s="1064"/>
      <c r="RJU52" s="1064"/>
      <c r="RJV52" s="1064"/>
      <c r="RJW52" s="1064"/>
      <c r="RJX52" s="1064"/>
      <c r="RJY52" s="1064"/>
      <c r="RJZ52" s="1064"/>
      <c r="RKA52" s="1064"/>
      <c r="RKB52" s="1064"/>
      <c r="RKC52" s="1064"/>
      <c r="RKD52" s="1064"/>
      <c r="RKE52" s="1064"/>
      <c r="RKF52" s="1064"/>
      <c r="RKG52" s="1064"/>
      <c r="RKH52" s="1064"/>
      <c r="RKI52" s="1064"/>
      <c r="RKJ52" s="1064"/>
      <c r="RKK52" s="1064"/>
      <c r="RKL52" s="1064"/>
      <c r="RKM52" s="1064"/>
      <c r="RKN52" s="1064"/>
      <c r="RKO52" s="1064"/>
      <c r="RKP52" s="1064"/>
      <c r="RKQ52" s="1064"/>
      <c r="RKR52" s="1064"/>
      <c r="RKS52" s="1064"/>
      <c r="RKT52" s="1064"/>
      <c r="RKU52" s="1064"/>
      <c r="RKV52" s="1064"/>
      <c r="RKW52" s="1064"/>
      <c r="RKX52" s="1064"/>
      <c r="RKY52" s="1064"/>
      <c r="RKZ52" s="1064"/>
      <c r="RLA52" s="1064"/>
      <c r="RLB52" s="1064"/>
      <c r="RLC52" s="1064"/>
      <c r="RLD52" s="1064"/>
      <c r="RLE52" s="1064"/>
      <c r="RLF52" s="1064"/>
      <c r="RLG52" s="1064"/>
      <c r="RLH52" s="1064"/>
      <c r="RLI52" s="1064"/>
      <c r="RLJ52" s="1064"/>
      <c r="RLK52" s="1064"/>
      <c r="RLL52" s="1064"/>
      <c r="RLM52" s="1064"/>
      <c r="RLN52" s="1064"/>
      <c r="RLO52" s="1064"/>
      <c r="RLP52" s="1064"/>
      <c r="RLQ52" s="1064"/>
      <c r="RLR52" s="1064"/>
      <c r="RLS52" s="1064"/>
      <c r="RLT52" s="1064"/>
      <c r="RLU52" s="1064"/>
      <c r="RLV52" s="1064"/>
      <c r="RLW52" s="1064"/>
      <c r="RLX52" s="1064"/>
      <c r="RLY52" s="1064"/>
      <c r="RLZ52" s="1064"/>
      <c r="RMA52" s="1064"/>
      <c r="RMB52" s="1064"/>
      <c r="RMC52" s="1064"/>
      <c r="RMD52" s="1064"/>
      <c r="RME52" s="1064"/>
      <c r="RMF52" s="1064"/>
      <c r="RMG52" s="1064"/>
      <c r="RMH52" s="1064"/>
      <c r="RMI52" s="1064"/>
      <c r="RMJ52" s="1064"/>
      <c r="RMK52" s="1064"/>
      <c r="RML52" s="1064"/>
      <c r="RMM52" s="1064"/>
      <c r="RMN52" s="1064"/>
      <c r="RMO52" s="1064"/>
      <c r="RMP52" s="1064"/>
      <c r="RMQ52" s="1064"/>
      <c r="RMR52" s="1064"/>
      <c r="RMS52" s="1064"/>
      <c r="RMT52" s="1064"/>
      <c r="RMU52" s="1064"/>
      <c r="RMV52" s="1064"/>
      <c r="RMW52" s="1064"/>
      <c r="RMX52" s="1064"/>
      <c r="RMY52" s="1064"/>
      <c r="RMZ52" s="1064"/>
      <c r="RNA52" s="1064"/>
      <c r="RNB52" s="1064"/>
      <c r="RNC52" s="1064"/>
      <c r="RND52" s="1064"/>
      <c r="RNE52" s="1064"/>
      <c r="RNF52" s="1064"/>
      <c r="RNG52" s="1064"/>
      <c r="RNH52" s="1064"/>
      <c r="RNI52" s="1064"/>
      <c r="RNJ52" s="1064"/>
      <c r="RNK52" s="1064"/>
      <c r="RNL52" s="1064"/>
      <c r="RNM52" s="1064"/>
      <c r="RNN52" s="1064"/>
      <c r="RNO52" s="1064"/>
      <c r="RNP52" s="1064"/>
      <c r="RNQ52" s="1064"/>
      <c r="RNR52" s="1064"/>
      <c r="RNS52" s="1064"/>
      <c r="RNT52" s="1064"/>
      <c r="RNU52" s="1064"/>
      <c r="RNV52" s="1064"/>
      <c r="RNW52" s="1064"/>
      <c r="RNX52" s="1064"/>
      <c r="RNY52" s="1064"/>
      <c r="RNZ52" s="1064"/>
      <c r="ROA52" s="1064"/>
      <c r="ROB52" s="1064"/>
      <c r="ROC52" s="1064"/>
      <c r="ROD52" s="1064"/>
      <c r="ROE52" s="1064"/>
      <c r="ROF52" s="1064"/>
      <c r="ROG52" s="1064"/>
      <c r="ROH52" s="1064"/>
      <c r="ROI52" s="1064"/>
      <c r="ROJ52" s="1064"/>
      <c r="ROK52" s="1064"/>
      <c r="ROL52" s="1064"/>
      <c r="ROM52" s="1064"/>
      <c r="RON52" s="1064"/>
      <c r="ROO52" s="1064"/>
      <c r="ROP52" s="1064"/>
      <c r="ROQ52" s="1064"/>
      <c r="ROR52" s="1064"/>
      <c r="ROS52" s="1064"/>
      <c r="ROT52" s="1064"/>
      <c r="ROU52" s="1064"/>
      <c r="ROV52" s="1064"/>
      <c r="ROW52" s="1064"/>
      <c r="ROX52" s="1064"/>
      <c r="ROY52" s="1064"/>
      <c r="ROZ52" s="1064"/>
      <c r="RPA52" s="1064"/>
      <c r="RPB52" s="1064"/>
      <c r="RPC52" s="1064"/>
      <c r="RPD52" s="1064"/>
      <c r="RPE52" s="1064"/>
      <c r="RPF52" s="1064"/>
      <c r="RPG52" s="1064"/>
      <c r="RPH52" s="1064"/>
      <c r="RPI52" s="1064"/>
      <c r="RPJ52" s="1064"/>
      <c r="RPK52" s="1064"/>
      <c r="RPL52" s="1064"/>
      <c r="RPM52" s="1064"/>
      <c r="RPN52" s="1064"/>
      <c r="RPO52" s="1064"/>
      <c r="RPP52" s="1064"/>
      <c r="RPQ52" s="1064"/>
      <c r="RPR52" s="1064"/>
      <c r="RPS52" s="1064"/>
      <c r="RPT52" s="1064"/>
      <c r="RPU52" s="1064"/>
      <c r="RPV52" s="1064"/>
      <c r="RPW52" s="1064"/>
      <c r="RPX52" s="1064"/>
      <c r="RPY52" s="1064"/>
      <c r="RPZ52" s="1064"/>
      <c r="RQA52" s="1064"/>
      <c r="RQB52" s="1064"/>
      <c r="RQC52" s="1064"/>
      <c r="RQD52" s="1064"/>
      <c r="RQE52" s="1064"/>
      <c r="RQF52" s="1064"/>
      <c r="RQG52" s="1064"/>
      <c r="RQH52" s="1064"/>
      <c r="RQI52" s="1064"/>
      <c r="RQJ52" s="1064"/>
      <c r="RQK52" s="1064"/>
      <c r="RQL52" s="1064"/>
      <c r="RQM52" s="1064"/>
      <c r="RQN52" s="1064"/>
      <c r="RQO52" s="1064"/>
      <c r="RQP52" s="1064"/>
      <c r="RQQ52" s="1064"/>
      <c r="RQR52" s="1064"/>
      <c r="RQS52" s="1064"/>
      <c r="RQT52" s="1064"/>
      <c r="RQU52" s="1064"/>
      <c r="RQV52" s="1064"/>
      <c r="RQW52" s="1064"/>
      <c r="RQX52" s="1064"/>
      <c r="RQY52" s="1064"/>
      <c r="RQZ52" s="1064"/>
      <c r="RRA52" s="1064"/>
      <c r="RRB52" s="1064"/>
      <c r="RRC52" s="1064"/>
      <c r="RRD52" s="1064"/>
      <c r="RRE52" s="1064"/>
      <c r="RRF52" s="1064"/>
      <c r="RRG52" s="1064"/>
      <c r="RRH52" s="1064"/>
      <c r="RRI52" s="1064"/>
      <c r="RRJ52" s="1064"/>
      <c r="RRK52" s="1064"/>
      <c r="RRL52" s="1064"/>
      <c r="RRM52" s="1064"/>
      <c r="RRN52" s="1064"/>
      <c r="RRO52" s="1064"/>
      <c r="RRP52" s="1064"/>
      <c r="RRQ52" s="1064"/>
      <c r="RRR52" s="1064"/>
      <c r="RRS52" s="1064"/>
      <c r="RRT52" s="1064"/>
      <c r="RRU52" s="1064"/>
      <c r="RRV52" s="1064"/>
      <c r="RRW52" s="1064"/>
      <c r="RRX52" s="1064"/>
      <c r="RRY52" s="1064"/>
      <c r="RRZ52" s="1064"/>
      <c r="RSA52" s="1064"/>
      <c r="RSB52" s="1064"/>
      <c r="RSC52" s="1064"/>
      <c r="RSD52" s="1064"/>
      <c r="RSE52" s="1064"/>
      <c r="RSF52" s="1064"/>
      <c r="RSG52" s="1064"/>
      <c r="RSH52" s="1064"/>
      <c r="RSI52" s="1064"/>
      <c r="RSJ52" s="1064"/>
      <c r="RSK52" s="1064"/>
      <c r="RSL52" s="1064"/>
      <c r="RSM52" s="1064"/>
      <c r="RSN52" s="1064"/>
      <c r="RSO52" s="1064"/>
      <c r="RSP52" s="1064"/>
      <c r="RSQ52" s="1064"/>
      <c r="RSR52" s="1064"/>
      <c r="RSS52" s="1064"/>
      <c r="RST52" s="1064"/>
      <c r="RSU52" s="1064"/>
      <c r="RSV52" s="1064"/>
      <c r="RSW52" s="1064"/>
      <c r="RSX52" s="1064"/>
      <c r="RSY52" s="1064"/>
      <c r="RSZ52" s="1064"/>
      <c r="RTA52" s="1064"/>
      <c r="RTB52" s="1064"/>
      <c r="RTC52" s="1064"/>
      <c r="RTD52" s="1064"/>
      <c r="RTE52" s="1064"/>
      <c r="RTF52" s="1064"/>
      <c r="RTG52" s="1064"/>
      <c r="RTH52" s="1064"/>
      <c r="RTI52" s="1064"/>
      <c r="RTJ52" s="1064"/>
      <c r="RTK52" s="1064"/>
      <c r="RTL52" s="1064"/>
      <c r="RTM52" s="1064"/>
      <c r="RTN52" s="1064"/>
      <c r="RTO52" s="1064"/>
      <c r="RTP52" s="1064"/>
      <c r="RTQ52" s="1064"/>
      <c r="RTR52" s="1064"/>
      <c r="RTS52" s="1064"/>
      <c r="RTT52" s="1064"/>
      <c r="RTU52" s="1064"/>
      <c r="RTV52" s="1064"/>
      <c r="RTW52" s="1064"/>
      <c r="RTX52" s="1064"/>
      <c r="RTY52" s="1064"/>
      <c r="RTZ52" s="1064"/>
      <c r="RUA52" s="1064"/>
      <c r="RUB52" s="1064"/>
      <c r="RUC52" s="1064"/>
      <c r="RUD52" s="1064"/>
      <c r="RUE52" s="1064"/>
      <c r="RUF52" s="1064"/>
      <c r="RUG52" s="1064"/>
      <c r="RUH52" s="1064"/>
      <c r="RUI52" s="1064"/>
      <c r="RUJ52" s="1064"/>
      <c r="RUK52" s="1064"/>
      <c r="RUL52" s="1064"/>
      <c r="RUM52" s="1064"/>
      <c r="RUN52" s="1064"/>
      <c r="RUO52" s="1064"/>
      <c r="RUP52" s="1064"/>
      <c r="RUQ52" s="1064"/>
      <c r="RUR52" s="1064"/>
      <c r="RUS52" s="1064"/>
      <c r="RUT52" s="1064"/>
      <c r="RUU52" s="1064"/>
      <c r="RUV52" s="1064"/>
      <c r="RUW52" s="1064"/>
      <c r="RUX52" s="1064"/>
      <c r="RUY52" s="1064"/>
      <c r="RUZ52" s="1064"/>
      <c r="RVA52" s="1064"/>
      <c r="RVB52" s="1064"/>
      <c r="RVC52" s="1064"/>
      <c r="RVD52" s="1064"/>
      <c r="RVE52" s="1064"/>
      <c r="RVF52" s="1064"/>
      <c r="RVG52" s="1064"/>
      <c r="RVH52" s="1064"/>
      <c r="RVI52" s="1064"/>
      <c r="RVJ52" s="1064"/>
      <c r="RVK52" s="1064"/>
      <c r="RVL52" s="1064"/>
      <c r="RVM52" s="1064"/>
      <c r="RVN52" s="1064"/>
      <c r="RVO52" s="1064"/>
      <c r="RVP52" s="1064"/>
      <c r="RVQ52" s="1064"/>
      <c r="RVR52" s="1064"/>
      <c r="RVS52" s="1064"/>
      <c r="RVT52" s="1064"/>
      <c r="RVU52" s="1064"/>
      <c r="RVV52" s="1064"/>
      <c r="RVW52" s="1064"/>
      <c r="RVX52" s="1064"/>
      <c r="RVY52" s="1064"/>
      <c r="RVZ52" s="1064"/>
      <c r="RWA52" s="1064"/>
      <c r="RWB52" s="1064"/>
      <c r="RWC52" s="1064"/>
      <c r="RWD52" s="1064"/>
      <c r="RWE52" s="1064"/>
      <c r="RWF52" s="1064"/>
      <c r="RWG52" s="1064"/>
      <c r="RWH52" s="1064"/>
      <c r="RWI52" s="1064"/>
      <c r="RWJ52" s="1064"/>
      <c r="RWK52" s="1064"/>
      <c r="RWL52" s="1064"/>
      <c r="RWM52" s="1064"/>
      <c r="RWN52" s="1064"/>
      <c r="RWO52" s="1064"/>
      <c r="RWP52" s="1064"/>
      <c r="RWQ52" s="1064"/>
      <c r="RWR52" s="1064"/>
      <c r="RWS52" s="1064"/>
      <c r="RWT52" s="1064"/>
      <c r="RWU52" s="1064"/>
      <c r="RWV52" s="1064"/>
      <c r="RWW52" s="1064"/>
      <c r="RWX52" s="1064"/>
      <c r="RWY52" s="1064"/>
      <c r="RWZ52" s="1064"/>
      <c r="RXA52" s="1064"/>
      <c r="RXB52" s="1064"/>
      <c r="RXC52" s="1064"/>
      <c r="RXD52" s="1064"/>
      <c r="RXE52" s="1064"/>
      <c r="RXF52" s="1064"/>
      <c r="RXG52" s="1064"/>
      <c r="RXH52" s="1064"/>
      <c r="RXI52" s="1064"/>
      <c r="RXJ52" s="1064"/>
      <c r="RXK52" s="1064"/>
      <c r="RXL52" s="1064"/>
      <c r="RXM52" s="1064"/>
      <c r="RXN52" s="1064"/>
      <c r="RXO52" s="1064"/>
      <c r="RXP52" s="1064"/>
      <c r="RXQ52" s="1064"/>
      <c r="RXR52" s="1064"/>
      <c r="RXS52" s="1064"/>
      <c r="RXT52" s="1064"/>
      <c r="RXU52" s="1064"/>
      <c r="RXV52" s="1064"/>
      <c r="RXW52" s="1064"/>
      <c r="RXX52" s="1064"/>
      <c r="RXY52" s="1064"/>
      <c r="RXZ52" s="1064"/>
      <c r="RYA52" s="1064"/>
      <c r="RYB52" s="1064"/>
      <c r="RYC52" s="1064"/>
      <c r="RYD52" s="1064"/>
      <c r="RYE52" s="1064"/>
      <c r="RYF52" s="1064"/>
      <c r="RYG52" s="1064"/>
      <c r="RYH52" s="1064"/>
      <c r="RYI52" s="1064"/>
      <c r="RYJ52" s="1064"/>
      <c r="RYK52" s="1064"/>
      <c r="RYL52" s="1064"/>
      <c r="RYM52" s="1064"/>
      <c r="RYN52" s="1064"/>
      <c r="RYO52" s="1064"/>
      <c r="RYP52" s="1064"/>
      <c r="RYQ52" s="1064"/>
      <c r="RYR52" s="1064"/>
      <c r="RYS52" s="1064"/>
      <c r="RYT52" s="1064"/>
      <c r="RYU52" s="1064"/>
      <c r="RYV52" s="1064"/>
      <c r="RYW52" s="1064"/>
      <c r="RYX52" s="1064"/>
      <c r="RYY52" s="1064"/>
      <c r="RYZ52" s="1064"/>
      <c r="RZA52" s="1064"/>
      <c r="RZB52" s="1064"/>
      <c r="RZC52" s="1064"/>
      <c r="RZD52" s="1064"/>
      <c r="RZE52" s="1064"/>
      <c r="RZF52" s="1064"/>
      <c r="RZG52" s="1064"/>
      <c r="RZH52" s="1064"/>
      <c r="RZI52" s="1064"/>
      <c r="RZJ52" s="1064"/>
      <c r="RZK52" s="1064"/>
      <c r="RZL52" s="1064"/>
      <c r="RZM52" s="1064"/>
      <c r="RZN52" s="1064"/>
      <c r="RZO52" s="1064"/>
      <c r="RZP52" s="1064"/>
      <c r="RZQ52" s="1064"/>
      <c r="RZR52" s="1064"/>
      <c r="RZS52" s="1064"/>
      <c r="RZT52" s="1064"/>
      <c r="RZU52" s="1064"/>
      <c r="RZV52" s="1064"/>
      <c r="RZW52" s="1064"/>
      <c r="RZX52" s="1064"/>
      <c r="RZY52" s="1064"/>
      <c r="RZZ52" s="1064"/>
      <c r="SAA52" s="1064"/>
      <c r="SAB52" s="1064"/>
      <c r="SAC52" s="1064"/>
      <c r="SAD52" s="1064"/>
      <c r="SAE52" s="1064"/>
      <c r="SAF52" s="1064"/>
      <c r="SAG52" s="1064"/>
      <c r="SAH52" s="1064"/>
      <c r="SAI52" s="1064"/>
      <c r="SAJ52" s="1064"/>
      <c r="SAK52" s="1064"/>
      <c r="SAL52" s="1064"/>
      <c r="SAM52" s="1064"/>
      <c r="SAN52" s="1064"/>
      <c r="SAO52" s="1064"/>
      <c r="SAP52" s="1064"/>
      <c r="SAQ52" s="1064"/>
      <c r="SAR52" s="1064"/>
      <c r="SAS52" s="1064"/>
      <c r="SAT52" s="1064"/>
      <c r="SAU52" s="1064"/>
      <c r="SAV52" s="1064"/>
      <c r="SAW52" s="1064"/>
      <c r="SAX52" s="1064"/>
      <c r="SAY52" s="1064"/>
      <c r="SAZ52" s="1064"/>
      <c r="SBA52" s="1064"/>
      <c r="SBB52" s="1064"/>
      <c r="SBC52" s="1064"/>
      <c r="SBD52" s="1064"/>
      <c r="SBE52" s="1064"/>
      <c r="SBF52" s="1064"/>
      <c r="SBG52" s="1064"/>
      <c r="SBH52" s="1064"/>
      <c r="SBI52" s="1064"/>
      <c r="SBJ52" s="1064"/>
      <c r="SBK52" s="1064"/>
      <c r="SBL52" s="1064"/>
      <c r="SBM52" s="1064"/>
      <c r="SBN52" s="1064"/>
      <c r="SBO52" s="1064"/>
      <c r="SBP52" s="1064"/>
      <c r="SBQ52" s="1064"/>
      <c r="SBR52" s="1064"/>
      <c r="SBS52" s="1064"/>
      <c r="SBT52" s="1064"/>
      <c r="SBU52" s="1064"/>
      <c r="SBV52" s="1064"/>
      <c r="SBW52" s="1064"/>
      <c r="SBX52" s="1064"/>
      <c r="SBY52" s="1064"/>
      <c r="SBZ52" s="1064"/>
      <c r="SCA52" s="1064"/>
      <c r="SCB52" s="1064"/>
      <c r="SCC52" s="1064"/>
      <c r="SCD52" s="1064"/>
      <c r="SCE52" s="1064"/>
      <c r="SCF52" s="1064"/>
      <c r="SCG52" s="1064"/>
      <c r="SCH52" s="1064"/>
      <c r="SCI52" s="1064"/>
      <c r="SCJ52" s="1064"/>
      <c r="SCK52" s="1064"/>
      <c r="SCL52" s="1064"/>
      <c r="SCM52" s="1064"/>
      <c r="SCN52" s="1064"/>
      <c r="SCO52" s="1064"/>
      <c r="SCP52" s="1064"/>
      <c r="SCQ52" s="1064"/>
      <c r="SCR52" s="1064"/>
      <c r="SCS52" s="1064"/>
      <c r="SCT52" s="1064"/>
      <c r="SCU52" s="1064"/>
      <c r="SCV52" s="1064"/>
      <c r="SCW52" s="1064"/>
      <c r="SCX52" s="1064"/>
      <c r="SCY52" s="1064"/>
      <c r="SCZ52" s="1064"/>
      <c r="SDA52" s="1064"/>
      <c r="SDB52" s="1064"/>
      <c r="SDC52" s="1064"/>
      <c r="SDD52" s="1064"/>
      <c r="SDE52" s="1064"/>
      <c r="SDF52" s="1064"/>
      <c r="SDG52" s="1064"/>
      <c r="SDH52" s="1064"/>
      <c r="SDI52" s="1064"/>
      <c r="SDJ52" s="1064"/>
      <c r="SDK52" s="1064"/>
      <c r="SDL52" s="1064"/>
      <c r="SDM52" s="1064"/>
      <c r="SDN52" s="1064"/>
      <c r="SDO52" s="1064"/>
      <c r="SDP52" s="1064"/>
      <c r="SDQ52" s="1064"/>
      <c r="SDR52" s="1064"/>
      <c r="SDS52" s="1064"/>
      <c r="SDT52" s="1064"/>
      <c r="SDU52" s="1064"/>
      <c r="SDV52" s="1064"/>
      <c r="SDW52" s="1064"/>
      <c r="SDX52" s="1064"/>
      <c r="SDY52" s="1064"/>
      <c r="SDZ52" s="1064"/>
      <c r="SEA52" s="1064"/>
      <c r="SEB52" s="1064"/>
      <c r="SEC52" s="1064"/>
      <c r="SED52" s="1064"/>
      <c r="SEE52" s="1064"/>
      <c r="SEF52" s="1064"/>
      <c r="SEG52" s="1064"/>
      <c r="SEH52" s="1064"/>
      <c r="SEI52" s="1064"/>
      <c r="SEJ52" s="1064"/>
      <c r="SEK52" s="1064"/>
      <c r="SEL52" s="1064"/>
      <c r="SEM52" s="1064"/>
      <c r="SEN52" s="1064"/>
      <c r="SEO52" s="1064"/>
      <c r="SEP52" s="1064"/>
      <c r="SEQ52" s="1064"/>
      <c r="SER52" s="1064"/>
      <c r="SES52" s="1064"/>
      <c r="SET52" s="1064"/>
      <c r="SEU52" s="1064"/>
      <c r="SEV52" s="1064"/>
      <c r="SEW52" s="1064"/>
      <c r="SEX52" s="1064"/>
      <c r="SEY52" s="1064"/>
      <c r="SEZ52" s="1064"/>
      <c r="SFA52" s="1064"/>
      <c r="SFB52" s="1064"/>
      <c r="SFC52" s="1064"/>
      <c r="SFD52" s="1064"/>
      <c r="SFE52" s="1064"/>
      <c r="SFF52" s="1064"/>
      <c r="SFG52" s="1064"/>
      <c r="SFH52" s="1064"/>
      <c r="SFI52" s="1064"/>
      <c r="SFJ52" s="1064"/>
      <c r="SFK52" s="1064"/>
      <c r="SFL52" s="1064"/>
      <c r="SFM52" s="1064"/>
      <c r="SFN52" s="1064"/>
      <c r="SFO52" s="1064"/>
      <c r="SFP52" s="1064"/>
      <c r="SFQ52" s="1064"/>
      <c r="SFR52" s="1064"/>
      <c r="SFS52" s="1064"/>
      <c r="SFT52" s="1064"/>
      <c r="SFU52" s="1064"/>
      <c r="SFV52" s="1064"/>
      <c r="SFW52" s="1064"/>
      <c r="SFX52" s="1064"/>
      <c r="SFY52" s="1064"/>
      <c r="SFZ52" s="1064"/>
      <c r="SGA52" s="1064"/>
      <c r="SGB52" s="1064"/>
      <c r="SGC52" s="1064"/>
      <c r="SGD52" s="1064"/>
      <c r="SGE52" s="1064"/>
      <c r="SGF52" s="1064"/>
      <c r="SGG52" s="1064"/>
      <c r="SGH52" s="1064"/>
      <c r="SGI52" s="1064"/>
      <c r="SGJ52" s="1064"/>
      <c r="SGK52" s="1064"/>
      <c r="SGL52" s="1064"/>
      <c r="SGM52" s="1064"/>
      <c r="SGN52" s="1064"/>
      <c r="SGO52" s="1064"/>
      <c r="SGP52" s="1064"/>
      <c r="SGQ52" s="1064"/>
      <c r="SGR52" s="1064"/>
      <c r="SGS52" s="1064"/>
      <c r="SGT52" s="1064"/>
      <c r="SGU52" s="1064"/>
      <c r="SGV52" s="1064"/>
      <c r="SGW52" s="1064"/>
      <c r="SGX52" s="1064"/>
      <c r="SGY52" s="1064"/>
      <c r="SGZ52" s="1064"/>
      <c r="SHA52" s="1064"/>
      <c r="SHB52" s="1064"/>
      <c r="SHC52" s="1064"/>
      <c r="SHD52" s="1064"/>
      <c r="SHE52" s="1064"/>
      <c r="SHF52" s="1064"/>
      <c r="SHG52" s="1064"/>
      <c r="SHH52" s="1064"/>
      <c r="SHI52" s="1064"/>
      <c r="SHJ52" s="1064"/>
      <c r="SHK52" s="1064"/>
      <c r="SHL52" s="1064"/>
      <c r="SHM52" s="1064"/>
      <c r="SHN52" s="1064"/>
      <c r="SHO52" s="1064"/>
      <c r="SHP52" s="1064"/>
      <c r="SHQ52" s="1064"/>
      <c r="SHR52" s="1064"/>
      <c r="SHS52" s="1064"/>
      <c r="SHT52" s="1064"/>
      <c r="SHU52" s="1064"/>
      <c r="SHV52" s="1064"/>
      <c r="SHW52" s="1064"/>
      <c r="SHX52" s="1064"/>
      <c r="SHY52" s="1064"/>
      <c r="SHZ52" s="1064"/>
      <c r="SIA52" s="1064"/>
      <c r="SIB52" s="1064"/>
      <c r="SIC52" s="1064"/>
      <c r="SID52" s="1064"/>
      <c r="SIE52" s="1064"/>
      <c r="SIF52" s="1064"/>
      <c r="SIG52" s="1064"/>
      <c r="SIH52" s="1064"/>
      <c r="SII52" s="1064"/>
      <c r="SIJ52" s="1064"/>
      <c r="SIK52" s="1064"/>
      <c r="SIL52" s="1064"/>
      <c r="SIM52" s="1064"/>
      <c r="SIN52" s="1064"/>
      <c r="SIO52" s="1064"/>
      <c r="SIP52" s="1064"/>
      <c r="SIQ52" s="1064"/>
      <c r="SIR52" s="1064"/>
      <c r="SIS52" s="1064"/>
      <c r="SIT52" s="1064"/>
      <c r="SIU52" s="1064"/>
      <c r="SIV52" s="1064"/>
      <c r="SIW52" s="1064"/>
      <c r="SIX52" s="1064"/>
      <c r="SIY52" s="1064"/>
      <c r="SIZ52" s="1064"/>
      <c r="SJA52" s="1064"/>
      <c r="SJB52" s="1064"/>
      <c r="SJC52" s="1064"/>
      <c r="SJD52" s="1064"/>
      <c r="SJE52" s="1064"/>
      <c r="SJF52" s="1064"/>
      <c r="SJG52" s="1064"/>
      <c r="SJH52" s="1064"/>
      <c r="SJI52" s="1064"/>
      <c r="SJJ52" s="1064"/>
      <c r="SJK52" s="1064"/>
      <c r="SJL52" s="1064"/>
      <c r="SJM52" s="1064"/>
      <c r="SJN52" s="1064"/>
      <c r="SJO52" s="1064"/>
      <c r="SJP52" s="1064"/>
      <c r="SJQ52" s="1064"/>
      <c r="SJR52" s="1064"/>
      <c r="SJS52" s="1064"/>
      <c r="SJT52" s="1064"/>
      <c r="SJU52" s="1064"/>
      <c r="SJV52" s="1064"/>
      <c r="SJW52" s="1064"/>
      <c r="SJX52" s="1064"/>
      <c r="SJY52" s="1064"/>
      <c r="SJZ52" s="1064"/>
      <c r="SKA52" s="1064"/>
      <c r="SKB52" s="1064"/>
      <c r="SKC52" s="1064"/>
      <c r="SKD52" s="1064"/>
      <c r="SKE52" s="1064"/>
      <c r="SKF52" s="1064"/>
      <c r="SKG52" s="1064"/>
      <c r="SKH52" s="1064"/>
      <c r="SKI52" s="1064"/>
      <c r="SKJ52" s="1064"/>
      <c r="SKK52" s="1064"/>
      <c r="SKL52" s="1064"/>
      <c r="SKM52" s="1064"/>
      <c r="SKN52" s="1064"/>
      <c r="SKO52" s="1064"/>
      <c r="SKP52" s="1064"/>
      <c r="SKQ52" s="1064"/>
      <c r="SKR52" s="1064"/>
      <c r="SKS52" s="1064"/>
      <c r="SKT52" s="1064"/>
      <c r="SKU52" s="1064"/>
      <c r="SKV52" s="1064"/>
      <c r="SKW52" s="1064"/>
      <c r="SKX52" s="1064"/>
      <c r="SKY52" s="1064"/>
      <c r="SKZ52" s="1064"/>
      <c r="SLA52" s="1064"/>
      <c r="SLB52" s="1064"/>
      <c r="SLC52" s="1064"/>
      <c r="SLD52" s="1064"/>
      <c r="SLE52" s="1064"/>
      <c r="SLF52" s="1064"/>
      <c r="SLG52" s="1064"/>
      <c r="SLH52" s="1064"/>
      <c r="SLI52" s="1064"/>
      <c r="SLJ52" s="1064"/>
      <c r="SLK52" s="1064"/>
      <c r="SLL52" s="1064"/>
      <c r="SLM52" s="1064"/>
      <c r="SLN52" s="1064"/>
      <c r="SLO52" s="1064"/>
      <c r="SLP52" s="1064"/>
      <c r="SLQ52" s="1064"/>
      <c r="SLR52" s="1064"/>
      <c r="SLS52" s="1064"/>
      <c r="SLT52" s="1064"/>
      <c r="SLU52" s="1064"/>
      <c r="SLV52" s="1064"/>
      <c r="SLW52" s="1064"/>
      <c r="SLX52" s="1064"/>
      <c r="SLY52" s="1064"/>
      <c r="SLZ52" s="1064"/>
      <c r="SMA52" s="1064"/>
      <c r="SMB52" s="1064"/>
      <c r="SMC52" s="1064"/>
      <c r="SMD52" s="1064"/>
      <c r="SME52" s="1064"/>
      <c r="SMF52" s="1064"/>
      <c r="SMG52" s="1064"/>
      <c r="SMH52" s="1064"/>
      <c r="SMI52" s="1064"/>
      <c r="SMJ52" s="1064"/>
      <c r="SMK52" s="1064"/>
      <c r="SML52" s="1064"/>
      <c r="SMM52" s="1064"/>
      <c r="SMN52" s="1064"/>
      <c r="SMO52" s="1064"/>
      <c r="SMP52" s="1064"/>
      <c r="SMQ52" s="1064"/>
      <c r="SMR52" s="1064"/>
      <c r="SMS52" s="1064"/>
      <c r="SMT52" s="1064"/>
      <c r="SMU52" s="1064"/>
      <c r="SMV52" s="1064"/>
      <c r="SMW52" s="1064"/>
      <c r="SMX52" s="1064"/>
      <c r="SMY52" s="1064"/>
      <c r="SMZ52" s="1064"/>
      <c r="SNA52" s="1064"/>
      <c r="SNB52" s="1064"/>
      <c r="SNC52" s="1064"/>
      <c r="SND52" s="1064"/>
      <c r="SNE52" s="1064"/>
      <c r="SNF52" s="1064"/>
      <c r="SNG52" s="1064"/>
      <c r="SNH52" s="1064"/>
      <c r="SNI52" s="1064"/>
      <c r="SNJ52" s="1064"/>
      <c r="SNK52" s="1064"/>
      <c r="SNL52" s="1064"/>
      <c r="SNM52" s="1064"/>
      <c r="SNN52" s="1064"/>
      <c r="SNO52" s="1064"/>
      <c r="SNP52" s="1064"/>
      <c r="SNQ52" s="1064"/>
      <c r="SNR52" s="1064"/>
      <c r="SNS52" s="1064"/>
      <c r="SNT52" s="1064"/>
      <c r="SNU52" s="1064"/>
      <c r="SNV52" s="1064"/>
      <c r="SNW52" s="1064"/>
      <c r="SNX52" s="1064"/>
      <c r="SNY52" s="1064"/>
      <c r="SNZ52" s="1064"/>
      <c r="SOA52" s="1064"/>
      <c r="SOB52" s="1064"/>
      <c r="SOC52" s="1064"/>
      <c r="SOD52" s="1064"/>
      <c r="SOE52" s="1064"/>
      <c r="SOF52" s="1064"/>
      <c r="SOG52" s="1064"/>
      <c r="SOH52" s="1064"/>
      <c r="SOI52" s="1064"/>
      <c r="SOJ52" s="1064"/>
      <c r="SOK52" s="1064"/>
      <c r="SOL52" s="1064"/>
      <c r="SOM52" s="1064"/>
      <c r="SON52" s="1064"/>
      <c r="SOO52" s="1064"/>
      <c r="SOP52" s="1064"/>
      <c r="SOQ52" s="1064"/>
      <c r="SOR52" s="1064"/>
      <c r="SOS52" s="1064"/>
      <c r="SOT52" s="1064"/>
      <c r="SOU52" s="1064"/>
      <c r="SOV52" s="1064"/>
      <c r="SOW52" s="1064"/>
      <c r="SOX52" s="1064"/>
      <c r="SOY52" s="1064"/>
      <c r="SOZ52" s="1064"/>
      <c r="SPA52" s="1064"/>
      <c r="SPB52" s="1064"/>
      <c r="SPC52" s="1064"/>
      <c r="SPD52" s="1064"/>
      <c r="SPE52" s="1064"/>
      <c r="SPF52" s="1064"/>
      <c r="SPG52" s="1064"/>
      <c r="SPH52" s="1064"/>
      <c r="SPI52" s="1064"/>
      <c r="SPJ52" s="1064"/>
      <c r="SPK52" s="1064"/>
      <c r="SPL52" s="1064"/>
      <c r="SPM52" s="1064"/>
      <c r="SPN52" s="1064"/>
      <c r="SPO52" s="1064"/>
      <c r="SPP52" s="1064"/>
      <c r="SPQ52" s="1064"/>
      <c r="SPR52" s="1064"/>
      <c r="SPS52" s="1064"/>
      <c r="SPT52" s="1064"/>
      <c r="SPU52" s="1064"/>
      <c r="SPV52" s="1064"/>
      <c r="SPW52" s="1064"/>
      <c r="SPX52" s="1064"/>
      <c r="SPY52" s="1064"/>
      <c r="SPZ52" s="1064"/>
      <c r="SQA52" s="1064"/>
      <c r="SQB52" s="1064"/>
      <c r="SQC52" s="1064"/>
      <c r="SQD52" s="1064"/>
      <c r="SQE52" s="1064"/>
      <c r="SQF52" s="1064"/>
      <c r="SQG52" s="1064"/>
      <c r="SQH52" s="1064"/>
      <c r="SQI52" s="1064"/>
      <c r="SQJ52" s="1064"/>
      <c r="SQK52" s="1064"/>
      <c r="SQL52" s="1064"/>
      <c r="SQM52" s="1064"/>
      <c r="SQN52" s="1064"/>
      <c r="SQO52" s="1064"/>
      <c r="SQP52" s="1064"/>
      <c r="SQQ52" s="1064"/>
      <c r="SQR52" s="1064"/>
      <c r="SQS52" s="1064"/>
      <c r="SQT52" s="1064"/>
      <c r="SQU52" s="1064"/>
      <c r="SQV52" s="1064"/>
      <c r="SQW52" s="1064"/>
      <c r="SQX52" s="1064"/>
      <c r="SQY52" s="1064"/>
      <c r="SQZ52" s="1064"/>
      <c r="SRA52" s="1064"/>
      <c r="SRB52" s="1064"/>
      <c r="SRC52" s="1064"/>
      <c r="SRD52" s="1064"/>
      <c r="SRE52" s="1064"/>
      <c r="SRF52" s="1064"/>
      <c r="SRG52" s="1064"/>
      <c r="SRH52" s="1064"/>
      <c r="SRI52" s="1064"/>
      <c r="SRJ52" s="1064"/>
      <c r="SRK52" s="1064"/>
      <c r="SRL52" s="1064"/>
      <c r="SRM52" s="1064"/>
      <c r="SRN52" s="1064"/>
      <c r="SRO52" s="1064"/>
      <c r="SRP52" s="1064"/>
      <c r="SRQ52" s="1064"/>
      <c r="SRR52" s="1064"/>
      <c r="SRS52" s="1064"/>
      <c r="SRT52" s="1064"/>
      <c r="SRU52" s="1064"/>
      <c r="SRV52" s="1064"/>
      <c r="SRW52" s="1064"/>
      <c r="SRX52" s="1064"/>
      <c r="SRY52" s="1064"/>
      <c r="SRZ52" s="1064"/>
      <c r="SSA52" s="1064"/>
      <c r="SSB52" s="1064"/>
      <c r="SSC52" s="1064"/>
      <c r="SSD52" s="1064"/>
      <c r="SSE52" s="1064"/>
      <c r="SSF52" s="1064"/>
      <c r="SSG52" s="1064"/>
      <c r="SSH52" s="1064"/>
      <c r="SSI52" s="1064"/>
      <c r="SSJ52" s="1064"/>
      <c r="SSK52" s="1064"/>
      <c r="SSL52" s="1064"/>
      <c r="SSM52" s="1064"/>
      <c r="SSN52" s="1064"/>
      <c r="SSO52" s="1064"/>
      <c r="SSP52" s="1064"/>
      <c r="SSQ52" s="1064"/>
      <c r="SSR52" s="1064"/>
      <c r="SSS52" s="1064"/>
      <c r="SST52" s="1064"/>
      <c r="SSU52" s="1064"/>
      <c r="SSV52" s="1064"/>
      <c r="SSW52" s="1064"/>
      <c r="SSX52" s="1064"/>
      <c r="SSY52" s="1064"/>
      <c r="SSZ52" s="1064"/>
      <c r="STA52" s="1064"/>
      <c r="STB52" s="1064"/>
      <c r="STC52" s="1064"/>
      <c r="STD52" s="1064"/>
      <c r="STE52" s="1064"/>
      <c r="STF52" s="1064"/>
      <c r="STG52" s="1064"/>
      <c r="STH52" s="1064"/>
      <c r="STI52" s="1064"/>
      <c r="STJ52" s="1064"/>
      <c r="STK52" s="1064"/>
      <c r="STL52" s="1064"/>
      <c r="STM52" s="1064"/>
      <c r="STN52" s="1064"/>
      <c r="STO52" s="1064"/>
      <c r="STP52" s="1064"/>
      <c r="STQ52" s="1064"/>
      <c r="STR52" s="1064"/>
      <c r="STS52" s="1064"/>
      <c r="STT52" s="1064"/>
      <c r="STU52" s="1064"/>
      <c r="STV52" s="1064"/>
      <c r="STW52" s="1064"/>
      <c r="STX52" s="1064"/>
      <c r="STY52" s="1064"/>
      <c r="STZ52" s="1064"/>
      <c r="SUA52" s="1064"/>
      <c r="SUB52" s="1064"/>
      <c r="SUC52" s="1064"/>
      <c r="SUD52" s="1064"/>
      <c r="SUE52" s="1064"/>
      <c r="SUF52" s="1064"/>
      <c r="SUG52" s="1064"/>
      <c r="SUH52" s="1064"/>
      <c r="SUI52" s="1064"/>
      <c r="SUJ52" s="1064"/>
      <c r="SUK52" s="1064"/>
      <c r="SUL52" s="1064"/>
      <c r="SUM52" s="1064"/>
      <c r="SUN52" s="1064"/>
      <c r="SUO52" s="1064"/>
      <c r="SUP52" s="1064"/>
      <c r="SUQ52" s="1064"/>
      <c r="SUR52" s="1064"/>
      <c r="SUS52" s="1064"/>
      <c r="SUT52" s="1064"/>
      <c r="SUU52" s="1064"/>
      <c r="SUV52" s="1064"/>
      <c r="SUW52" s="1064"/>
      <c r="SUX52" s="1064"/>
      <c r="SUY52" s="1064"/>
      <c r="SUZ52" s="1064"/>
      <c r="SVA52" s="1064"/>
      <c r="SVB52" s="1064"/>
      <c r="SVC52" s="1064"/>
      <c r="SVD52" s="1064"/>
      <c r="SVE52" s="1064"/>
      <c r="SVF52" s="1064"/>
      <c r="SVG52" s="1064"/>
      <c r="SVH52" s="1064"/>
      <c r="SVI52" s="1064"/>
      <c r="SVJ52" s="1064"/>
      <c r="SVK52" s="1064"/>
      <c r="SVL52" s="1064"/>
      <c r="SVM52" s="1064"/>
      <c r="SVN52" s="1064"/>
      <c r="SVO52" s="1064"/>
      <c r="SVP52" s="1064"/>
      <c r="SVQ52" s="1064"/>
      <c r="SVR52" s="1064"/>
      <c r="SVS52" s="1064"/>
      <c r="SVT52" s="1064"/>
      <c r="SVU52" s="1064"/>
      <c r="SVV52" s="1064"/>
      <c r="SVW52" s="1064"/>
      <c r="SVX52" s="1064"/>
      <c r="SVY52" s="1064"/>
      <c r="SVZ52" s="1064"/>
      <c r="SWA52" s="1064"/>
      <c r="SWB52" s="1064"/>
      <c r="SWC52" s="1064"/>
      <c r="SWD52" s="1064"/>
      <c r="SWE52" s="1064"/>
      <c r="SWF52" s="1064"/>
      <c r="SWG52" s="1064"/>
      <c r="SWH52" s="1064"/>
      <c r="SWI52" s="1064"/>
      <c r="SWJ52" s="1064"/>
      <c r="SWK52" s="1064"/>
      <c r="SWL52" s="1064"/>
      <c r="SWM52" s="1064"/>
      <c r="SWN52" s="1064"/>
      <c r="SWO52" s="1064"/>
      <c r="SWP52" s="1064"/>
      <c r="SWQ52" s="1064"/>
      <c r="SWR52" s="1064"/>
      <c r="SWS52" s="1064"/>
      <c r="SWT52" s="1064"/>
      <c r="SWU52" s="1064"/>
      <c r="SWV52" s="1064"/>
      <c r="SWW52" s="1064"/>
      <c r="SWX52" s="1064"/>
      <c r="SWY52" s="1064"/>
      <c r="SWZ52" s="1064"/>
      <c r="SXA52" s="1064"/>
      <c r="SXB52" s="1064"/>
      <c r="SXC52" s="1064"/>
      <c r="SXD52" s="1064"/>
      <c r="SXE52" s="1064"/>
      <c r="SXF52" s="1064"/>
      <c r="SXG52" s="1064"/>
      <c r="SXH52" s="1064"/>
      <c r="SXI52" s="1064"/>
      <c r="SXJ52" s="1064"/>
      <c r="SXK52" s="1064"/>
      <c r="SXL52" s="1064"/>
      <c r="SXM52" s="1064"/>
      <c r="SXN52" s="1064"/>
      <c r="SXO52" s="1064"/>
      <c r="SXP52" s="1064"/>
      <c r="SXQ52" s="1064"/>
      <c r="SXR52" s="1064"/>
      <c r="SXS52" s="1064"/>
      <c r="SXT52" s="1064"/>
      <c r="SXU52" s="1064"/>
      <c r="SXV52" s="1064"/>
      <c r="SXW52" s="1064"/>
      <c r="SXX52" s="1064"/>
      <c r="SXY52" s="1064"/>
      <c r="SXZ52" s="1064"/>
      <c r="SYA52" s="1064"/>
      <c r="SYB52" s="1064"/>
      <c r="SYC52" s="1064"/>
      <c r="SYD52" s="1064"/>
      <c r="SYE52" s="1064"/>
      <c r="SYF52" s="1064"/>
      <c r="SYG52" s="1064"/>
      <c r="SYH52" s="1064"/>
      <c r="SYI52" s="1064"/>
      <c r="SYJ52" s="1064"/>
      <c r="SYK52" s="1064"/>
      <c r="SYL52" s="1064"/>
      <c r="SYM52" s="1064"/>
      <c r="SYN52" s="1064"/>
      <c r="SYO52" s="1064"/>
      <c r="SYP52" s="1064"/>
      <c r="SYQ52" s="1064"/>
      <c r="SYR52" s="1064"/>
      <c r="SYS52" s="1064"/>
      <c r="SYT52" s="1064"/>
      <c r="SYU52" s="1064"/>
      <c r="SYV52" s="1064"/>
      <c r="SYW52" s="1064"/>
      <c r="SYX52" s="1064"/>
      <c r="SYY52" s="1064"/>
      <c r="SYZ52" s="1064"/>
      <c r="SZA52" s="1064"/>
      <c r="SZB52" s="1064"/>
      <c r="SZC52" s="1064"/>
      <c r="SZD52" s="1064"/>
      <c r="SZE52" s="1064"/>
      <c r="SZF52" s="1064"/>
      <c r="SZG52" s="1064"/>
      <c r="SZH52" s="1064"/>
      <c r="SZI52" s="1064"/>
      <c r="SZJ52" s="1064"/>
      <c r="SZK52" s="1064"/>
      <c r="SZL52" s="1064"/>
      <c r="SZM52" s="1064"/>
      <c r="SZN52" s="1064"/>
      <c r="SZO52" s="1064"/>
      <c r="SZP52" s="1064"/>
      <c r="SZQ52" s="1064"/>
      <c r="SZR52" s="1064"/>
      <c r="SZS52" s="1064"/>
      <c r="SZT52" s="1064"/>
      <c r="SZU52" s="1064"/>
      <c r="SZV52" s="1064"/>
      <c r="SZW52" s="1064"/>
      <c r="SZX52" s="1064"/>
      <c r="SZY52" s="1064"/>
      <c r="SZZ52" s="1064"/>
      <c r="TAA52" s="1064"/>
      <c r="TAB52" s="1064"/>
      <c r="TAC52" s="1064"/>
      <c r="TAD52" s="1064"/>
      <c r="TAE52" s="1064"/>
      <c r="TAF52" s="1064"/>
      <c r="TAG52" s="1064"/>
      <c r="TAH52" s="1064"/>
      <c r="TAI52" s="1064"/>
      <c r="TAJ52" s="1064"/>
      <c r="TAK52" s="1064"/>
      <c r="TAL52" s="1064"/>
      <c r="TAM52" s="1064"/>
      <c r="TAN52" s="1064"/>
      <c r="TAO52" s="1064"/>
      <c r="TAP52" s="1064"/>
      <c r="TAQ52" s="1064"/>
      <c r="TAR52" s="1064"/>
      <c r="TAS52" s="1064"/>
      <c r="TAT52" s="1064"/>
      <c r="TAU52" s="1064"/>
      <c r="TAV52" s="1064"/>
      <c r="TAW52" s="1064"/>
      <c r="TAX52" s="1064"/>
      <c r="TAY52" s="1064"/>
      <c r="TAZ52" s="1064"/>
      <c r="TBA52" s="1064"/>
      <c r="TBB52" s="1064"/>
      <c r="TBC52" s="1064"/>
      <c r="TBD52" s="1064"/>
      <c r="TBE52" s="1064"/>
      <c r="TBF52" s="1064"/>
      <c r="TBG52" s="1064"/>
      <c r="TBH52" s="1064"/>
      <c r="TBI52" s="1064"/>
      <c r="TBJ52" s="1064"/>
      <c r="TBK52" s="1064"/>
      <c r="TBL52" s="1064"/>
      <c r="TBM52" s="1064"/>
      <c r="TBN52" s="1064"/>
      <c r="TBO52" s="1064"/>
      <c r="TBP52" s="1064"/>
      <c r="TBQ52" s="1064"/>
      <c r="TBR52" s="1064"/>
      <c r="TBS52" s="1064"/>
      <c r="TBT52" s="1064"/>
      <c r="TBU52" s="1064"/>
      <c r="TBV52" s="1064"/>
      <c r="TBW52" s="1064"/>
      <c r="TBX52" s="1064"/>
      <c r="TBY52" s="1064"/>
      <c r="TBZ52" s="1064"/>
      <c r="TCA52" s="1064"/>
      <c r="TCB52" s="1064"/>
      <c r="TCC52" s="1064"/>
      <c r="TCD52" s="1064"/>
      <c r="TCE52" s="1064"/>
      <c r="TCF52" s="1064"/>
      <c r="TCG52" s="1064"/>
      <c r="TCH52" s="1064"/>
      <c r="TCI52" s="1064"/>
      <c r="TCJ52" s="1064"/>
      <c r="TCK52" s="1064"/>
      <c r="TCL52" s="1064"/>
      <c r="TCM52" s="1064"/>
      <c r="TCN52" s="1064"/>
      <c r="TCO52" s="1064"/>
      <c r="TCP52" s="1064"/>
      <c r="TCQ52" s="1064"/>
      <c r="TCR52" s="1064"/>
      <c r="TCS52" s="1064"/>
      <c r="TCT52" s="1064"/>
      <c r="TCU52" s="1064"/>
      <c r="TCV52" s="1064"/>
      <c r="TCW52" s="1064"/>
      <c r="TCX52" s="1064"/>
      <c r="TCY52" s="1064"/>
      <c r="TCZ52" s="1064"/>
      <c r="TDA52" s="1064"/>
      <c r="TDB52" s="1064"/>
      <c r="TDC52" s="1064"/>
      <c r="TDD52" s="1064"/>
      <c r="TDE52" s="1064"/>
      <c r="TDF52" s="1064"/>
      <c r="TDG52" s="1064"/>
      <c r="TDH52" s="1064"/>
      <c r="TDI52" s="1064"/>
      <c r="TDJ52" s="1064"/>
      <c r="TDK52" s="1064"/>
      <c r="TDL52" s="1064"/>
      <c r="TDM52" s="1064"/>
      <c r="TDN52" s="1064"/>
      <c r="TDO52" s="1064"/>
      <c r="TDP52" s="1064"/>
      <c r="TDQ52" s="1064"/>
      <c r="TDR52" s="1064"/>
      <c r="TDS52" s="1064"/>
      <c r="TDT52" s="1064"/>
      <c r="TDU52" s="1064"/>
      <c r="TDV52" s="1064"/>
      <c r="TDW52" s="1064"/>
      <c r="TDX52" s="1064"/>
      <c r="TDY52" s="1064"/>
      <c r="TDZ52" s="1064"/>
      <c r="TEA52" s="1064"/>
      <c r="TEB52" s="1064"/>
      <c r="TEC52" s="1064"/>
      <c r="TED52" s="1064"/>
      <c r="TEE52" s="1064"/>
      <c r="TEF52" s="1064"/>
      <c r="TEG52" s="1064"/>
      <c r="TEH52" s="1064"/>
      <c r="TEI52" s="1064"/>
      <c r="TEJ52" s="1064"/>
      <c r="TEK52" s="1064"/>
      <c r="TEL52" s="1064"/>
      <c r="TEM52" s="1064"/>
      <c r="TEN52" s="1064"/>
      <c r="TEO52" s="1064"/>
      <c r="TEP52" s="1064"/>
      <c r="TEQ52" s="1064"/>
      <c r="TER52" s="1064"/>
      <c r="TES52" s="1064"/>
      <c r="TET52" s="1064"/>
      <c r="TEU52" s="1064"/>
      <c r="TEV52" s="1064"/>
      <c r="TEW52" s="1064"/>
      <c r="TEX52" s="1064"/>
      <c r="TEY52" s="1064"/>
      <c r="TEZ52" s="1064"/>
      <c r="TFA52" s="1064"/>
      <c r="TFB52" s="1064"/>
      <c r="TFC52" s="1064"/>
      <c r="TFD52" s="1064"/>
      <c r="TFE52" s="1064"/>
      <c r="TFF52" s="1064"/>
      <c r="TFG52" s="1064"/>
      <c r="TFH52" s="1064"/>
      <c r="TFI52" s="1064"/>
      <c r="TFJ52" s="1064"/>
      <c r="TFK52" s="1064"/>
      <c r="TFL52" s="1064"/>
      <c r="TFM52" s="1064"/>
      <c r="TFN52" s="1064"/>
      <c r="TFO52" s="1064"/>
      <c r="TFP52" s="1064"/>
      <c r="TFQ52" s="1064"/>
      <c r="TFR52" s="1064"/>
      <c r="TFS52" s="1064"/>
      <c r="TFT52" s="1064"/>
      <c r="TFU52" s="1064"/>
      <c r="TFV52" s="1064"/>
      <c r="TFW52" s="1064"/>
      <c r="TFX52" s="1064"/>
      <c r="TFY52" s="1064"/>
      <c r="TFZ52" s="1064"/>
      <c r="TGA52" s="1064"/>
      <c r="TGB52" s="1064"/>
      <c r="TGC52" s="1064"/>
      <c r="TGD52" s="1064"/>
      <c r="TGE52" s="1064"/>
      <c r="TGF52" s="1064"/>
      <c r="TGG52" s="1064"/>
      <c r="TGH52" s="1064"/>
      <c r="TGI52" s="1064"/>
      <c r="TGJ52" s="1064"/>
      <c r="TGK52" s="1064"/>
      <c r="TGL52" s="1064"/>
      <c r="TGM52" s="1064"/>
      <c r="TGN52" s="1064"/>
      <c r="TGO52" s="1064"/>
      <c r="TGP52" s="1064"/>
      <c r="TGQ52" s="1064"/>
      <c r="TGR52" s="1064"/>
      <c r="TGS52" s="1064"/>
      <c r="TGT52" s="1064"/>
      <c r="TGU52" s="1064"/>
      <c r="TGV52" s="1064"/>
      <c r="TGW52" s="1064"/>
      <c r="TGX52" s="1064"/>
      <c r="TGY52" s="1064"/>
      <c r="TGZ52" s="1064"/>
      <c r="THA52" s="1064"/>
      <c r="THB52" s="1064"/>
      <c r="THC52" s="1064"/>
      <c r="THD52" s="1064"/>
      <c r="THE52" s="1064"/>
      <c r="THF52" s="1064"/>
      <c r="THG52" s="1064"/>
      <c r="THH52" s="1064"/>
      <c r="THI52" s="1064"/>
      <c r="THJ52" s="1064"/>
      <c r="THK52" s="1064"/>
      <c r="THL52" s="1064"/>
      <c r="THM52" s="1064"/>
      <c r="THN52" s="1064"/>
      <c r="THO52" s="1064"/>
      <c r="THP52" s="1064"/>
      <c r="THQ52" s="1064"/>
      <c r="THR52" s="1064"/>
      <c r="THS52" s="1064"/>
      <c r="THT52" s="1064"/>
      <c r="THU52" s="1064"/>
      <c r="THV52" s="1064"/>
      <c r="THW52" s="1064"/>
      <c r="THX52" s="1064"/>
      <c r="THY52" s="1064"/>
      <c r="THZ52" s="1064"/>
      <c r="TIA52" s="1064"/>
      <c r="TIB52" s="1064"/>
      <c r="TIC52" s="1064"/>
      <c r="TID52" s="1064"/>
      <c r="TIE52" s="1064"/>
      <c r="TIF52" s="1064"/>
      <c r="TIG52" s="1064"/>
      <c r="TIH52" s="1064"/>
      <c r="TII52" s="1064"/>
      <c r="TIJ52" s="1064"/>
      <c r="TIK52" s="1064"/>
      <c r="TIL52" s="1064"/>
      <c r="TIM52" s="1064"/>
      <c r="TIN52" s="1064"/>
      <c r="TIO52" s="1064"/>
      <c r="TIP52" s="1064"/>
      <c r="TIQ52" s="1064"/>
      <c r="TIR52" s="1064"/>
      <c r="TIS52" s="1064"/>
      <c r="TIT52" s="1064"/>
      <c r="TIU52" s="1064"/>
      <c r="TIV52" s="1064"/>
      <c r="TIW52" s="1064"/>
      <c r="TIX52" s="1064"/>
      <c r="TIY52" s="1064"/>
      <c r="TIZ52" s="1064"/>
      <c r="TJA52" s="1064"/>
      <c r="TJB52" s="1064"/>
      <c r="TJC52" s="1064"/>
      <c r="TJD52" s="1064"/>
      <c r="TJE52" s="1064"/>
      <c r="TJF52" s="1064"/>
      <c r="TJG52" s="1064"/>
      <c r="TJH52" s="1064"/>
      <c r="TJI52" s="1064"/>
      <c r="TJJ52" s="1064"/>
      <c r="TJK52" s="1064"/>
      <c r="TJL52" s="1064"/>
      <c r="TJM52" s="1064"/>
      <c r="TJN52" s="1064"/>
      <c r="TJO52" s="1064"/>
      <c r="TJP52" s="1064"/>
      <c r="TJQ52" s="1064"/>
      <c r="TJR52" s="1064"/>
      <c r="TJS52" s="1064"/>
      <c r="TJT52" s="1064"/>
      <c r="TJU52" s="1064"/>
      <c r="TJV52" s="1064"/>
      <c r="TJW52" s="1064"/>
      <c r="TJX52" s="1064"/>
      <c r="TJY52" s="1064"/>
      <c r="TJZ52" s="1064"/>
      <c r="TKA52" s="1064"/>
      <c r="TKB52" s="1064"/>
      <c r="TKC52" s="1064"/>
      <c r="TKD52" s="1064"/>
      <c r="TKE52" s="1064"/>
      <c r="TKF52" s="1064"/>
      <c r="TKG52" s="1064"/>
      <c r="TKH52" s="1064"/>
      <c r="TKI52" s="1064"/>
      <c r="TKJ52" s="1064"/>
      <c r="TKK52" s="1064"/>
      <c r="TKL52" s="1064"/>
      <c r="TKM52" s="1064"/>
      <c r="TKN52" s="1064"/>
      <c r="TKO52" s="1064"/>
      <c r="TKP52" s="1064"/>
      <c r="TKQ52" s="1064"/>
      <c r="TKR52" s="1064"/>
      <c r="TKS52" s="1064"/>
      <c r="TKT52" s="1064"/>
      <c r="TKU52" s="1064"/>
      <c r="TKV52" s="1064"/>
      <c r="TKW52" s="1064"/>
      <c r="TKX52" s="1064"/>
      <c r="TKY52" s="1064"/>
      <c r="TKZ52" s="1064"/>
      <c r="TLA52" s="1064"/>
      <c r="TLB52" s="1064"/>
      <c r="TLC52" s="1064"/>
      <c r="TLD52" s="1064"/>
      <c r="TLE52" s="1064"/>
      <c r="TLF52" s="1064"/>
      <c r="TLG52" s="1064"/>
      <c r="TLH52" s="1064"/>
      <c r="TLI52" s="1064"/>
      <c r="TLJ52" s="1064"/>
      <c r="TLK52" s="1064"/>
      <c r="TLL52" s="1064"/>
      <c r="TLM52" s="1064"/>
      <c r="TLN52" s="1064"/>
      <c r="TLO52" s="1064"/>
      <c r="TLP52" s="1064"/>
      <c r="TLQ52" s="1064"/>
      <c r="TLR52" s="1064"/>
      <c r="TLS52" s="1064"/>
      <c r="TLT52" s="1064"/>
      <c r="TLU52" s="1064"/>
      <c r="TLV52" s="1064"/>
      <c r="TLW52" s="1064"/>
      <c r="TLX52" s="1064"/>
      <c r="TLY52" s="1064"/>
      <c r="TLZ52" s="1064"/>
      <c r="TMA52" s="1064"/>
      <c r="TMB52" s="1064"/>
      <c r="TMC52" s="1064"/>
      <c r="TMD52" s="1064"/>
      <c r="TME52" s="1064"/>
      <c r="TMF52" s="1064"/>
      <c r="TMG52" s="1064"/>
      <c r="TMH52" s="1064"/>
      <c r="TMI52" s="1064"/>
      <c r="TMJ52" s="1064"/>
      <c r="TMK52" s="1064"/>
      <c r="TML52" s="1064"/>
      <c r="TMM52" s="1064"/>
      <c r="TMN52" s="1064"/>
      <c r="TMO52" s="1064"/>
      <c r="TMP52" s="1064"/>
      <c r="TMQ52" s="1064"/>
      <c r="TMR52" s="1064"/>
      <c r="TMS52" s="1064"/>
      <c r="TMT52" s="1064"/>
      <c r="TMU52" s="1064"/>
      <c r="TMV52" s="1064"/>
      <c r="TMW52" s="1064"/>
      <c r="TMX52" s="1064"/>
      <c r="TMY52" s="1064"/>
      <c r="TMZ52" s="1064"/>
      <c r="TNA52" s="1064"/>
      <c r="TNB52" s="1064"/>
      <c r="TNC52" s="1064"/>
      <c r="TND52" s="1064"/>
      <c r="TNE52" s="1064"/>
      <c r="TNF52" s="1064"/>
      <c r="TNG52" s="1064"/>
      <c r="TNH52" s="1064"/>
      <c r="TNI52" s="1064"/>
      <c r="TNJ52" s="1064"/>
      <c r="TNK52" s="1064"/>
      <c r="TNL52" s="1064"/>
      <c r="TNM52" s="1064"/>
      <c r="TNN52" s="1064"/>
      <c r="TNO52" s="1064"/>
      <c r="TNP52" s="1064"/>
      <c r="TNQ52" s="1064"/>
      <c r="TNR52" s="1064"/>
      <c r="TNS52" s="1064"/>
      <c r="TNT52" s="1064"/>
      <c r="TNU52" s="1064"/>
      <c r="TNV52" s="1064"/>
      <c r="TNW52" s="1064"/>
      <c r="TNX52" s="1064"/>
      <c r="TNY52" s="1064"/>
      <c r="TNZ52" s="1064"/>
      <c r="TOA52" s="1064"/>
      <c r="TOB52" s="1064"/>
      <c r="TOC52" s="1064"/>
      <c r="TOD52" s="1064"/>
      <c r="TOE52" s="1064"/>
      <c r="TOF52" s="1064"/>
      <c r="TOG52" s="1064"/>
      <c r="TOH52" s="1064"/>
      <c r="TOI52" s="1064"/>
      <c r="TOJ52" s="1064"/>
      <c r="TOK52" s="1064"/>
      <c r="TOL52" s="1064"/>
      <c r="TOM52" s="1064"/>
      <c r="TON52" s="1064"/>
      <c r="TOO52" s="1064"/>
      <c r="TOP52" s="1064"/>
      <c r="TOQ52" s="1064"/>
      <c r="TOR52" s="1064"/>
      <c r="TOS52" s="1064"/>
      <c r="TOT52" s="1064"/>
      <c r="TOU52" s="1064"/>
      <c r="TOV52" s="1064"/>
      <c r="TOW52" s="1064"/>
      <c r="TOX52" s="1064"/>
      <c r="TOY52" s="1064"/>
      <c r="TOZ52" s="1064"/>
      <c r="TPA52" s="1064"/>
      <c r="TPB52" s="1064"/>
      <c r="TPC52" s="1064"/>
      <c r="TPD52" s="1064"/>
      <c r="TPE52" s="1064"/>
      <c r="TPF52" s="1064"/>
      <c r="TPG52" s="1064"/>
      <c r="TPH52" s="1064"/>
      <c r="TPI52" s="1064"/>
      <c r="TPJ52" s="1064"/>
      <c r="TPK52" s="1064"/>
      <c r="TPL52" s="1064"/>
      <c r="TPM52" s="1064"/>
      <c r="TPN52" s="1064"/>
      <c r="TPO52" s="1064"/>
      <c r="TPP52" s="1064"/>
      <c r="TPQ52" s="1064"/>
      <c r="TPR52" s="1064"/>
      <c r="TPS52" s="1064"/>
      <c r="TPT52" s="1064"/>
      <c r="TPU52" s="1064"/>
      <c r="TPV52" s="1064"/>
      <c r="TPW52" s="1064"/>
      <c r="TPX52" s="1064"/>
      <c r="TPY52" s="1064"/>
      <c r="TPZ52" s="1064"/>
      <c r="TQA52" s="1064"/>
      <c r="TQB52" s="1064"/>
      <c r="TQC52" s="1064"/>
      <c r="TQD52" s="1064"/>
      <c r="TQE52" s="1064"/>
      <c r="TQF52" s="1064"/>
      <c r="TQG52" s="1064"/>
      <c r="TQH52" s="1064"/>
      <c r="TQI52" s="1064"/>
      <c r="TQJ52" s="1064"/>
      <c r="TQK52" s="1064"/>
      <c r="TQL52" s="1064"/>
      <c r="TQM52" s="1064"/>
      <c r="TQN52" s="1064"/>
      <c r="TQO52" s="1064"/>
      <c r="TQP52" s="1064"/>
      <c r="TQQ52" s="1064"/>
      <c r="TQR52" s="1064"/>
      <c r="TQS52" s="1064"/>
      <c r="TQT52" s="1064"/>
      <c r="TQU52" s="1064"/>
      <c r="TQV52" s="1064"/>
      <c r="TQW52" s="1064"/>
      <c r="TQX52" s="1064"/>
      <c r="TQY52" s="1064"/>
      <c r="TQZ52" s="1064"/>
      <c r="TRA52" s="1064"/>
      <c r="TRB52" s="1064"/>
      <c r="TRC52" s="1064"/>
      <c r="TRD52" s="1064"/>
      <c r="TRE52" s="1064"/>
      <c r="TRF52" s="1064"/>
      <c r="TRG52" s="1064"/>
      <c r="TRH52" s="1064"/>
      <c r="TRI52" s="1064"/>
      <c r="TRJ52" s="1064"/>
      <c r="TRK52" s="1064"/>
      <c r="TRL52" s="1064"/>
      <c r="TRM52" s="1064"/>
      <c r="TRN52" s="1064"/>
      <c r="TRO52" s="1064"/>
      <c r="TRP52" s="1064"/>
      <c r="TRQ52" s="1064"/>
      <c r="TRR52" s="1064"/>
      <c r="TRS52" s="1064"/>
      <c r="TRT52" s="1064"/>
      <c r="TRU52" s="1064"/>
      <c r="TRV52" s="1064"/>
      <c r="TRW52" s="1064"/>
      <c r="TRX52" s="1064"/>
      <c r="TRY52" s="1064"/>
      <c r="TRZ52" s="1064"/>
      <c r="TSA52" s="1064"/>
      <c r="TSB52" s="1064"/>
      <c r="TSC52" s="1064"/>
      <c r="TSD52" s="1064"/>
      <c r="TSE52" s="1064"/>
      <c r="TSF52" s="1064"/>
      <c r="TSG52" s="1064"/>
      <c r="TSH52" s="1064"/>
      <c r="TSI52" s="1064"/>
      <c r="TSJ52" s="1064"/>
      <c r="TSK52" s="1064"/>
      <c r="TSL52" s="1064"/>
      <c r="TSM52" s="1064"/>
      <c r="TSN52" s="1064"/>
      <c r="TSO52" s="1064"/>
      <c r="TSP52" s="1064"/>
      <c r="TSQ52" s="1064"/>
      <c r="TSR52" s="1064"/>
      <c r="TSS52" s="1064"/>
      <c r="TST52" s="1064"/>
      <c r="TSU52" s="1064"/>
      <c r="TSV52" s="1064"/>
      <c r="TSW52" s="1064"/>
      <c r="TSX52" s="1064"/>
      <c r="TSY52" s="1064"/>
      <c r="TSZ52" s="1064"/>
      <c r="TTA52" s="1064"/>
      <c r="TTB52" s="1064"/>
      <c r="TTC52" s="1064"/>
      <c r="TTD52" s="1064"/>
      <c r="TTE52" s="1064"/>
      <c r="TTF52" s="1064"/>
      <c r="TTG52" s="1064"/>
      <c r="TTH52" s="1064"/>
      <c r="TTI52" s="1064"/>
      <c r="TTJ52" s="1064"/>
      <c r="TTK52" s="1064"/>
      <c r="TTL52" s="1064"/>
      <c r="TTM52" s="1064"/>
      <c r="TTN52" s="1064"/>
      <c r="TTO52" s="1064"/>
      <c r="TTP52" s="1064"/>
      <c r="TTQ52" s="1064"/>
      <c r="TTR52" s="1064"/>
      <c r="TTS52" s="1064"/>
      <c r="TTT52" s="1064"/>
      <c r="TTU52" s="1064"/>
      <c r="TTV52" s="1064"/>
      <c r="TTW52" s="1064"/>
      <c r="TTX52" s="1064"/>
      <c r="TTY52" s="1064"/>
      <c r="TTZ52" s="1064"/>
      <c r="TUA52" s="1064"/>
      <c r="TUB52" s="1064"/>
      <c r="TUC52" s="1064"/>
      <c r="TUD52" s="1064"/>
      <c r="TUE52" s="1064"/>
      <c r="TUF52" s="1064"/>
      <c r="TUG52" s="1064"/>
      <c r="TUH52" s="1064"/>
      <c r="TUI52" s="1064"/>
      <c r="TUJ52" s="1064"/>
      <c r="TUK52" s="1064"/>
      <c r="TUL52" s="1064"/>
      <c r="TUM52" s="1064"/>
      <c r="TUN52" s="1064"/>
      <c r="TUO52" s="1064"/>
      <c r="TUP52" s="1064"/>
      <c r="TUQ52" s="1064"/>
      <c r="TUR52" s="1064"/>
      <c r="TUS52" s="1064"/>
      <c r="TUT52" s="1064"/>
      <c r="TUU52" s="1064"/>
      <c r="TUV52" s="1064"/>
      <c r="TUW52" s="1064"/>
      <c r="TUX52" s="1064"/>
      <c r="TUY52" s="1064"/>
      <c r="TUZ52" s="1064"/>
      <c r="TVA52" s="1064"/>
      <c r="TVB52" s="1064"/>
      <c r="TVC52" s="1064"/>
      <c r="TVD52" s="1064"/>
      <c r="TVE52" s="1064"/>
      <c r="TVF52" s="1064"/>
      <c r="TVG52" s="1064"/>
      <c r="TVH52" s="1064"/>
      <c r="TVI52" s="1064"/>
      <c r="TVJ52" s="1064"/>
      <c r="TVK52" s="1064"/>
      <c r="TVL52" s="1064"/>
      <c r="TVM52" s="1064"/>
      <c r="TVN52" s="1064"/>
      <c r="TVO52" s="1064"/>
      <c r="TVP52" s="1064"/>
      <c r="TVQ52" s="1064"/>
      <c r="TVR52" s="1064"/>
      <c r="TVS52" s="1064"/>
      <c r="TVT52" s="1064"/>
      <c r="TVU52" s="1064"/>
      <c r="TVV52" s="1064"/>
      <c r="TVW52" s="1064"/>
      <c r="TVX52" s="1064"/>
      <c r="TVY52" s="1064"/>
      <c r="TVZ52" s="1064"/>
      <c r="TWA52" s="1064"/>
      <c r="TWB52" s="1064"/>
      <c r="TWC52" s="1064"/>
      <c r="TWD52" s="1064"/>
      <c r="TWE52" s="1064"/>
      <c r="TWF52" s="1064"/>
      <c r="TWG52" s="1064"/>
      <c r="TWH52" s="1064"/>
      <c r="TWI52" s="1064"/>
      <c r="TWJ52" s="1064"/>
      <c r="TWK52" s="1064"/>
      <c r="TWL52" s="1064"/>
      <c r="TWM52" s="1064"/>
      <c r="TWN52" s="1064"/>
      <c r="TWO52" s="1064"/>
      <c r="TWP52" s="1064"/>
      <c r="TWQ52" s="1064"/>
      <c r="TWR52" s="1064"/>
      <c r="TWS52" s="1064"/>
      <c r="TWT52" s="1064"/>
      <c r="TWU52" s="1064"/>
      <c r="TWV52" s="1064"/>
      <c r="TWW52" s="1064"/>
      <c r="TWX52" s="1064"/>
      <c r="TWY52" s="1064"/>
      <c r="TWZ52" s="1064"/>
      <c r="TXA52" s="1064"/>
      <c r="TXB52" s="1064"/>
      <c r="TXC52" s="1064"/>
      <c r="TXD52" s="1064"/>
      <c r="TXE52" s="1064"/>
      <c r="TXF52" s="1064"/>
      <c r="TXG52" s="1064"/>
      <c r="TXH52" s="1064"/>
      <c r="TXI52" s="1064"/>
      <c r="TXJ52" s="1064"/>
      <c r="TXK52" s="1064"/>
      <c r="TXL52" s="1064"/>
      <c r="TXM52" s="1064"/>
      <c r="TXN52" s="1064"/>
      <c r="TXO52" s="1064"/>
      <c r="TXP52" s="1064"/>
      <c r="TXQ52" s="1064"/>
      <c r="TXR52" s="1064"/>
      <c r="TXS52" s="1064"/>
      <c r="TXT52" s="1064"/>
      <c r="TXU52" s="1064"/>
      <c r="TXV52" s="1064"/>
      <c r="TXW52" s="1064"/>
      <c r="TXX52" s="1064"/>
      <c r="TXY52" s="1064"/>
      <c r="TXZ52" s="1064"/>
      <c r="TYA52" s="1064"/>
      <c r="TYB52" s="1064"/>
      <c r="TYC52" s="1064"/>
      <c r="TYD52" s="1064"/>
      <c r="TYE52" s="1064"/>
      <c r="TYF52" s="1064"/>
      <c r="TYG52" s="1064"/>
      <c r="TYH52" s="1064"/>
      <c r="TYI52" s="1064"/>
      <c r="TYJ52" s="1064"/>
      <c r="TYK52" s="1064"/>
      <c r="TYL52" s="1064"/>
      <c r="TYM52" s="1064"/>
      <c r="TYN52" s="1064"/>
      <c r="TYO52" s="1064"/>
      <c r="TYP52" s="1064"/>
      <c r="TYQ52" s="1064"/>
      <c r="TYR52" s="1064"/>
      <c r="TYS52" s="1064"/>
      <c r="TYT52" s="1064"/>
      <c r="TYU52" s="1064"/>
      <c r="TYV52" s="1064"/>
      <c r="TYW52" s="1064"/>
      <c r="TYX52" s="1064"/>
      <c r="TYY52" s="1064"/>
      <c r="TYZ52" s="1064"/>
      <c r="TZA52" s="1064"/>
      <c r="TZB52" s="1064"/>
      <c r="TZC52" s="1064"/>
      <c r="TZD52" s="1064"/>
      <c r="TZE52" s="1064"/>
      <c r="TZF52" s="1064"/>
      <c r="TZG52" s="1064"/>
      <c r="TZH52" s="1064"/>
      <c r="TZI52" s="1064"/>
      <c r="TZJ52" s="1064"/>
      <c r="TZK52" s="1064"/>
      <c r="TZL52" s="1064"/>
      <c r="TZM52" s="1064"/>
      <c r="TZN52" s="1064"/>
      <c r="TZO52" s="1064"/>
      <c r="TZP52" s="1064"/>
      <c r="TZQ52" s="1064"/>
      <c r="TZR52" s="1064"/>
      <c r="TZS52" s="1064"/>
      <c r="TZT52" s="1064"/>
      <c r="TZU52" s="1064"/>
      <c r="TZV52" s="1064"/>
      <c r="TZW52" s="1064"/>
      <c r="TZX52" s="1064"/>
      <c r="TZY52" s="1064"/>
      <c r="TZZ52" s="1064"/>
      <c r="UAA52" s="1064"/>
      <c r="UAB52" s="1064"/>
      <c r="UAC52" s="1064"/>
      <c r="UAD52" s="1064"/>
      <c r="UAE52" s="1064"/>
      <c r="UAF52" s="1064"/>
      <c r="UAG52" s="1064"/>
      <c r="UAH52" s="1064"/>
      <c r="UAI52" s="1064"/>
      <c r="UAJ52" s="1064"/>
      <c r="UAK52" s="1064"/>
      <c r="UAL52" s="1064"/>
      <c r="UAM52" s="1064"/>
      <c r="UAN52" s="1064"/>
      <c r="UAO52" s="1064"/>
      <c r="UAP52" s="1064"/>
      <c r="UAQ52" s="1064"/>
      <c r="UAR52" s="1064"/>
      <c r="UAS52" s="1064"/>
      <c r="UAT52" s="1064"/>
      <c r="UAU52" s="1064"/>
      <c r="UAV52" s="1064"/>
      <c r="UAW52" s="1064"/>
      <c r="UAX52" s="1064"/>
      <c r="UAY52" s="1064"/>
      <c r="UAZ52" s="1064"/>
      <c r="UBA52" s="1064"/>
      <c r="UBB52" s="1064"/>
      <c r="UBC52" s="1064"/>
      <c r="UBD52" s="1064"/>
      <c r="UBE52" s="1064"/>
      <c r="UBF52" s="1064"/>
      <c r="UBG52" s="1064"/>
      <c r="UBH52" s="1064"/>
      <c r="UBI52" s="1064"/>
      <c r="UBJ52" s="1064"/>
      <c r="UBK52" s="1064"/>
      <c r="UBL52" s="1064"/>
      <c r="UBM52" s="1064"/>
      <c r="UBN52" s="1064"/>
      <c r="UBO52" s="1064"/>
      <c r="UBP52" s="1064"/>
      <c r="UBQ52" s="1064"/>
      <c r="UBR52" s="1064"/>
      <c r="UBS52" s="1064"/>
      <c r="UBT52" s="1064"/>
      <c r="UBU52" s="1064"/>
      <c r="UBV52" s="1064"/>
      <c r="UBW52" s="1064"/>
      <c r="UBX52" s="1064"/>
      <c r="UBY52" s="1064"/>
      <c r="UBZ52" s="1064"/>
      <c r="UCA52" s="1064"/>
      <c r="UCB52" s="1064"/>
      <c r="UCC52" s="1064"/>
      <c r="UCD52" s="1064"/>
      <c r="UCE52" s="1064"/>
      <c r="UCF52" s="1064"/>
      <c r="UCG52" s="1064"/>
      <c r="UCH52" s="1064"/>
      <c r="UCI52" s="1064"/>
      <c r="UCJ52" s="1064"/>
      <c r="UCK52" s="1064"/>
      <c r="UCL52" s="1064"/>
      <c r="UCM52" s="1064"/>
      <c r="UCN52" s="1064"/>
      <c r="UCO52" s="1064"/>
      <c r="UCP52" s="1064"/>
      <c r="UCQ52" s="1064"/>
      <c r="UCR52" s="1064"/>
      <c r="UCS52" s="1064"/>
      <c r="UCT52" s="1064"/>
      <c r="UCU52" s="1064"/>
      <c r="UCV52" s="1064"/>
      <c r="UCW52" s="1064"/>
      <c r="UCX52" s="1064"/>
      <c r="UCY52" s="1064"/>
      <c r="UCZ52" s="1064"/>
      <c r="UDA52" s="1064"/>
      <c r="UDB52" s="1064"/>
      <c r="UDC52" s="1064"/>
      <c r="UDD52" s="1064"/>
      <c r="UDE52" s="1064"/>
      <c r="UDF52" s="1064"/>
      <c r="UDG52" s="1064"/>
      <c r="UDH52" s="1064"/>
      <c r="UDI52" s="1064"/>
      <c r="UDJ52" s="1064"/>
      <c r="UDK52" s="1064"/>
      <c r="UDL52" s="1064"/>
      <c r="UDM52" s="1064"/>
      <c r="UDN52" s="1064"/>
      <c r="UDO52" s="1064"/>
      <c r="UDP52" s="1064"/>
      <c r="UDQ52" s="1064"/>
      <c r="UDR52" s="1064"/>
      <c r="UDS52" s="1064"/>
      <c r="UDT52" s="1064"/>
      <c r="UDU52" s="1064"/>
      <c r="UDV52" s="1064"/>
      <c r="UDW52" s="1064"/>
      <c r="UDX52" s="1064"/>
      <c r="UDY52" s="1064"/>
      <c r="UDZ52" s="1064"/>
      <c r="UEA52" s="1064"/>
      <c r="UEB52" s="1064"/>
      <c r="UEC52" s="1064"/>
      <c r="UED52" s="1064"/>
      <c r="UEE52" s="1064"/>
      <c r="UEF52" s="1064"/>
      <c r="UEG52" s="1064"/>
      <c r="UEH52" s="1064"/>
      <c r="UEI52" s="1064"/>
      <c r="UEJ52" s="1064"/>
      <c r="UEK52" s="1064"/>
      <c r="UEL52" s="1064"/>
      <c r="UEM52" s="1064"/>
      <c r="UEN52" s="1064"/>
      <c r="UEO52" s="1064"/>
      <c r="UEP52" s="1064"/>
      <c r="UEQ52" s="1064"/>
      <c r="UER52" s="1064"/>
      <c r="UES52" s="1064"/>
      <c r="UET52" s="1064"/>
      <c r="UEU52" s="1064"/>
      <c r="UEV52" s="1064"/>
      <c r="UEW52" s="1064"/>
      <c r="UEX52" s="1064"/>
      <c r="UEY52" s="1064"/>
      <c r="UEZ52" s="1064"/>
      <c r="UFA52" s="1064"/>
      <c r="UFB52" s="1064"/>
      <c r="UFC52" s="1064"/>
      <c r="UFD52" s="1064"/>
      <c r="UFE52" s="1064"/>
      <c r="UFF52" s="1064"/>
      <c r="UFG52" s="1064"/>
      <c r="UFH52" s="1064"/>
      <c r="UFI52" s="1064"/>
      <c r="UFJ52" s="1064"/>
      <c r="UFK52" s="1064"/>
      <c r="UFL52" s="1064"/>
      <c r="UFM52" s="1064"/>
      <c r="UFN52" s="1064"/>
      <c r="UFO52" s="1064"/>
      <c r="UFP52" s="1064"/>
      <c r="UFQ52" s="1064"/>
      <c r="UFR52" s="1064"/>
      <c r="UFS52" s="1064"/>
      <c r="UFT52" s="1064"/>
      <c r="UFU52" s="1064"/>
      <c r="UFV52" s="1064"/>
      <c r="UFW52" s="1064"/>
      <c r="UFX52" s="1064"/>
      <c r="UFY52" s="1064"/>
      <c r="UFZ52" s="1064"/>
      <c r="UGA52" s="1064"/>
      <c r="UGB52" s="1064"/>
      <c r="UGC52" s="1064"/>
      <c r="UGD52" s="1064"/>
      <c r="UGE52" s="1064"/>
      <c r="UGF52" s="1064"/>
      <c r="UGG52" s="1064"/>
      <c r="UGH52" s="1064"/>
      <c r="UGI52" s="1064"/>
      <c r="UGJ52" s="1064"/>
      <c r="UGK52" s="1064"/>
      <c r="UGL52" s="1064"/>
      <c r="UGM52" s="1064"/>
      <c r="UGN52" s="1064"/>
      <c r="UGO52" s="1064"/>
      <c r="UGP52" s="1064"/>
      <c r="UGQ52" s="1064"/>
      <c r="UGR52" s="1064"/>
      <c r="UGS52" s="1064"/>
      <c r="UGT52" s="1064"/>
      <c r="UGU52" s="1064"/>
      <c r="UGV52" s="1064"/>
      <c r="UGW52" s="1064"/>
      <c r="UGX52" s="1064"/>
      <c r="UGY52" s="1064"/>
      <c r="UGZ52" s="1064"/>
      <c r="UHA52" s="1064"/>
      <c r="UHB52" s="1064"/>
      <c r="UHC52" s="1064"/>
      <c r="UHD52" s="1064"/>
      <c r="UHE52" s="1064"/>
      <c r="UHF52" s="1064"/>
      <c r="UHG52" s="1064"/>
      <c r="UHH52" s="1064"/>
      <c r="UHI52" s="1064"/>
      <c r="UHJ52" s="1064"/>
      <c r="UHK52" s="1064"/>
      <c r="UHL52" s="1064"/>
      <c r="UHM52" s="1064"/>
      <c r="UHN52" s="1064"/>
      <c r="UHO52" s="1064"/>
      <c r="UHP52" s="1064"/>
      <c r="UHQ52" s="1064"/>
      <c r="UHR52" s="1064"/>
      <c r="UHS52" s="1064"/>
      <c r="UHT52" s="1064"/>
      <c r="UHU52" s="1064"/>
      <c r="UHV52" s="1064"/>
      <c r="UHW52" s="1064"/>
      <c r="UHX52" s="1064"/>
      <c r="UHY52" s="1064"/>
      <c r="UHZ52" s="1064"/>
      <c r="UIA52" s="1064"/>
      <c r="UIB52" s="1064"/>
      <c r="UIC52" s="1064"/>
      <c r="UID52" s="1064"/>
      <c r="UIE52" s="1064"/>
      <c r="UIF52" s="1064"/>
      <c r="UIG52" s="1064"/>
      <c r="UIH52" s="1064"/>
      <c r="UII52" s="1064"/>
      <c r="UIJ52" s="1064"/>
      <c r="UIK52" s="1064"/>
      <c r="UIL52" s="1064"/>
      <c r="UIM52" s="1064"/>
      <c r="UIN52" s="1064"/>
      <c r="UIO52" s="1064"/>
      <c r="UIP52" s="1064"/>
      <c r="UIQ52" s="1064"/>
      <c r="UIR52" s="1064"/>
      <c r="UIS52" s="1064"/>
      <c r="UIT52" s="1064"/>
      <c r="UIU52" s="1064"/>
      <c r="UIV52" s="1064"/>
      <c r="UIW52" s="1064"/>
      <c r="UIX52" s="1064"/>
      <c r="UIY52" s="1064"/>
      <c r="UIZ52" s="1064"/>
      <c r="UJA52" s="1064"/>
      <c r="UJB52" s="1064"/>
      <c r="UJC52" s="1064"/>
      <c r="UJD52" s="1064"/>
      <c r="UJE52" s="1064"/>
      <c r="UJF52" s="1064"/>
      <c r="UJG52" s="1064"/>
      <c r="UJH52" s="1064"/>
      <c r="UJI52" s="1064"/>
      <c r="UJJ52" s="1064"/>
      <c r="UJK52" s="1064"/>
      <c r="UJL52" s="1064"/>
      <c r="UJM52" s="1064"/>
      <c r="UJN52" s="1064"/>
      <c r="UJO52" s="1064"/>
      <c r="UJP52" s="1064"/>
      <c r="UJQ52" s="1064"/>
      <c r="UJR52" s="1064"/>
      <c r="UJS52" s="1064"/>
      <c r="UJT52" s="1064"/>
      <c r="UJU52" s="1064"/>
      <c r="UJV52" s="1064"/>
      <c r="UJW52" s="1064"/>
      <c r="UJX52" s="1064"/>
      <c r="UJY52" s="1064"/>
      <c r="UJZ52" s="1064"/>
      <c r="UKA52" s="1064"/>
      <c r="UKB52" s="1064"/>
      <c r="UKC52" s="1064"/>
      <c r="UKD52" s="1064"/>
      <c r="UKE52" s="1064"/>
      <c r="UKF52" s="1064"/>
      <c r="UKG52" s="1064"/>
      <c r="UKH52" s="1064"/>
      <c r="UKI52" s="1064"/>
      <c r="UKJ52" s="1064"/>
      <c r="UKK52" s="1064"/>
      <c r="UKL52" s="1064"/>
      <c r="UKM52" s="1064"/>
      <c r="UKN52" s="1064"/>
      <c r="UKO52" s="1064"/>
      <c r="UKP52" s="1064"/>
      <c r="UKQ52" s="1064"/>
      <c r="UKR52" s="1064"/>
      <c r="UKS52" s="1064"/>
      <c r="UKT52" s="1064"/>
      <c r="UKU52" s="1064"/>
      <c r="UKV52" s="1064"/>
      <c r="UKW52" s="1064"/>
      <c r="UKX52" s="1064"/>
      <c r="UKY52" s="1064"/>
      <c r="UKZ52" s="1064"/>
      <c r="ULA52" s="1064"/>
      <c r="ULB52" s="1064"/>
      <c r="ULC52" s="1064"/>
      <c r="ULD52" s="1064"/>
      <c r="ULE52" s="1064"/>
      <c r="ULF52" s="1064"/>
      <c r="ULG52" s="1064"/>
      <c r="ULH52" s="1064"/>
      <c r="ULI52" s="1064"/>
      <c r="ULJ52" s="1064"/>
      <c r="ULK52" s="1064"/>
      <c r="ULL52" s="1064"/>
      <c r="ULM52" s="1064"/>
      <c r="ULN52" s="1064"/>
      <c r="ULO52" s="1064"/>
      <c r="ULP52" s="1064"/>
      <c r="ULQ52" s="1064"/>
      <c r="ULR52" s="1064"/>
      <c r="ULS52" s="1064"/>
      <c r="ULT52" s="1064"/>
      <c r="ULU52" s="1064"/>
      <c r="ULV52" s="1064"/>
      <c r="ULW52" s="1064"/>
      <c r="ULX52" s="1064"/>
      <c r="ULY52" s="1064"/>
      <c r="ULZ52" s="1064"/>
      <c r="UMA52" s="1064"/>
      <c r="UMB52" s="1064"/>
      <c r="UMC52" s="1064"/>
      <c r="UMD52" s="1064"/>
      <c r="UME52" s="1064"/>
      <c r="UMF52" s="1064"/>
      <c r="UMG52" s="1064"/>
      <c r="UMH52" s="1064"/>
      <c r="UMI52" s="1064"/>
      <c r="UMJ52" s="1064"/>
      <c r="UMK52" s="1064"/>
      <c r="UML52" s="1064"/>
      <c r="UMM52" s="1064"/>
      <c r="UMN52" s="1064"/>
      <c r="UMO52" s="1064"/>
      <c r="UMP52" s="1064"/>
      <c r="UMQ52" s="1064"/>
      <c r="UMR52" s="1064"/>
      <c r="UMS52" s="1064"/>
      <c r="UMT52" s="1064"/>
      <c r="UMU52" s="1064"/>
      <c r="UMV52" s="1064"/>
      <c r="UMW52" s="1064"/>
      <c r="UMX52" s="1064"/>
      <c r="UMY52" s="1064"/>
      <c r="UMZ52" s="1064"/>
      <c r="UNA52" s="1064"/>
      <c r="UNB52" s="1064"/>
      <c r="UNC52" s="1064"/>
      <c r="UND52" s="1064"/>
      <c r="UNE52" s="1064"/>
      <c r="UNF52" s="1064"/>
      <c r="UNG52" s="1064"/>
      <c r="UNH52" s="1064"/>
      <c r="UNI52" s="1064"/>
      <c r="UNJ52" s="1064"/>
      <c r="UNK52" s="1064"/>
      <c r="UNL52" s="1064"/>
      <c r="UNM52" s="1064"/>
      <c r="UNN52" s="1064"/>
      <c r="UNO52" s="1064"/>
      <c r="UNP52" s="1064"/>
      <c r="UNQ52" s="1064"/>
      <c r="UNR52" s="1064"/>
      <c r="UNS52" s="1064"/>
      <c r="UNT52" s="1064"/>
      <c r="UNU52" s="1064"/>
      <c r="UNV52" s="1064"/>
      <c r="UNW52" s="1064"/>
      <c r="UNX52" s="1064"/>
      <c r="UNY52" s="1064"/>
      <c r="UNZ52" s="1064"/>
      <c r="UOA52" s="1064"/>
      <c r="UOB52" s="1064"/>
      <c r="UOC52" s="1064"/>
      <c r="UOD52" s="1064"/>
      <c r="UOE52" s="1064"/>
      <c r="UOF52" s="1064"/>
      <c r="UOG52" s="1064"/>
      <c r="UOH52" s="1064"/>
      <c r="UOI52" s="1064"/>
      <c r="UOJ52" s="1064"/>
      <c r="UOK52" s="1064"/>
      <c r="UOL52" s="1064"/>
      <c r="UOM52" s="1064"/>
      <c r="UON52" s="1064"/>
      <c r="UOO52" s="1064"/>
      <c r="UOP52" s="1064"/>
      <c r="UOQ52" s="1064"/>
      <c r="UOR52" s="1064"/>
      <c r="UOS52" s="1064"/>
      <c r="UOT52" s="1064"/>
      <c r="UOU52" s="1064"/>
      <c r="UOV52" s="1064"/>
      <c r="UOW52" s="1064"/>
      <c r="UOX52" s="1064"/>
      <c r="UOY52" s="1064"/>
      <c r="UOZ52" s="1064"/>
      <c r="UPA52" s="1064"/>
      <c r="UPB52" s="1064"/>
      <c r="UPC52" s="1064"/>
      <c r="UPD52" s="1064"/>
      <c r="UPE52" s="1064"/>
      <c r="UPF52" s="1064"/>
      <c r="UPG52" s="1064"/>
      <c r="UPH52" s="1064"/>
      <c r="UPI52" s="1064"/>
      <c r="UPJ52" s="1064"/>
      <c r="UPK52" s="1064"/>
      <c r="UPL52" s="1064"/>
      <c r="UPM52" s="1064"/>
      <c r="UPN52" s="1064"/>
      <c r="UPO52" s="1064"/>
      <c r="UPP52" s="1064"/>
      <c r="UPQ52" s="1064"/>
      <c r="UPR52" s="1064"/>
      <c r="UPS52" s="1064"/>
      <c r="UPT52" s="1064"/>
      <c r="UPU52" s="1064"/>
      <c r="UPV52" s="1064"/>
      <c r="UPW52" s="1064"/>
      <c r="UPX52" s="1064"/>
      <c r="UPY52" s="1064"/>
      <c r="UPZ52" s="1064"/>
      <c r="UQA52" s="1064"/>
      <c r="UQB52" s="1064"/>
      <c r="UQC52" s="1064"/>
      <c r="UQD52" s="1064"/>
      <c r="UQE52" s="1064"/>
      <c r="UQF52" s="1064"/>
      <c r="UQG52" s="1064"/>
      <c r="UQH52" s="1064"/>
      <c r="UQI52" s="1064"/>
      <c r="UQJ52" s="1064"/>
      <c r="UQK52" s="1064"/>
      <c r="UQL52" s="1064"/>
      <c r="UQM52" s="1064"/>
      <c r="UQN52" s="1064"/>
      <c r="UQO52" s="1064"/>
      <c r="UQP52" s="1064"/>
      <c r="UQQ52" s="1064"/>
      <c r="UQR52" s="1064"/>
      <c r="UQS52" s="1064"/>
      <c r="UQT52" s="1064"/>
      <c r="UQU52" s="1064"/>
      <c r="UQV52" s="1064"/>
      <c r="UQW52" s="1064"/>
      <c r="UQX52" s="1064"/>
      <c r="UQY52" s="1064"/>
      <c r="UQZ52" s="1064"/>
      <c r="URA52" s="1064"/>
      <c r="URB52" s="1064"/>
      <c r="URC52" s="1064"/>
      <c r="URD52" s="1064"/>
      <c r="URE52" s="1064"/>
      <c r="URF52" s="1064"/>
      <c r="URG52" s="1064"/>
      <c r="URH52" s="1064"/>
      <c r="URI52" s="1064"/>
      <c r="URJ52" s="1064"/>
      <c r="URK52" s="1064"/>
      <c r="URL52" s="1064"/>
      <c r="URM52" s="1064"/>
      <c r="URN52" s="1064"/>
      <c r="URO52" s="1064"/>
      <c r="URP52" s="1064"/>
      <c r="URQ52" s="1064"/>
      <c r="URR52" s="1064"/>
      <c r="URS52" s="1064"/>
      <c r="URT52" s="1064"/>
      <c r="URU52" s="1064"/>
      <c r="URV52" s="1064"/>
      <c r="URW52" s="1064"/>
      <c r="URX52" s="1064"/>
      <c r="URY52" s="1064"/>
      <c r="URZ52" s="1064"/>
      <c r="USA52" s="1064"/>
      <c r="USB52" s="1064"/>
      <c r="USC52" s="1064"/>
      <c r="USD52" s="1064"/>
      <c r="USE52" s="1064"/>
      <c r="USF52" s="1064"/>
      <c r="USG52" s="1064"/>
      <c r="USH52" s="1064"/>
      <c r="USI52" s="1064"/>
      <c r="USJ52" s="1064"/>
      <c r="USK52" s="1064"/>
      <c r="USL52" s="1064"/>
      <c r="USM52" s="1064"/>
      <c r="USN52" s="1064"/>
      <c r="USO52" s="1064"/>
      <c r="USP52" s="1064"/>
      <c r="USQ52" s="1064"/>
      <c r="USR52" s="1064"/>
      <c r="USS52" s="1064"/>
      <c r="UST52" s="1064"/>
      <c r="USU52" s="1064"/>
      <c r="USV52" s="1064"/>
      <c r="USW52" s="1064"/>
      <c r="USX52" s="1064"/>
      <c r="USY52" s="1064"/>
      <c r="USZ52" s="1064"/>
      <c r="UTA52" s="1064"/>
      <c r="UTB52" s="1064"/>
      <c r="UTC52" s="1064"/>
      <c r="UTD52" s="1064"/>
      <c r="UTE52" s="1064"/>
      <c r="UTF52" s="1064"/>
      <c r="UTG52" s="1064"/>
      <c r="UTH52" s="1064"/>
      <c r="UTI52" s="1064"/>
      <c r="UTJ52" s="1064"/>
      <c r="UTK52" s="1064"/>
      <c r="UTL52" s="1064"/>
      <c r="UTM52" s="1064"/>
      <c r="UTN52" s="1064"/>
      <c r="UTO52" s="1064"/>
      <c r="UTP52" s="1064"/>
      <c r="UTQ52" s="1064"/>
      <c r="UTR52" s="1064"/>
      <c r="UTS52" s="1064"/>
      <c r="UTT52" s="1064"/>
      <c r="UTU52" s="1064"/>
      <c r="UTV52" s="1064"/>
      <c r="UTW52" s="1064"/>
      <c r="UTX52" s="1064"/>
      <c r="UTY52" s="1064"/>
      <c r="UTZ52" s="1064"/>
      <c r="UUA52" s="1064"/>
      <c r="UUB52" s="1064"/>
      <c r="UUC52" s="1064"/>
      <c r="UUD52" s="1064"/>
      <c r="UUE52" s="1064"/>
      <c r="UUF52" s="1064"/>
      <c r="UUG52" s="1064"/>
      <c r="UUH52" s="1064"/>
      <c r="UUI52" s="1064"/>
      <c r="UUJ52" s="1064"/>
      <c r="UUK52" s="1064"/>
      <c r="UUL52" s="1064"/>
      <c r="UUM52" s="1064"/>
      <c r="UUN52" s="1064"/>
      <c r="UUO52" s="1064"/>
      <c r="UUP52" s="1064"/>
      <c r="UUQ52" s="1064"/>
      <c r="UUR52" s="1064"/>
      <c r="UUS52" s="1064"/>
      <c r="UUT52" s="1064"/>
      <c r="UUU52" s="1064"/>
      <c r="UUV52" s="1064"/>
      <c r="UUW52" s="1064"/>
      <c r="UUX52" s="1064"/>
      <c r="UUY52" s="1064"/>
      <c r="UUZ52" s="1064"/>
      <c r="UVA52" s="1064"/>
      <c r="UVB52" s="1064"/>
      <c r="UVC52" s="1064"/>
      <c r="UVD52" s="1064"/>
      <c r="UVE52" s="1064"/>
      <c r="UVF52" s="1064"/>
      <c r="UVG52" s="1064"/>
      <c r="UVH52" s="1064"/>
      <c r="UVI52" s="1064"/>
      <c r="UVJ52" s="1064"/>
      <c r="UVK52" s="1064"/>
      <c r="UVL52" s="1064"/>
      <c r="UVM52" s="1064"/>
      <c r="UVN52" s="1064"/>
      <c r="UVO52" s="1064"/>
      <c r="UVP52" s="1064"/>
      <c r="UVQ52" s="1064"/>
      <c r="UVR52" s="1064"/>
      <c r="UVS52" s="1064"/>
      <c r="UVT52" s="1064"/>
      <c r="UVU52" s="1064"/>
      <c r="UVV52" s="1064"/>
      <c r="UVW52" s="1064"/>
      <c r="UVX52" s="1064"/>
      <c r="UVY52" s="1064"/>
      <c r="UVZ52" s="1064"/>
      <c r="UWA52" s="1064"/>
      <c r="UWB52" s="1064"/>
      <c r="UWC52" s="1064"/>
      <c r="UWD52" s="1064"/>
      <c r="UWE52" s="1064"/>
      <c r="UWF52" s="1064"/>
      <c r="UWG52" s="1064"/>
      <c r="UWH52" s="1064"/>
      <c r="UWI52" s="1064"/>
      <c r="UWJ52" s="1064"/>
      <c r="UWK52" s="1064"/>
      <c r="UWL52" s="1064"/>
      <c r="UWM52" s="1064"/>
      <c r="UWN52" s="1064"/>
      <c r="UWO52" s="1064"/>
      <c r="UWP52" s="1064"/>
      <c r="UWQ52" s="1064"/>
      <c r="UWR52" s="1064"/>
      <c r="UWS52" s="1064"/>
      <c r="UWT52" s="1064"/>
      <c r="UWU52" s="1064"/>
      <c r="UWV52" s="1064"/>
      <c r="UWW52" s="1064"/>
      <c r="UWX52" s="1064"/>
      <c r="UWY52" s="1064"/>
      <c r="UWZ52" s="1064"/>
      <c r="UXA52" s="1064"/>
      <c r="UXB52" s="1064"/>
      <c r="UXC52" s="1064"/>
      <c r="UXD52" s="1064"/>
      <c r="UXE52" s="1064"/>
      <c r="UXF52" s="1064"/>
      <c r="UXG52" s="1064"/>
      <c r="UXH52" s="1064"/>
      <c r="UXI52" s="1064"/>
      <c r="UXJ52" s="1064"/>
      <c r="UXK52" s="1064"/>
      <c r="UXL52" s="1064"/>
      <c r="UXM52" s="1064"/>
      <c r="UXN52" s="1064"/>
      <c r="UXO52" s="1064"/>
      <c r="UXP52" s="1064"/>
      <c r="UXQ52" s="1064"/>
      <c r="UXR52" s="1064"/>
      <c r="UXS52" s="1064"/>
      <c r="UXT52" s="1064"/>
      <c r="UXU52" s="1064"/>
      <c r="UXV52" s="1064"/>
      <c r="UXW52" s="1064"/>
      <c r="UXX52" s="1064"/>
      <c r="UXY52" s="1064"/>
      <c r="UXZ52" s="1064"/>
      <c r="UYA52" s="1064"/>
      <c r="UYB52" s="1064"/>
      <c r="UYC52" s="1064"/>
      <c r="UYD52" s="1064"/>
      <c r="UYE52" s="1064"/>
      <c r="UYF52" s="1064"/>
      <c r="UYG52" s="1064"/>
      <c r="UYH52" s="1064"/>
      <c r="UYI52" s="1064"/>
      <c r="UYJ52" s="1064"/>
      <c r="UYK52" s="1064"/>
      <c r="UYL52" s="1064"/>
      <c r="UYM52" s="1064"/>
      <c r="UYN52" s="1064"/>
      <c r="UYO52" s="1064"/>
      <c r="UYP52" s="1064"/>
      <c r="UYQ52" s="1064"/>
      <c r="UYR52" s="1064"/>
      <c r="UYS52" s="1064"/>
      <c r="UYT52" s="1064"/>
      <c r="UYU52" s="1064"/>
      <c r="UYV52" s="1064"/>
      <c r="UYW52" s="1064"/>
      <c r="UYX52" s="1064"/>
      <c r="UYY52" s="1064"/>
      <c r="UYZ52" s="1064"/>
      <c r="UZA52" s="1064"/>
      <c r="UZB52" s="1064"/>
      <c r="UZC52" s="1064"/>
      <c r="UZD52" s="1064"/>
      <c r="UZE52" s="1064"/>
      <c r="UZF52" s="1064"/>
      <c r="UZG52" s="1064"/>
      <c r="UZH52" s="1064"/>
      <c r="UZI52" s="1064"/>
      <c r="UZJ52" s="1064"/>
      <c r="UZK52" s="1064"/>
      <c r="UZL52" s="1064"/>
      <c r="UZM52" s="1064"/>
      <c r="UZN52" s="1064"/>
      <c r="UZO52" s="1064"/>
      <c r="UZP52" s="1064"/>
      <c r="UZQ52" s="1064"/>
      <c r="UZR52" s="1064"/>
      <c r="UZS52" s="1064"/>
      <c r="UZT52" s="1064"/>
      <c r="UZU52" s="1064"/>
      <c r="UZV52" s="1064"/>
      <c r="UZW52" s="1064"/>
      <c r="UZX52" s="1064"/>
      <c r="UZY52" s="1064"/>
      <c r="UZZ52" s="1064"/>
      <c r="VAA52" s="1064"/>
      <c r="VAB52" s="1064"/>
      <c r="VAC52" s="1064"/>
      <c r="VAD52" s="1064"/>
      <c r="VAE52" s="1064"/>
      <c r="VAF52" s="1064"/>
      <c r="VAG52" s="1064"/>
      <c r="VAH52" s="1064"/>
      <c r="VAI52" s="1064"/>
      <c r="VAJ52" s="1064"/>
      <c r="VAK52" s="1064"/>
      <c r="VAL52" s="1064"/>
      <c r="VAM52" s="1064"/>
      <c r="VAN52" s="1064"/>
      <c r="VAO52" s="1064"/>
      <c r="VAP52" s="1064"/>
      <c r="VAQ52" s="1064"/>
      <c r="VAR52" s="1064"/>
      <c r="VAS52" s="1064"/>
      <c r="VAT52" s="1064"/>
      <c r="VAU52" s="1064"/>
      <c r="VAV52" s="1064"/>
      <c r="VAW52" s="1064"/>
      <c r="VAX52" s="1064"/>
      <c r="VAY52" s="1064"/>
      <c r="VAZ52" s="1064"/>
      <c r="VBA52" s="1064"/>
      <c r="VBB52" s="1064"/>
      <c r="VBC52" s="1064"/>
      <c r="VBD52" s="1064"/>
      <c r="VBE52" s="1064"/>
      <c r="VBF52" s="1064"/>
      <c r="VBG52" s="1064"/>
      <c r="VBH52" s="1064"/>
      <c r="VBI52" s="1064"/>
      <c r="VBJ52" s="1064"/>
      <c r="VBK52" s="1064"/>
      <c r="VBL52" s="1064"/>
      <c r="VBM52" s="1064"/>
      <c r="VBN52" s="1064"/>
      <c r="VBO52" s="1064"/>
      <c r="VBP52" s="1064"/>
      <c r="VBQ52" s="1064"/>
      <c r="VBR52" s="1064"/>
      <c r="VBS52" s="1064"/>
      <c r="VBT52" s="1064"/>
      <c r="VBU52" s="1064"/>
      <c r="VBV52" s="1064"/>
      <c r="VBW52" s="1064"/>
      <c r="VBX52" s="1064"/>
      <c r="VBY52" s="1064"/>
      <c r="VBZ52" s="1064"/>
      <c r="VCA52" s="1064"/>
      <c r="VCB52" s="1064"/>
      <c r="VCC52" s="1064"/>
      <c r="VCD52" s="1064"/>
      <c r="VCE52" s="1064"/>
      <c r="VCF52" s="1064"/>
      <c r="VCG52" s="1064"/>
      <c r="VCH52" s="1064"/>
      <c r="VCI52" s="1064"/>
      <c r="VCJ52" s="1064"/>
      <c r="VCK52" s="1064"/>
      <c r="VCL52" s="1064"/>
      <c r="VCM52" s="1064"/>
      <c r="VCN52" s="1064"/>
      <c r="VCO52" s="1064"/>
      <c r="VCP52" s="1064"/>
      <c r="VCQ52" s="1064"/>
      <c r="VCR52" s="1064"/>
      <c r="VCS52" s="1064"/>
      <c r="VCT52" s="1064"/>
      <c r="VCU52" s="1064"/>
      <c r="VCV52" s="1064"/>
      <c r="VCW52" s="1064"/>
      <c r="VCX52" s="1064"/>
      <c r="VCY52" s="1064"/>
      <c r="VCZ52" s="1064"/>
      <c r="VDA52" s="1064"/>
      <c r="VDB52" s="1064"/>
      <c r="VDC52" s="1064"/>
      <c r="VDD52" s="1064"/>
      <c r="VDE52" s="1064"/>
      <c r="VDF52" s="1064"/>
      <c r="VDG52" s="1064"/>
      <c r="VDH52" s="1064"/>
      <c r="VDI52" s="1064"/>
      <c r="VDJ52" s="1064"/>
      <c r="VDK52" s="1064"/>
      <c r="VDL52" s="1064"/>
      <c r="VDM52" s="1064"/>
      <c r="VDN52" s="1064"/>
      <c r="VDO52" s="1064"/>
      <c r="VDP52" s="1064"/>
      <c r="VDQ52" s="1064"/>
      <c r="VDR52" s="1064"/>
      <c r="VDS52" s="1064"/>
      <c r="VDT52" s="1064"/>
      <c r="VDU52" s="1064"/>
      <c r="VDV52" s="1064"/>
      <c r="VDW52" s="1064"/>
      <c r="VDX52" s="1064"/>
      <c r="VDY52" s="1064"/>
      <c r="VDZ52" s="1064"/>
      <c r="VEA52" s="1064"/>
      <c r="VEB52" s="1064"/>
      <c r="VEC52" s="1064"/>
      <c r="VED52" s="1064"/>
      <c r="VEE52" s="1064"/>
      <c r="VEF52" s="1064"/>
      <c r="VEG52" s="1064"/>
      <c r="VEH52" s="1064"/>
      <c r="VEI52" s="1064"/>
      <c r="VEJ52" s="1064"/>
      <c r="VEK52" s="1064"/>
      <c r="VEL52" s="1064"/>
      <c r="VEM52" s="1064"/>
      <c r="VEN52" s="1064"/>
      <c r="VEO52" s="1064"/>
      <c r="VEP52" s="1064"/>
      <c r="VEQ52" s="1064"/>
      <c r="VER52" s="1064"/>
      <c r="VES52" s="1064"/>
      <c r="VET52" s="1064"/>
      <c r="VEU52" s="1064"/>
      <c r="VEV52" s="1064"/>
      <c r="VEW52" s="1064"/>
      <c r="VEX52" s="1064"/>
      <c r="VEY52" s="1064"/>
      <c r="VEZ52" s="1064"/>
      <c r="VFA52" s="1064"/>
      <c r="VFB52" s="1064"/>
      <c r="VFC52" s="1064"/>
      <c r="VFD52" s="1064"/>
      <c r="VFE52" s="1064"/>
      <c r="VFF52" s="1064"/>
      <c r="VFG52" s="1064"/>
      <c r="VFH52" s="1064"/>
      <c r="VFI52" s="1064"/>
      <c r="VFJ52" s="1064"/>
      <c r="VFK52" s="1064"/>
      <c r="VFL52" s="1064"/>
      <c r="VFM52" s="1064"/>
      <c r="VFN52" s="1064"/>
      <c r="VFO52" s="1064"/>
      <c r="VFP52" s="1064"/>
      <c r="VFQ52" s="1064"/>
      <c r="VFR52" s="1064"/>
      <c r="VFS52" s="1064"/>
      <c r="VFT52" s="1064"/>
      <c r="VFU52" s="1064"/>
      <c r="VFV52" s="1064"/>
      <c r="VFW52" s="1064"/>
      <c r="VFX52" s="1064"/>
      <c r="VFY52" s="1064"/>
      <c r="VFZ52" s="1064"/>
      <c r="VGA52" s="1064"/>
      <c r="VGB52" s="1064"/>
      <c r="VGC52" s="1064"/>
      <c r="VGD52" s="1064"/>
      <c r="VGE52" s="1064"/>
      <c r="VGF52" s="1064"/>
      <c r="VGG52" s="1064"/>
      <c r="VGH52" s="1064"/>
      <c r="VGI52" s="1064"/>
      <c r="VGJ52" s="1064"/>
      <c r="VGK52" s="1064"/>
      <c r="VGL52" s="1064"/>
      <c r="VGM52" s="1064"/>
      <c r="VGN52" s="1064"/>
      <c r="VGO52" s="1064"/>
      <c r="VGP52" s="1064"/>
      <c r="VGQ52" s="1064"/>
      <c r="VGR52" s="1064"/>
      <c r="VGS52" s="1064"/>
      <c r="VGT52" s="1064"/>
      <c r="VGU52" s="1064"/>
      <c r="VGV52" s="1064"/>
      <c r="VGW52" s="1064"/>
      <c r="VGX52" s="1064"/>
      <c r="VGY52" s="1064"/>
      <c r="VGZ52" s="1064"/>
      <c r="VHA52" s="1064"/>
      <c r="VHB52" s="1064"/>
      <c r="VHC52" s="1064"/>
      <c r="VHD52" s="1064"/>
      <c r="VHE52" s="1064"/>
      <c r="VHF52" s="1064"/>
      <c r="VHG52" s="1064"/>
      <c r="VHH52" s="1064"/>
      <c r="VHI52" s="1064"/>
      <c r="VHJ52" s="1064"/>
      <c r="VHK52" s="1064"/>
      <c r="VHL52" s="1064"/>
      <c r="VHM52" s="1064"/>
      <c r="VHN52" s="1064"/>
      <c r="VHO52" s="1064"/>
      <c r="VHP52" s="1064"/>
      <c r="VHQ52" s="1064"/>
      <c r="VHR52" s="1064"/>
      <c r="VHS52" s="1064"/>
      <c r="VHT52" s="1064"/>
      <c r="VHU52" s="1064"/>
      <c r="VHV52" s="1064"/>
      <c r="VHW52" s="1064"/>
      <c r="VHX52" s="1064"/>
      <c r="VHY52" s="1064"/>
      <c r="VHZ52" s="1064"/>
      <c r="VIA52" s="1064"/>
      <c r="VIB52" s="1064"/>
      <c r="VIC52" s="1064"/>
      <c r="VID52" s="1064"/>
      <c r="VIE52" s="1064"/>
      <c r="VIF52" s="1064"/>
      <c r="VIG52" s="1064"/>
      <c r="VIH52" s="1064"/>
      <c r="VII52" s="1064"/>
      <c r="VIJ52" s="1064"/>
      <c r="VIK52" s="1064"/>
      <c r="VIL52" s="1064"/>
      <c r="VIM52" s="1064"/>
      <c r="VIN52" s="1064"/>
      <c r="VIO52" s="1064"/>
      <c r="VIP52" s="1064"/>
      <c r="VIQ52" s="1064"/>
      <c r="VIR52" s="1064"/>
      <c r="VIS52" s="1064"/>
      <c r="VIT52" s="1064"/>
      <c r="VIU52" s="1064"/>
      <c r="VIV52" s="1064"/>
      <c r="VIW52" s="1064"/>
      <c r="VIX52" s="1064"/>
      <c r="VIY52" s="1064"/>
      <c r="VIZ52" s="1064"/>
      <c r="VJA52" s="1064"/>
      <c r="VJB52" s="1064"/>
      <c r="VJC52" s="1064"/>
      <c r="VJD52" s="1064"/>
      <c r="VJE52" s="1064"/>
      <c r="VJF52" s="1064"/>
      <c r="VJG52" s="1064"/>
      <c r="VJH52" s="1064"/>
      <c r="VJI52" s="1064"/>
      <c r="VJJ52" s="1064"/>
      <c r="VJK52" s="1064"/>
      <c r="VJL52" s="1064"/>
      <c r="VJM52" s="1064"/>
      <c r="VJN52" s="1064"/>
      <c r="VJO52" s="1064"/>
      <c r="VJP52" s="1064"/>
      <c r="VJQ52" s="1064"/>
      <c r="VJR52" s="1064"/>
      <c r="VJS52" s="1064"/>
      <c r="VJT52" s="1064"/>
      <c r="VJU52" s="1064"/>
      <c r="VJV52" s="1064"/>
      <c r="VJW52" s="1064"/>
      <c r="VJX52" s="1064"/>
      <c r="VJY52" s="1064"/>
      <c r="VJZ52" s="1064"/>
      <c r="VKA52" s="1064"/>
      <c r="VKB52" s="1064"/>
      <c r="VKC52" s="1064"/>
      <c r="VKD52" s="1064"/>
      <c r="VKE52" s="1064"/>
      <c r="VKF52" s="1064"/>
      <c r="VKG52" s="1064"/>
      <c r="VKH52" s="1064"/>
      <c r="VKI52" s="1064"/>
      <c r="VKJ52" s="1064"/>
      <c r="VKK52" s="1064"/>
      <c r="VKL52" s="1064"/>
      <c r="VKM52" s="1064"/>
      <c r="VKN52" s="1064"/>
      <c r="VKO52" s="1064"/>
      <c r="VKP52" s="1064"/>
      <c r="VKQ52" s="1064"/>
      <c r="VKR52" s="1064"/>
      <c r="VKS52" s="1064"/>
      <c r="VKT52" s="1064"/>
      <c r="VKU52" s="1064"/>
      <c r="VKV52" s="1064"/>
      <c r="VKW52" s="1064"/>
      <c r="VKX52" s="1064"/>
      <c r="VKY52" s="1064"/>
      <c r="VKZ52" s="1064"/>
      <c r="VLA52" s="1064"/>
      <c r="VLB52" s="1064"/>
      <c r="VLC52" s="1064"/>
      <c r="VLD52" s="1064"/>
      <c r="VLE52" s="1064"/>
      <c r="VLF52" s="1064"/>
      <c r="VLG52" s="1064"/>
      <c r="VLH52" s="1064"/>
      <c r="VLI52" s="1064"/>
      <c r="VLJ52" s="1064"/>
      <c r="VLK52" s="1064"/>
      <c r="VLL52" s="1064"/>
      <c r="VLM52" s="1064"/>
      <c r="VLN52" s="1064"/>
      <c r="VLO52" s="1064"/>
      <c r="VLP52" s="1064"/>
      <c r="VLQ52" s="1064"/>
      <c r="VLR52" s="1064"/>
      <c r="VLS52" s="1064"/>
      <c r="VLT52" s="1064"/>
      <c r="VLU52" s="1064"/>
      <c r="VLV52" s="1064"/>
      <c r="VLW52" s="1064"/>
      <c r="VLX52" s="1064"/>
      <c r="VLY52" s="1064"/>
      <c r="VLZ52" s="1064"/>
      <c r="VMA52" s="1064"/>
      <c r="VMB52" s="1064"/>
      <c r="VMC52" s="1064"/>
      <c r="VMD52" s="1064"/>
      <c r="VME52" s="1064"/>
      <c r="VMF52" s="1064"/>
      <c r="VMG52" s="1064"/>
      <c r="VMH52" s="1064"/>
      <c r="VMI52" s="1064"/>
      <c r="VMJ52" s="1064"/>
      <c r="VMK52" s="1064"/>
      <c r="VML52" s="1064"/>
      <c r="VMM52" s="1064"/>
      <c r="VMN52" s="1064"/>
      <c r="VMO52" s="1064"/>
      <c r="VMP52" s="1064"/>
      <c r="VMQ52" s="1064"/>
      <c r="VMR52" s="1064"/>
      <c r="VMS52" s="1064"/>
      <c r="VMT52" s="1064"/>
      <c r="VMU52" s="1064"/>
      <c r="VMV52" s="1064"/>
      <c r="VMW52" s="1064"/>
      <c r="VMX52" s="1064"/>
      <c r="VMY52" s="1064"/>
      <c r="VMZ52" s="1064"/>
      <c r="VNA52" s="1064"/>
      <c r="VNB52" s="1064"/>
      <c r="VNC52" s="1064"/>
      <c r="VND52" s="1064"/>
      <c r="VNE52" s="1064"/>
      <c r="VNF52" s="1064"/>
      <c r="VNG52" s="1064"/>
      <c r="VNH52" s="1064"/>
      <c r="VNI52" s="1064"/>
      <c r="VNJ52" s="1064"/>
      <c r="VNK52" s="1064"/>
      <c r="VNL52" s="1064"/>
      <c r="VNM52" s="1064"/>
      <c r="VNN52" s="1064"/>
      <c r="VNO52" s="1064"/>
      <c r="VNP52" s="1064"/>
      <c r="VNQ52" s="1064"/>
      <c r="VNR52" s="1064"/>
      <c r="VNS52" s="1064"/>
      <c r="VNT52" s="1064"/>
      <c r="VNU52" s="1064"/>
      <c r="VNV52" s="1064"/>
      <c r="VNW52" s="1064"/>
      <c r="VNX52" s="1064"/>
      <c r="VNY52" s="1064"/>
      <c r="VNZ52" s="1064"/>
      <c r="VOA52" s="1064"/>
      <c r="VOB52" s="1064"/>
      <c r="VOC52" s="1064"/>
      <c r="VOD52" s="1064"/>
      <c r="VOE52" s="1064"/>
      <c r="VOF52" s="1064"/>
      <c r="VOG52" s="1064"/>
      <c r="VOH52" s="1064"/>
      <c r="VOI52" s="1064"/>
      <c r="VOJ52" s="1064"/>
      <c r="VOK52" s="1064"/>
      <c r="VOL52" s="1064"/>
      <c r="VOM52" s="1064"/>
      <c r="VON52" s="1064"/>
      <c r="VOO52" s="1064"/>
      <c r="VOP52" s="1064"/>
      <c r="VOQ52" s="1064"/>
      <c r="VOR52" s="1064"/>
      <c r="VOS52" s="1064"/>
      <c r="VOT52" s="1064"/>
      <c r="VOU52" s="1064"/>
      <c r="VOV52" s="1064"/>
      <c r="VOW52" s="1064"/>
      <c r="VOX52" s="1064"/>
      <c r="VOY52" s="1064"/>
      <c r="VOZ52" s="1064"/>
      <c r="VPA52" s="1064"/>
      <c r="VPB52" s="1064"/>
      <c r="VPC52" s="1064"/>
      <c r="VPD52" s="1064"/>
      <c r="VPE52" s="1064"/>
      <c r="VPF52" s="1064"/>
      <c r="VPG52" s="1064"/>
      <c r="VPH52" s="1064"/>
      <c r="VPI52" s="1064"/>
      <c r="VPJ52" s="1064"/>
      <c r="VPK52" s="1064"/>
      <c r="VPL52" s="1064"/>
      <c r="VPM52" s="1064"/>
      <c r="VPN52" s="1064"/>
      <c r="VPO52" s="1064"/>
      <c r="VPP52" s="1064"/>
      <c r="VPQ52" s="1064"/>
      <c r="VPR52" s="1064"/>
      <c r="VPS52" s="1064"/>
      <c r="VPT52" s="1064"/>
      <c r="VPU52" s="1064"/>
      <c r="VPV52" s="1064"/>
      <c r="VPW52" s="1064"/>
      <c r="VPX52" s="1064"/>
      <c r="VPY52" s="1064"/>
      <c r="VPZ52" s="1064"/>
      <c r="VQA52" s="1064"/>
      <c r="VQB52" s="1064"/>
      <c r="VQC52" s="1064"/>
      <c r="VQD52" s="1064"/>
      <c r="VQE52" s="1064"/>
      <c r="VQF52" s="1064"/>
      <c r="VQG52" s="1064"/>
      <c r="VQH52" s="1064"/>
      <c r="VQI52" s="1064"/>
      <c r="VQJ52" s="1064"/>
      <c r="VQK52" s="1064"/>
      <c r="VQL52" s="1064"/>
      <c r="VQM52" s="1064"/>
      <c r="VQN52" s="1064"/>
      <c r="VQO52" s="1064"/>
      <c r="VQP52" s="1064"/>
      <c r="VQQ52" s="1064"/>
      <c r="VQR52" s="1064"/>
      <c r="VQS52" s="1064"/>
      <c r="VQT52" s="1064"/>
      <c r="VQU52" s="1064"/>
      <c r="VQV52" s="1064"/>
      <c r="VQW52" s="1064"/>
      <c r="VQX52" s="1064"/>
      <c r="VQY52" s="1064"/>
      <c r="VQZ52" s="1064"/>
      <c r="VRA52" s="1064"/>
      <c r="VRB52" s="1064"/>
      <c r="VRC52" s="1064"/>
      <c r="VRD52" s="1064"/>
      <c r="VRE52" s="1064"/>
      <c r="VRF52" s="1064"/>
      <c r="VRG52" s="1064"/>
      <c r="VRH52" s="1064"/>
      <c r="VRI52" s="1064"/>
      <c r="VRJ52" s="1064"/>
      <c r="VRK52" s="1064"/>
      <c r="VRL52" s="1064"/>
      <c r="VRM52" s="1064"/>
      <c r="VRN52" s="1064"/>
      <c r="VRO52" s="1064"/>
      <c r="VRP52" s="1064"/>
      <c r="VRQ52" s="1064"/>
      <c r="VRR52" s="1064"/>
      <c r="VRS52" s="1064"/>
      <c r="VRT52" s="1064"/>
      <c r="VRU52" s="1064"/>
      <c r="VRV52" s="1064"/>
      <c r="VRW52" s="1064"/>
      <c r="VRX52" s="1064"/>
      <c r="VRY52" s="1064"/>
      <c r="VRZ52" s="1064"/>
      <c r="VSA52" s="1064"/>
      <c r="VSB52" s="1064"/>
      <c r="VSC52" s="1064"/>
      <c r="VSD52" s="1064"/>
      <c r="VSE52" s="1064"/>
      <c r="VSF52" s="1064"/>
      <c r="VSG52" s="1064"/>
      <c r="VSH52" s="1064"/>
      <c r="VSI52" s="1064"/>
      <c r="VSJ52" s="1064"/>
      <c r="VSK52" s="1064"/>
      <c r="VSL52" s="1064"/>
      <c r="VSM52" s="1064"/>
      <c r="VSN52" s="1064"/>
      <c r="VSO52" s="1064"/>
      <c r="VSP52" s="1064"/>
      <c r="VSQ52" s="1064"/>
      <c r="VSR52" s="1064"/>
      <c r="VSS52" s="1064"/>
      <c r="VST52" s="1064"/>
      <c r="VSU52" s="1064"/>
      <c r="VSV52" s="1064"/>
      <c r="VSW52" s="1064"/>
      <c r="VSX52" s="1064"/>
      <c r="VSY52" s="1064"/>
      <c r="VSZ52" s="1064"/>
      <c r="VTA52" s="1064"/>
      <c r="VTB52" s="1064"/>
      <c r="VTC52" s="1064"/>
      <c r="VTD52" s="1064"/>
      <c r="VTE52" s="1064"/>
      <c r="VTF52" s="1064"/>
      <c r="VTG52" s="1064"/>
      <c r="VTH52" s="1064"/>
      <c r="VTI52" s="1064"/>
      <c r="VTJ52" s="1064"/>
      <c r="VTK52" s="1064"/>
      <c r="VTL52" s="1064"/>
      <c r="VTM52" s="1064"/>
      <c r="VTN52" s="1064"/>
      <c r="VTO52" s="1064"/>
      <c r="VTP52" s="1064"/>
      <c r="VTQ52" s="1064"/>
      <c r="VTR52" s="1064"/>
      <c r="VTS52" s="1064"/>
      <c r="VTT52" s="1064"/>
      <c r="VTU52" s="1064"/>
      <c r="VTV52" s="1064"/>
      <c r="VTW52" s="1064"/>
      <c r="VTX52" s="1064"/>
      <c r="VTY52" s="1064"/>
      <c r="VTZ52" s="1064"/>
      <c r="VUA52" s="1064"/>
      <c r="VUB52" s="1064"/>
      <c r="VUC52" s="1064"/>
      <c r="VUD52" s="1064"/>
      <c r="VUE52" s="1064"/>
      <c r="VUF52" s="1064"/>
      <c r="VUG52" s="1064"/>
      <c r="VUH52" s="1064"/>
      <c r="VUI52" s="1064"/>
      <c r="VUJ52" s="1064"/>
      <c r="VUK52" s="1064"/>
      <c r="VUL52" s="1064"/>
      <c r="VUM52" s="1064"/>
      <c r="VUN52" s="1064"/>
      <c r="VUO52" s="1064"/>
      <c r="VUP52" s="1064"/>
      <c r="VUQ52" s="1064"/>
      <c r="VUR52" s="1064"/>
      <c r="VUS52" s="1064"/>
      <c r="VUT52" s="1064"/>
      <c r="VUU52" s="1064"/>
      <c r="VUV52" s="1064"/>
      <c r="VUW52" s="1064"/>
      <c r="VUX52" s="1064"/>
      <c r="VUY52" s="1064"/>
      <c r="VUZ52" s="1064"/>
      <c r="VVA52" s="1064"/>
      <c r="VVB52" s="1064"/>
      <c r="VVC52" s="1064"/>
      <c r="VVD52" s="1064"/>
      <c r="VVE52" s="1064"/>
      <c r="VVF52" s="1064"/>
      <c r="VVG52" s="1064"/>
      <c r="VVH52" s="1064"/>
      <c r="VVI52" s="1064"/>
      <c r="VVJ52" s="1064"/>
      <c r="VVK52" s="1064"/>
      <c r="VVL52" s="1064"/>
      <c r="VVM52" s="1064"/>
      <c r="VVN52" s="1064"/>
      <c r="VVO52" s="1064"/>
      <c r="VVP52" s="1064"/>
      <c r="VVQ52" s="1064"/>
      <c r="VVR52" s="1064"/>
      <c r="VVS52" s="1064"/>
      <c r="VVT52" s="1064"/>
      <c r="VVU52" s="1064"/>
      <c r="VVV52" s="1064"/>
      <c r="VVW52" s="1064"/>
      <c r="VVX52" s="1064"/>
      <c r="VVY52" s="1064"/>
      <c r="VVZ52" s="1064"/>
      <c r="VWA52" s="1064"/>
      <c r="VWB52" s="1064"/>
      <c r="VWC52" s="1064"/>
      <c r="VWD52" s="1064"/>
      <c r="VWE52" s="1064"/>
      <c r="VWF52" s="1064"/>
      <c r="VWG52" s="1064"/>
      <c r="VWH52" s="1064"/>
      <c r="VWI52" s="1064"/>
      <c r="VWJ52" s="1064"/>
      <c r="VWK52" s="1064"/>
      <c r="VWL52" s="1064"/>
      <c r="VWM52" s="1064"/>
      <c r="VWN52" s="1064"/>
      <c r="VWO52" s="1064"/>
      <c r="VWP52" s="1064"/>
      <c r="VWQ52" s="1064"/>
      <c r="VWR52" s="1064"/>
      <c r="VWS52" s="1064"/>
      <c r="VWT52" s="1064"/>
      <c r="VWU52" s="1064"/>
      <c r="VWV52" s="1064"/>
      <c r="VWW52" s="1064"/>
      <c r="VWX52" s="1064"/>
      <c r="VWY52" s="1064"/>
      <c r="VWZ52" s="1064"/>
      <c r="VXA52" s="1064"/>
      <c r="VXB52" s="1064"/>
      <c r="VXC52" s="1064"/>
      <c r="VXD52" s="1064"/>
      <c r="VXE52" s="1064"/>
      <c r="VXF52" s="1064"/>
      <c r="VXG52" s="1064"/>
      <c r="VXH52" s="1064"/>
      <c r="VXI52" s="1064"/>
      <c r="VXJ52" s="1064"/>
      <c r="VXK52" s="1064"/>
      <c r="VXL52" s="1064"/>
      <c r="VXM52" s="1064"/>
      <c r="VXN52" s="1064"/>
      <c r="VXO52" s="1064"/>
      <c r="VXP52" s="1064"/>
      <c r="VXQ52" s="1064"/>
      <c r="VXR52" s="1064"/>
      <c r="VXS52" s="1064"/>
      <c r="VXT52" s="1064"/>
      <c r="VXU52" s="1064"/>
      <c r="VXV52" s="1064"/>
      <c r="VXW52" s="1064"/>
      <c r="VXX52" s="1064"/>
      <c r="VXY52" s="1064"/>
      <c r="VXZ52" s="1064"/>
      <c r="VYA52" s="1064"/>
      <c r="VYB52" s="1064"/>
      <c r="VYC52" s="1064"/>
      <c r="VYD52" s="1064"/>
      <c r="VYE52" s="1064"/>
      <c r="VYF52" s="1064"/>
      <c r="VYG52" s="1064"/>
      <c r="VYH52" s="1064"/>
      <c r="VYI52" s="1064"/>
      <c r="VYJ52" s="1064"/>
      <c r="VYK52" s="1064"/>
      <c r="VYL52" s="1064"/>
      <c r="VYM52" s="1064"/>
      <c r="VYN52" s="1064"/>
      <c r="VYO52" s="1064"/>
      <c r="VYP52" s="1064"/>
      <c r="VYQ52" s="1064"/>
      <c r="VYR52" s="1064"/>
      <c r="VYS52" s="1064"/>
      <c r="VYT52" s="1064"/>
      <c r="VYU52" s="1064"/>
      <c r="VYV52" s="1064"/>
      <c r="VYW52" s="1064"/>
      <c r="VYX52" s="1064"/>
      <c r="VYY52" s="1064"/>
      <c r="VYZ52" s="1064"/>
      <c r="VZA52" s="1064"/>
      <c r="VZB52" s="1064"/>
      <c r="VZC52" s="1064"/>
      <c r="VZD52" s="1064"/>
      <c r="VZE52" s="1064"/>
      <c r="VZF52" s="1064"/>
      <c r="VZG52" s="1064"/>
      <c r="VZH52" s="1064"/>
      <c r="VZI52" s="1064"/>
      <c r="VZJ52" s="1064"/>
      <c r="VZK52" s="1064"/>
      <c r="VZL52" s="1064"/>
      <c r="VZM52" s="1064"/>
      <c r="VZN52" s="1064"/>
      <c r="VZO52" s="1064"/>
      <c r="VZP52" s="1064"/>
      <c r="VZQ52" s="1064"/>
      <c r="VZR52" s="1064"/>
      <c r="VZS52" s="1064"/>
      <c r="VZT52" s="1064"/>
      <c r="VZU52" s="1064"/>
      <c r="VZV52" s="1064"/>
      <c r="VZW52" s="1064"/>
      <c r="VZX52" s="1064"/>
      <c r="VZY52" s="1064"/>
      <c r="VZZ52" s="1064"/>
      <c r="WAA52" s="1064"/>
      <c r="WAB52" s="1064"/>
      <c r="WAC52" s="1064"/>
      <c r="WAD52" s="1064"/>
      <c r="WAE52" s="1064"/>
      <c r="WAF52" s="1064"/>
      <c r="WAG52" s="1064"/>
      <c r="WAH52" s="1064"/>
      <c r="WAI52" s="1064"/>
      <c r="WAJ52" s="1064"/>
      <c r="WAK52" s="1064"/>
      <c r="WAL52" s="1064"/>
      <c r="WAM52" s="1064"/>
      <c r="WAN52" s="1064"/>
      <c r="WAO52" s="1064"/>
      <c r="WAP52" s="1064"/>
      <c r="WAQ52" s="1064"/>
      <c r="WAR52" s="1064"/>
      <c r="WAS52" s="1064"/>
      <c r="WAT52" s="1064"/>
      <c r="WAU52" s="1064"/>
      <c r="WAV52" s="1064"/>
      <c r="WAW52" s="1064"/>
      <c r="WAX52" s="1064"/>
      <c r="WAY52" s="1064"/>
      <c r="WAZ52" s="1064"/>
      <c r="WBA52" s="1064"/>
      <c r="WBB52" s="1064"/>
      <c r="WBC52" s="1064"/>
      <c r="WBD52" s="1064"/>
      <c r="WBE52" s="1064"/>
      <c r="WBF52" s="1064"/>
      <c r="WBG52" s="1064"/>
      <c r="WBH52" s="1064"/>
      <c r="WBI52" s="1064"/>
      <c r="WBJ52" s="1064"/>
      <c r="WBK52" s="1064"/>
      <c r="WBL52" s="1064"/>
      <c r="WBM52" s="1064"/>
      <c r="WBN52" s="1064"/>
      <c r="WBO52" s="1064"/>
      <c r="WBP52" s="1064"/>
      <c r="WBQ52" s="1064"/>
      <c r="WBR52" s="1064"/>
      <c r="WBS52" s="1064"/>
      <c r="WBT52" s="1064"/>
      <c r="WBU52" s="1064"/>
      <c r="WBV52" s="1064"/>
      <c r="WBW52" s="1064"/>
      <c r="WBX52" s="1064"/>
      <c r="WBY52" s="1064"/>
      <c r="WBZ52" s="1064"/>
      <c r="WCA52" s="1064"/>
      <c r="WCB52" s="1064"/>
      <c r="WCC52" s="1064"/>
      <c r="WCD52" s="1064"/>
      <c r="WCE52" s="1064"/>
      <c r="WCF52" s="1064"/>
      <c r="WCG52" s="1064"/>
      <c r="WCH52" s="1064"/>
      <c r="WCI52" s="1064"/>
      <c r="WCJ52" s="1064"/>
      <c r="WCK52" s="1064"/>
      <c r="WCL52" s="1064"/>
      <c r="WCM52" s="1064"/>
      <c r="WCN52" s="1064"/>
      <c r="WCO52" s="1064"/>
      <c r="WCP52" s="1064"/>
      <c r="WCQ52" s="1064"/>
      <c r="WCR52" s="1064"/>
      <c r="WCS52" s="1064"/>
      <c r="WCT52" s="1064"/>
      <c r="WCU52" s="1064"/>
      <c r="WCV52" s="1064"/>
      <c r="WCW52" s="1064"/>
      <c r="WCX52" s="1064"/>
      <c r="WCY52" s="1064"/>
      <c r="WCZ52" s="1064"/>
      <c r="WDA52" s="1064"/>
      <c r="WDB52" s="1064"/>
      <c r="WDC52" s="1064"/>
      <c r="WDD52" s="1064"/>
      <c r="WDE52" s="1064"/>
      <c r="WDF52" s="1064"/>
      <c r="WDG52" s="1064"/>
      <c r="WDH52" s="1064"/>
      <c r="WDI52" s="1064"/>
      <c r="WDJ52" s="1064"/>
      <c r="WDK52" s="1064"/>
      <c r="WDL52" s="1064"/>
      <c r="WDM52" s="1064"/>
      <c r="WDN52" s="1064"/>
      <c r="WDO52" s="1064"/>
      <c r="WDP52" s="1064"/>
      <c r="WDQ52" s="1064"/>
      <c r="WDR52" s="1064"/>
      <c r="WDS52" s="1064"/>
      <c r="WDT52" s="1064"/>
      <c r="WDU52" s="1064"/>
      <c r="WDV52" s="1064"/>
      <c r="WDW52" s="1064"/>
      <c r="WDX52" s="1064"/>
      <c r="WDY52" s="1064"/>
      <c r="WDZ52" s="1064"/>
      <c r="WEA52" s="1064"/>
      <c r="WEB52" s="1064"/>
      <c r="WEC52" s="1064"/>
      <c r="WED52" s="1064"/>
      <c r="WEE52" s="1064"/>
      <c r="WEF52" s="1064"/>
      <c r="WEG52" s="1064"/>
      <c r="WEH52" s="1064"/>
      <c r="WEI52" s="1064"/>
      <c r="WEJ52" s="1064"/>
      <c r="WEK52" s="1064"/>
      <c r="WEL52" s="1064"/>
      <c r="WEM52" s="1064"/>
      <c r="WEN52" s="1064"/>
      <c r="WEO52" s="1064"/>
      <c r="WEP52" s="1064"/>
      <c r="WEQ52" s="1064"/>
      <c r="WER52" s="1064"/>
      <c r="WES52" s="1064"/>
      <c r="WET52" s="1064"/>
      <c r="WEU52" s="1064"/>
      <c r="WEV52" s="1064"/>
      <c r="WEW52" s="1064"/>
      <c r="WEX52" s="1064"/>
      <c r="WEY52" s="1064"/>
      <c r="WEZ52" s="1064"/>
      <c r="WFA52" s="1064"/>
      <c r="WFB52" s="1064"/>
      <c r="WFC52" s="1064"/>
      <c r="WFD52" s="1064"/>
      <c r="WFE52" s="1064"/>
      <c r="WFF52" s="1064"/>
      <c r="WFG52" s="1064"/>
      <c r="WFH52" s="1064"/>
      <c r="WFI52" s="1064"/>
      <c r="WFJ52" s="1064"/>
      <c r="WFK52" s="1064"/>
      <c r="WFL52" s="1064"/>
      <c r="WFM52" s="1064"/>
      <c r="WFN52" s="1064"/>
      <c r="WFO52" s="1064"/>
      <c r="WFP52" s="1064"/>
      <c r="WFQ52" s="1064"/>
      <c r="WFR52" s="1064"/>
      <c r="WFS52" s="1064"/>
      <c r="WFT52" s="1064"/>
      <c r="WFU52" s="1064"/>
      <c r="WFV52" s="1064"/>
      <c r="WFW52" s="1064"/>
      <c r="WFX52" s="1064"/>
      <c r="WFY52" s="1064"/>
      <c r="WFZ52" s="1064"/>
      <c r="WGA52" s="1064"/>
      <c r="WGB52" s="1064"/>
      <c r="WGC52" s="1064"/>
      <c r="WGD52" s="1064"/>
      <c r="WGE52" s="1064"/>
      <c r="WGF52" s="1064"/>
      <c r="WGG52" s="1064"/>
      <c r="WGH52" s="1064"/>
      <c r="WGI52" s="1064"/>
      <c r="WGJ52" s="1064"/>
      <c r="WGK52" s="1064"/>
      <c r="WGL52" s="1064"/>
      <c r="WGM52" s="1064"/>
      <c r="WGN52" s="1064"/>
      <c r="WGO52" s="1064"/>
      <c r="WGP52" s="1064"/>
      <c r="WGQ52" s="1064"/>
      <c r="WGR52" s="1064"/>
      <c r="WGS52" s="1064"/>
      <c r="WGT52" s="1064"/>
      <c r="WGU52" s="1064"/>
      <c r="WGV52" s="1064"/>
      <c r="WGW52" s="1064"/>
      <c r="WGX52" s="1064"/>
      <c r="WGY52" s="1064"/>
      <c r="WGZ52" s="1064"/>
      <c r="WHA52" s="1064"/>
      <c r="WHB52" s="1064"/>
      <c r="WHC52" s="1064"/>
      <c r="WHD52" s="1064"/>
      <c r="WHE52" s="1064"/>
      <c r="WHF52" s="1064"/>
      <c r="WHG52" s="1064"/>
      <c r="WHH52" s="1064"/>
      <c r="WHI52" s="1064"/>
      <c r="WHJ52" s="1064"/>
      <c r="WHK52" s="1064"/>
      <c r="WHL52" s="1064"/>
      <c r="WHM52" s="1064"/>
      <c r="WHN52" s="1064"/>
      <c r="WHO52" s="1064"/>
      <c r="WHP52" s="1064"/>
      <c r="WHQ52" s="1064"/>
      <c r="WHR52" s="1064"/>
      <c r="WHS52" s="1064"/>
      <c r="WHT52" s="1064"/>
      <c r="WHU52" s="1064"/>
      <c r="WHV52" s="1064"/>
      <c r="WHW52" s="1064"/>
      <c r="WHX52" s="1064"/>
      <c r="WHY52" s="1064"/>
      <c r="WHZ52" s="1064"/>
      <c r="WIA52" s="1064"/>
      <c r="WIB52" s="1064"/>
      <c r="WIC52" s="1064"/>
      <c r="WID52" s="1064"/>
      <c r="WIE52" s="1064"/>
      <c r="WIF52" s="1064"/>
      <c r="WIG52" s="1064"/>
      <c r="WIH52" s="1064"/>
      <c r="WII52" s="1064"/>
      <c r="WIJ52" s="1064"/>
      <c r="WIK52" s="1064"/>
      <c r="WIL52" s="1064"/>
      <c r="WIM52" s="1064"/>
      <c r="WIN52" s="1064"/>
      <c r="WIO52" s="1064"/>
      <c r="WIP52" s="1064"/>
      <c r="WIQ52" s="1064"/>
      <c r="WIR52" s="1064"/>
      <c r="WIS52" s="1064"/>
      <c r="WIT52" s="1064"/>
      <c r="WIU52" s="1064"/>
      <c r="WIV52" s="1064"/>
      <c r="WIW52" s="1064"/>
      <c r="WIX52" s="1064"/>
      <c r="WIY52" s="1064"/>
      <c r="WIZ52" s="1064"/>
      <c r="WJA52" s="1064"/>
      <c r="WJB52" s="1064"/>
      <c r="WJC52" s="1064"/>
      <c r="WJD52" s="1064"/>
      <c r="WJE52" s="1064"/>
      <c r="WJF52" s="1064"/>
      <c r="WJG52" s="1064"/>
      <c r="WJH52" s="1064"/>
      <c r="WJI52" s="1064"/>
      <c r="WJJ52" s="1064"/>
      <c r="WJK52" s="1064"/>
      <c r="WJL52" s="1064"/>
      <c r="WJM52" s="1064"/>
      <c r="WJN52" s="1064"/>
      <c r="WJO52" s="1064"/>
      <c r="WJP52" s="1064"/>
      <c r="WJQ52" s="1064"/>
      <c r="WJR52" s="1064"/>
      <c r="WJS52" s="1064"/>
      <c r="WJT52" s="1064"/>
      <c r="WJU52" s="1064"/>
      <c r="WJV52" s="1064"/>
      <c r="WJW52" s="1064"/>
      <c r="WJX52" s="1064"/>
      <c r="WJY52" s="1064"/>
      <c r="WJZ52" s="1064"/>
      <c r="WKA52" s="1064"/>
      <c r="WKB52" s="1064"/>
      <c r="WKC52" s="1064"/>
      <c r="WKD52" s="1064"/>
      <c r="WKE52" s="1064"/>
      <c r="WKF52" s="1064"/>
      <c r="WKG52" s="1064"/>
      <c r="WKH52" s="1064"/>
      <c r="WKI52" s="1064"/>
      <c r="WKJ52" s="1064"/>
      <c r="WKK52" s="1064"/>
      <c r="WKL52" s="1064"/>
      <c r="WKM52" s="1064"/>
      <c r="WKN52" s="1064"/>
      <c r="WKO52" s="1064"/>
      <c r="WKP52" s="1064"/>
      <c r="WKQ52" s="1064"/>
      <c r="WKR52" s="1064"/>
      <c r="WKS52" s="1064"/>
      <c r="WKT52" s="1064"/>
      <c r="WKU52" s="1064"/>
      <c r="WKV52" s="1064"/>
      <c r="WKW52" s="1064"/>
      <c r="WKX52" s="1064"/>
      <c r="WKY52" s="1064"/>
      <c r="WKZ52" s="1064"/>
      <c r="WLA52" s="1064"/>
      <c r="WLB52" s="1064"/>
      <c r="WLC52" s="1064"/>
      <c r="WLD52" s="1064"/>
      <c r="WLE52" s="1064"/>
      <c r="WLF52" s="1064"/>
      <c r="WLG52" s="1064"/>
      <c r="WLH52" s="1064"/>
      <c r="WLI52" s="1064"/>
      <c r="WLJ52" s="1064"/>
      <c r="WLK52" s="1064"/>
      <c r="WLL52" s="1064"/>
      <c r="WLM52" s="1064"/>
      <c r="WLN52" s="1064"/>
      <c r="WLO52" s="1064"/>
      <c r="WLP52" s="1064"/>
      <c r="WLQ52" s="1064"/>
      <c r="WLR52" s="1064"/>
      <c r="WLS52" s="1064"/>
      <c r="WLT52" s="1064"/>
      <c r="WLU52" s="1064"/>
      <c r="WLV52" s="1064"/>
      <c r="WLW52" s="1064"/>
      <c r="WLX52" s="1064"/>
      <c r="WLY52" s="1064"/>
      <c r="WLZ52" s="1064"/>
      <c r="WMA52" s="1064"/>
      <c r="WMB52" s="1064"/>
      <c r="WMC52" s="1064"/>
      <c r="WMD52" s="1064"/>
      <c r="WME52" s="1064"/>
      <c r="WMF52" s="1064"/>
      <c r="WMG52" s="1064"/>
      <c r="WMH52" s="1064"/>
      <c r="WMI52" s="1064"/>
      <c r="WMJ52" s="1064"/>
      <c r="WMK52" s="1064"/>
      <c r="WML52" s="1064"/>
      <c r="WMM52" s="1064"/>
      <c r="WMN52" s="1064"/>
      <c r="WMO52" s="1064"/>
      <c r="WMP52" s="1064"/>
      <c r="WMQ52" s="1064"/>
      <c r="WMR52" s="1064"/>
      <c r="WMS52" s="1064"/>
      <c r="WMT52" s="1064"/>
      <c r="WMU52" s="1064"/>
      <c r="WMV52" s="1064"/>
      <c r="WMW52" s="1064"/>
      <c r="WMX52" s="1064"/>
      <c r="WMY52" s="1064"/>
      <c r="WMZ52" s="1064"/>
      <c r="WNA52" s="1064"/>
      <c r="WNB52" s="1064"/>
      <c r="WNC52" s="1064"/>
      <c r="WND52" s="1064"/>
      <c r="WNE52" s="1064"/>
      <c r="WNF52" s="1064"/>
      <c r="WNG52" s="1064"/>
      <c r="WNH52" s="1064"/>
      <c r="WNI52" s="1064"/>
      <c r="WNJ52" s="1064"/>
      <c r="WNK52" s="1064"/>
      <c r="WNL52" s="1064"/>
      <c r="WNM52" s="1064"/>
      <c r="WNN52" s="1064"/>
      <c r="WNO52" s="1064"/>
      <c r="WNP52" s="1064"/>
      <c r="WNQ52" s="1064"/>
      <c r="WNR52" s="1064"/>
      <c r="WNS52" s="1064"/>
      <c r="WNT52" s="1064"/>
      <c r="WNU52" s="1064"/>
      <c r="WNV52" s="1064"/>
      <c r="WNW52" s="1064"/>
      <c r="WNX52" s="1064"/>
      <c r="WNY52" s="1064"/>
      <c r="WNZ52" s="1064"/>
      <c r="WOA52" s="1064"/>
      <c r="WOB52" s="1064"/>
      <c r="WOC52" s="1064"/>
      <c r="WOD52" s="1064"/>
      <c r="WOE52" s="1064"/>
      <c r="WOF52" s="1064"/>
      <c r="WOG52" s="1064"/>
      <c r="WOH52" s="1064"/>
      <c r="WOI52" s="1064"/>
      <c r="WOJ52" s="1064"/>
      <c r="WOK52" s="1064"/>
      <c r="WOL52" s="1064"/>
      <c r="WOM52" s="1064"/>
      <c r="WON52" s="1064"/>
      <c r="WOO52" s="1064"/>
      <c r="WOP52" s="1064"/>
      <c r="WOQ52" s="1064"/>
      <c r="WOR52" s="1064"/>
      <c r="WOS52" s="1064"/>
      <c r="WOT52" s="1064"/>
      <c r="WOU52" s="1064"/>
      <c r="WOV52" s="1064"/>
      <c r="WOW52" s="1064"/>
      <c r="WOX52" s="1064"/>
      <c r="WOY52" s="1064"/>
      <c r="WOZ52" s="1064"/>
      <c r="WPA52" s="1064"/>
      <c r="WPB52" s="1064"/>
      <c r="WPC52" s="1064"/>
      <c r="WPD52" s="1064"/>
      <c r="WPE52" s="1064"/>
      <c r="WPF52" s="1064"/>
      <c r="WPG52" s="1064"/>
      <c r="WPH52" s="1064"/>
      <c r="WPI52" s="1064"/>
      <c r="WPJ52" s="1064"/>
      <c r="WPK52" s="1064"/>
      <c r="WPL52" s="1064"/>
      <c r="WPM52" s="1064"/>
      <c r="WPN52" s="1064"/>
      <c r="WPO52" s="1064"/>
      <c r="WPP52" s="1064"/>
      <c r="WPQ52" s="1064"/>
      <c r="WPR52" s="1064"/>
      <c r="WPS52" s="1064"/>
      <c r="WPT52" s="1064"/>
      <c r="WPU52" s="1064"/>
      <c r="WPV52" s="1064"/>
      <c r="WPW52" s="1064"/>
      <c r="WPX52" s="1064"/>
      <c r="WPY52" s="1064"/>
      <c r="WPZ52" s="1064"/>
      <c r="WQA52" s="1064"/>
      <c r="WQB52" s="1064"/>
      <c r="WQC52" s="1064"/>
      <c r="WQD52" s="1064"/>
      <c r="WQE52" s="1064"/>
      <c r="WQF52" s="1064"/>
      <c r="WQG52" s="1064"/>
      <c r="WQH52" s="1064"/>
      <c r="WQI52" s="1064"/>
      <c r="WQJ52" s="1064"/>
      <c r="WQK52" s="1064"/>
      <c r="WQL52" s="1064"/>
      <c r="WQM52" s="1064"/>
      <c r="WQN52" s="1064"/>
      <c r="WQO52" s="1064"/>
      <c r="WQP52" s="1064"/>
      <c r="WQQ52" s="1064"/>
      <c r="WQR52" s="1064"/>
      <c r="WQS52" s="1064"/>
      <c r="WQT52" s="1064"/>
      <c r="WQU52" s="1064"/>
      <c r="WQV52" s="1064"/>
      <c r="WQW52" s="1064"/>
      <c r="WQX52" s="1064"/>
      <c r="WQY52" s="1064"/>
      <c r="WQZ52" s="1064"/>
      <c r="WRA52" s="1064"/>
      <c r="WRB52" s="1064"/>
      <c r="WRC52" s="1064"/>
      <c r="WRD52" s="1064"/>
      <c r="WRE52" s="1064"/>
      <c r="WRF52" s="1064"/>
      <c r="WRG52" s="1064"/>
      <c r="WRH52" s="1064"/>
      <c r="WRI52" s="1064"/>
      <c r="WRJ52" s="1064"/>
      <c r="WRK52" s="1064"/>
      <c r="WRL52" s="1064"/>
      <c r="WRM52" s="1064"/>
      <c r="WRN52" s="1064"/>
      <c r="WRO52" s="1064"/>
      <c r="WRP52" s="1064"/>
      <c r="WRQ52" s="1064"/>
      <c r="WRR52" s="1064"/>
      <c r="WRS52" s="1064"/>
      <c r="WRT52" s="1064"/>
      <c r="WRU52" s="1064"/>
      <c r="WRV52" s="1064"/>
      <c r="WRW52" s="1064"/>
      <c r="WRX52" s="1064"/>
      <c r="WRY52" s="1064"/>
      <c r="WRZ52" s="1064"/>
      <c r="WSA52" s="1064"/>
      <c r="WSB52" s="1064"/>
      <c r="WSC52" s="1064"/>
      <c r="WSD52" s="1064"/>
      <c r="WSE52" s="1064"/>
      <c r="WSF52" s="1064"/>
      <c r="WSG52" s="1064"/>
      <c r="WSH52" s="1064"/>
      <c r="WSI52" s="1064"/>
      <c r="WSJ52" s="1064"/>
      <c r="WSK52" s="1064"/>
      <c r="WSL52" s="1064"/>
      <c r="WSM52" s="1064"/>
      <c r="WSN52" s="1064"/>
      <c r="WSO52" s="1064"/>
      <c r="WSP52" s="1064"/>
      <c r="WSQ52" s="1064"/>
      <c r="WSR52" s="1064"/>
      <c r="WSS52" s="1064"/>
      <c r="WST52" s="1064"/>
      <c r="WSU52" s="1064"/>
      <c r="WSV52" s="1064"/>
      <c r="WSW52" s="1064"/>
      <c r="WSX52" s="1064"/>
      <c r="WSY52" s="1064"/>
      <c r="WSZ52" s="1064"/>
      <c r="WTA52" s="1064"/>
      <c r="WTB52" s="1064"/>
      <c r="WTC52" s="1064"/>
      <c r="WTD52" s="1064"/>
      <c r="WTE52" s="1064"/>
      <c r="WTF52" s="1064"/>
      <c r="WTG52" s="1064"/>
      <c r="WTH52" s="1064"/>
      <c r="WTI52" s="1064"/>
      <c r="WTJ52" s="1064"/>
      <c r="WTK52" s="1064"/>
      <c r="WTL52" s="1064"/>
      <c r="WTM52" s="1064"/>
      <c r="WTN52" s="1064"/>
      <c r="WTO52" s="1064"/>
      <c r="WTP52" s="1064"/>
      <c r="WTQ52" s="1064"/>
      <c r="WTR52" s="1064"/>
      <c r="WTS52" s="1064"/>
      <c r="WTT52" s="1064"/>
      <c r="WTU52" s="1064"/>
      <c r="WTV52" s="1064"/>
      <c r="WTW52" s="1064"/>
      <c r="WTX52" s="1064"/>
      <c r="WTY52" s="1064"/>
      <c r="WTZ52" s="1064"/>
      <c r="WUA52" s="1064"/>
      <c r="WUB52" s="1064"/>
      <c r="WUC52" s="1064"/>
      <c r="WUD52" s="1064"/>
      <c r="WUE52" s="1064"/>
      <c r="WUF52" s="1064"/>
      <c r="WUG52" s="1064"/>
      <c r="WUH52" s="1064"/>
      <c r="WUI52" s="1064"/>
      <c r="WUJ52" s="1064"/>
      <c r="WUK52" s="1064"/>
      <c r="WUL52" s="1064"/>
      <c r="WUM52" s="1064"/>
      <c r="WUN52" s="1064"/>
      <c r="WUO52" s="1064"/>
      <c r="WUP52" s="1064"/>
      <c r="WUQ52" s="1064"/>
      <c r="WUR52" s="1064"/>
      <c r="WUS52" s="1064"/>
      <c r="WUT52" s="1064"/>
      <c r="WUU52" s="1064"/>
      <c r="WUV52" s="1064"/>
      <c r="WUW52" s="1064"/>
      <c r="WUX52" s="1064"/>
      <c r="WUY52" s="1064"/>
      <c r="WUZ52" s="1064"/>
      <c r="WVA52" s="1064"/>
      <c r="WVB52" s="1064"/>
      <c r="WVC52" s="1064"/>
      <c r="WVD52" s="1064"/>
      <c r="WVE52" s="1064"/>
      <c r="WVF52" s="1064"/>
      <c r="WVG52" s="1064"/>
      <c r="WVH52" s="1064"/>
      <c r="WVI52" s="1064"/>
      <c r="WVJ52" s="1064"/>
      <c r="WVK52" s="1064"/>
      <c r="WVL52" s="1064"/>
      <c r="WVM52" s="1064"/>
    </row>
    <row r="53" spans="1:16133">
      <c r="B53" s="861"/>
    </row>
    <row r="54" spans="1:16133">
      <c r="B54" s="861"/>
      <c r="D54" s="1083" t="s">
        <v>1073</v>
      </c>
      <c r="E54" s="647" t="s">
        <v>812</v>
      </c>
    </row>
  </sheetData>
  <mergeCells count="15">
    <mergeCell ref="B5:B16"/>
    <mergeCell ref="C5:C15"/>
    <mergeCell ref="D5:D11"/>
    <mergeCell ref="E5:F14"/>
    <mergeCell ref="G5:G14"/>
    <mergeCell ref="D13:D14"/>
    <mergeCell ref="M5:M14"/>
    <mergeCell ref="D3:H3"/>
    <mergeCell ref="I3:L3"/>
    <mergeCell ref="E4:F4"/>
    <mergeCell ref="J4:K4"/>
    <mergeCell ref="H5:H14"/>
    <mergeCell ref="I5:I14"/>
    <mergeCell ref="J5:K14"/>
    <mergeCell ref="L5:L14"/>
  </mergeCells>
  <pageMargins left="0.314" right="0.314" top="0.11799999999999999" bottom="0.27500000000000002" header="0.157" footer="0.11799999999999999"/>
  <pageSetup scale="30" firstPageNumber="42" orientation="portrait" r:id="rId1"/>
  <headerFooter>
    <oddFooter>&amp;C&amp;P</oddFooter>
  </headerFooter>
  <colBreaks count="2" manualBreakCount="2">
    <brk id="13" max="55" man="1"/>
    <brk id="14" max="55" man="1"/>
  </col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E593"/>
  </sheetPr>
  <dimension ref="A1:L37"/>
  <sheetViews>
    <sheetView view="pageBreakPreview" zoomScale="125" zoomScaleNormal="125" zoomScaleSheetLayoutView="70" zoomScalePageLayoutView="125" workbookViewId="0">
      <selection activeCell="F1" sqref="F1"/>
    </sheetView>
  </sheetViews>
  <sheetFormatPr baseColWidth="10" defaultColWidth="9.1796875" defaultRowHeight="13"/>
  <cols>
    <col min="1" max="1" width="3.453125" style="1154" bestFit="1" customWidth="1"/>
    <col min="2" max="2" width="51.1796875" style="1154" customWidth="1"/>
    <col min="3" max="3" width="18.6328125" style="125" customWidth="1"/>
    <col min="4" max="4" width="9" style="125" customWidth="1"/>
    <col min="5" max="5" width="14.36328125" style="125" customWidth="1"/>
    <col min="6" max="7" width="21" style="125" customWidth="1"/>
    <col min="8" max="8" width="27.81640625" style="125" customWidth="1"/>
    <col min="9" max="9" width="15.453125" style="125" customWidth="1"/>
    <col min="10" max="11" width="21" style="125" customWidth="1"/>
    <col min="12" max="12" width="12.36328125" style="1154" customWidth="1"/>
    <col min="13" max="122" width="9.1796875" style="1154"/>
    <col min="123" max="123" width="3.453125" style="1154" bestFit="1" customWidth="1"/>
    <col min="124" max="124" width="51.1796875" style="1154" customWidth="1"/>
    <col min="125" max="126" width="9.6328125" style="1154" customWidth="1"/>
    <col min="127" max="127" width="9.453125" style="1154" customWidth="1"/>
    <col min="128" max="128" width="15.6328125" style="1154" customWidth="1"/>
    <col min="129" max="129" width="11.36328125" style="1154" customWidth="1"/>
    <col min="130" max="130" width="9.6328125" style="1154" customWidth="1"/>
    <col min="131" max="131" width="16.453125" style="1154" customWidth="1"/>
    <col min="132" max="132" width="11.36328125" style="1154" customWidth="1"/>
    <col min="133" max="133" width="18.6328125" style="1154" customWidth="1"/>
    <col min="134" max="134" width="6.36328125" style="1154" customWidth="1"/>
    <col min="135" max="135" width="15.81640625" style="1154" customWidth="1"/>
    <col min="136" max="136" width="11.1796875" style="1154" customWidth="1"/>
    <col min="137" max="137" width="10.6328125" style="1154" customWidth="1"/>
    <col min="138" max="138" width="15" style="1154" customWidth="1"/>
    <col min="139" max="140" width="10.453125" style="1154" customWidth="1"/>
    <col min="141" max="142" width="12.453125" style="1154" customWidth="1"/>
    <col min="143" max="143" width="14.6328125" style="1154" customWidth="1"/>
    <col min="144" max="144" width="10" style="1154" customWidth="1"/>
    <col min="145" max="145" width="10.81640625" style="1154" customWidth="1"/>
    <col min="146" max="146" width="8.81640625" style="1154" customWidth="1"/>
    <col min="147" max="147" width="8.453125" style="1154" customWidth="1"/>
    <col min="148" max="148" width="12.36328125" style="1154" customWidth="1"/>
    <col min="149" max="149" width="10.36328125" style="1154" customWidth="1"/>
    <col min="150" max="150" width="7.6328125" style="1154" bestFit="1" customWidth="1"/>
    <col min="151" max="151" width="5.453125" style="1154" bestFit="1" customWidth="1"/>
    <col min="152" max="152" width="12.1796875" style="1154" customWidth="1"/>
    <col min="153" max="153" width="8" style="1154" customWidth="1"/>
    <col min="154" max="154" width="12" style="1154" customWidth="1"/>
    <col min="155" max="155" width="9.36328125" style="1154" customWidth="1"/>
    <col min="156" max="156" width="7.6328125" style="1154" bestFit="1" customWidth="1"/>
    <col min="157" max="157" width="5.453125" style="1154" bestFit="1" customWidth="1"/>
    <col min="158" max="158" width="7.6328125" style="1154" bestFit="1" customWidth="1"/>
    <col min="159" max="159" width="5.453125" style="1154" bestFit="1" customWidth="1"/>
    <col min="160" max="160" width="7.6328125" style="1154" bestFit="1" customWidth="1"/>
    <col min="161" max="161" width="5.453125" style="1154" bestFit="1" customWidth="1"/>
    <col min="162" max="162" width="8.6328125" style="1154" customWidth="1"/>
    <col min="163" max="163" width="5.453125" style="1154" bestFit="1" customWidth="1"/>
    <col min="164" max="173" width="14" style="1154" customWidth="1"/>
    <col min="174" max="189" width="7.36328125" style="1154" customWidth="1"/>
    <col min="190" max="190" width="14" style="1154" customWidth="1"/>
    <col min="191" max="206" width="7.36328125" style="1154" customWidth="1"/>
    <col min="207" max="207" width="14" style="1154" customWidth="1"/>
    <col min="208" max="223" width="7.36328125" style="1154" customWidth="1"/>
    <col min="224" max="224" width="13" style="1154" customWidth="1"/>
    <col min="225" max="226" width="7.36328125" style="1154" customWidth="1"/>
    <col min="227" max="227" width="13.6328125" style="1154" customWidth="1"/>
    <col min="228" max="229" width="7.36328125" style="1154" customWidth="1"/>
    <col min="230" max="230" width="13.6328125" style="1154" customWidth="1"/>
    <col min="231" max="232" width="7.36328125" style="1154" customWidth="1"/>
    <col min="233" max="233" width="13.6328125" style="1154" customWidth="1"/>
    <col min="234" max="235" width="7.36328125" style="1154" customWidth="1"/>
    <col min="236" max="236" width="13.6328125" style="1154" customWidth="1"/>
    <col min="237" max="237" width="14" style="1154" customWidth="1"/>
    <col min="238" max="239" width="7.36328125" style="1154" customWidth="1"/>
    <col min="240" max="240" width="13.6328125" style="1154" customWidth="1"/>
    <col min="241" max="242" width="7.36328125" style="1154" customWidth="1"/>
    <col min="243" max="243" width="13.6328125" style="1154" customWidth="1"/>
    <col min="244" max="245" width="7.36328125" style="1154" customWidth="1"/>
    <col min="246" max="246" width="13.6328125" style="1154" customWidth="1"/>
    <col min="247" max="248" width="7.36328125" style="1154" customWidth="1"/>
    <col min="249" max="249" width="13.6328125" style="1154" customWidth="1"/>
    <col min="250" max="250" width="12.453125" style="1154" customWidth="1"/>
    <col min="251" max="252" width="7.36328125" style="1154" customWidth="1"/>
    <col min="253" max="253" width="13.6328125" style="1154" customWidth="1"/>
    <col min="254" max="255" width="7.36328125" style="1154" customWidth="1"/>
    <col min="256" max="256" width="13.6328125" style="1154" customWidth="1"/>
    <col min="257" max="258" width="7.36328125" style="1154" customWidth="1"/>
    <col min="259" max="259" width="13.6328125" style="1154" customWidth="1"/>
    <col min="260" max="261" width="7.36328125" style="1154" customWidth="1"/>
    <col min="262" max="262" width="13.6328125" style="1154" customWidth="1"/>
    <col min="263" max="263" width="13.81640625" style="1154" customWidth="1"/>
    <col min="264" max="264" width="15.36328125" style="1154" customWidth="1"/>
    <col min="265" max="266" width="19.453125" style="1154" customWidth="1"/>
    <col min="267" max="268" width="15.36328125" style="1154" customWidth="1"/>
    <col min="269" max="378" width="9.1796875" style="1154"/>
    <col min="379" max="379" width="3.453125" style="1154" bestFit="1" customWidth="1"/>
    <col min="380" max="380" width="51.1796875" style="1154" customWidth="1"/>
    <col min="381" max="382" width="9.6328125" style="1154" customWidth="1"/>
    <col min="383" max="383" width="9.453125" style="1154" customWidth="1"/>
    <col min="384" max="384" width="15.6328125" style="1154" customWidth="1"/>
    <col min="385" max="385" width="11.36328125" style="1154" customWidth="1"/>
    <col min="386" max="386" width="9.6328125" style="1154" customWidth="1"/>
    <col min="387" max="387" width="16.453125" style="1154" customWidth="1"/>
    <col min="388" max="388" width="11.36328125" style="1154" customWidth="1"/>
    <col min="389" max="389" width="18.6328125" style="1154" customWidth="1"/>
    <col min="390" max="390" width="6.36328125" style="1154" customWidth="1"/>
    <col min="391" max="391" width="15.81640625" style="1154" customWidth="1"/>
    <col min="392" max="392" width="11.1796875" style="1154" customWidth="1"/>
    <col min="393" max="393" width="10.6328125" style="1154" customWidth="1"/>
    <col min="394" max="394" width="15" style="1154" customWidth="1"/>
    <col min="395" max="396" width="10.453125" style="1154" customWidth="1"/>
    <col min="397" max="398" width="12.453125" style="1154" customWidth="1"/>
    <col min="399" max="399" width="14.6328125" style="1154" customWidth="1"/>
    <col min="400" max="400" width="10" style="1154" customWidth="1"/>
    <col min="401" max="401" width="10.81640625" style="1154" customWidth="1"/>
    <col min="402" max="402" width="8.81640625" style="1154" customWidth="1"/>
    <col min="403" max="403" width="8.453125" style="1154" customWidth="1"/>
    <col min="404" max="404" width="12.36328125" style="1154" customWidth="1"/>
    <col min="405" max="405" width="10.36328125" style="1154" customWidth="1"/>
    <col min="406" max="406" width="7.6328125" style="1154" bestFit="1" customWidth="1"/>
    <col min="407" max="407" width="5.453125" style="1154" bestFit="1" customWidth="1"/>
    <col min="408" max="408" width="12.1796875" style="1154" customWidth="1"/>
    <col min="409" max="409" width="8" style="1154" customWidth="1"/>
    <col min="410" max="410" width="12" style="1154" customWidth="1"/>
    <col min="411" max="411" width="9.36328125" style="1154" customWidth="1"/>
    <col min="412" max="412" width="7.6328125" style="1154" bestFit="1" customWidth="1"/>
    <col min="413" max="413" width="5.453125" style="1154" bestFit="1" customWidth="1"/>
    <col min="414" max="414" width="7.6328125" style="1154" bestFit="1" customWidth="1"/>
    <col min="415" max="415" width="5.453125" style="1154" bestFit="1" customWidth="1"/>
    <col min="416" max="416" width="7.6328125" style="1154" bestFit="1" customWidth="1"/>
    <col min="417" max="417" width="5.453125" style="1154" bestFit="1" customWidth="1"/>
    <col min="418" max="418" width="8.6328125" style="1154" customWidth="1"/>
    <col min="419" max="419" width="5.453125" style="1154" bestFit="1" customWidth="1"/>
    <col min="420" max="429" width="14" style="1154" customWidth="1"/>
    <col min="430" max="445" width="7.36328125" style="1154" customWidth="1"/>
    <col min="446" max="446" width="14" style="1154" customWidth="1"/>
    <col min="447" max="462" width="7.36328125" style="1154" customWidth="1"/>
    <col min="463" max="463" width="14" style="1154" customWidth="1"/>
    <col min="464" max="479" width="7.36328125" style="1154" customWidth="1"/>
    <col min="480" max="480" width="13" style="1154" customWidth="1"/>
    <col min="481" max="482" width="7.36328125" style="1154" customWidth="1"/>
    <col min="483" max="483" width="13.6328125" style="1154" customWidth="1"/>
    <col min="484" max="485" width="7.36328125" style="1154" customWidth="1"/>
    <col min="486" max="486" width="13.6328125" style="1154" customWidth="1"/>
    <col min="487" max="488" width="7.36328125" style="1154" customWidth="1"/>
    <col min="489" max="489" width="13.6328125" style="1154" customWidth="1"/>
    <col min="490" max="491" width="7.36328125" style="1154" customWidth="1"/>
    <col min="492" max="492" width="13.6328125" style="1154" customWidth="1"/>
    <col min="493" max="493" width="14" style="1154" customWidth="1"/>
    <col min="494" max="495" width="7.36328125" style="1154" customWidth="1"/>
    <col min="496" max="496" width="13.6328125" style="1154" customWidth="1"/>
    <col min="497" max="498" width="7.36328125" style="1154" customWidth="1"/>
    <col min="499" max="499" width="13.6328125" style="1154" customWidth="1"/>
    <col min="500" max="501" width="7.36328125" style="1154" customWidth="1"/>
    <col min="502" max="502" width="13.6328125" style="1154" customWidth="1"/>
    <col min="503" max="504" width="7.36328125" style="1154" customWidth="1"/>
    <col min="505" max="505" width="13.6328125" style="1154" customWidth="1"/>
    <col min="506" max="506" width="12.453125" style="1154" customWidth="1"/>
    <col min="507" max="508" width="7.36328125" style="1154" customWidth="1"/>
    <col min="509" max="509" width="13.6328125" style="1154" customWidth="1"/>
    <col min="510" max="511" width="7.36328125" style="1154" customWidth="1"/>
    <col min="512" max="512" width="13.6328125" style="1154" customWidth="1"/>
    <col min="513" max="514" width="7.36328125" style="1154" customWidth="1"/>
    <col min="515" max="515" width="13.6328125" style="1154" customWidth="1"/>
    <col min="516" max="517" width="7.36328125" style="1154" customWidth="1"/>
    <col min="518" max="518" width="13.6328125" style="1154" customWidth="1"/>
    <col min="519" max="519" width="13.81640625" style="1154" customWidth="1"/>
    <col min="520" max="520" width="15.36328125" style="1154" customWidth="1"/>
    <col min="521" max="522" width="19.453125" style="1154" customWidth="1"/>
    <col min="523" max="524" width="15.36328125" style="1154" customWidth="1"/>
    <col min="525" max="634" width="9.1796875" style="1154"/>
    <col min="635" max="635" width="3.453125" style="1154" bestFit="1" customWidth="1"/>
    <col min="636" max="636" width="51.1796875" style="1154" customWidth="1"/>
    <col min="637" max="638" width="9.6328125" style="1154" customWidth="1"/>
    <col min="639" max="639" width="9.453125" style="1154" customWidth="1"/>
    <col min="640" max="640" width="15.6328125" style="1154" customWidth="1"/>
    <col min="641" max="641" width="11.36328125" style="1154" customWidth="1"/>
    <col min="642" max="642" width="9.6328125" style="1154" customWidth="1"/>
    <col min="643" max="643" width="16.453125" style="1154" customWidth="1"/>
    <col min="644" max="644" width="11.36328125" style="1154" customWidth="1"/>
    <col min="645" max="645" width="18.6328125" style="1154" customWidth="1"/>
    <col min="646" max="646" width="6.36328125" style="1154" customWidth="1"/>
    <col min="647" max="647" width="15.81640625" style="1154" customWidth="1"/>
    <col min="648" max="648" width="11.1796875" style="1154" customWidth="1"/>
    <col min="649" max="649" width="10.6328125" style="1154" customWidth="1"/>
    <col min="650" max="650" width="15" style="1154" customWidth="1"/>
    <col min="651" max="652" width="10.453125" style="1154" customWidth="1"/>
    <col min="653" max="654" width="12.453125" style="1154" customWidth="1"/>
    <col min="655" max="655" width="14.6328125" style="1154" customWidth="1"/>
    <col min="656" max="656" width="10" style="1154" customWidth="1"/>
    <col min="657" max="657" width="10.81640625" style="1154" customWidth="1"/>
    <col min="658" max="658" width="8.81640625" style="1154" customWidth="1"/>
    <col min="659" max="659" width="8.453125" style="1154" customWidth="1"/>
    <col min="660" max="660" width="12.36328125" style="1154" customWidth="1"/>
    <col min="661" max="661" width="10.36328125" style="1154" customWidth="1"/>
    <col min="662" max="662" width="7.6328125" style="1154" bestFit="1" customWidth="1"/>
    <col min="663" max="663" width="5.453125" style="1154" bestFit="1" customWidth="1"/>
    <col min="664" max="664" width="12.1796875" style="1154" customWidth="1"/>
    <col min="665" max="665" width="8" style="1154" customWidth="1"/>
    <col min="666" max="666" width="12" style="1154" customWidth="1"/>
    <col min="667" max="667" width="9.36328125" style="1154" customWidth="1"/>
    <col min="668" max="668" width="7.6328125" style="1154" bestFit="1" customWidth="1"/>
    <col min="669" max="669" width="5.453125" style="1154" bestFit="1" customWidth="1"/>
    <col min="670" max="670" width="7.6328125" style="1154" bestFit="1" customWidth="1"/>
    <col min="671" max="671" width="5.453125" style="1154" bestFit="1" customWidth="1"/>
    <col min="672" max="672" width="7.6328125" style="1154" bestFit="1" customWidth="1"/>
    <col min="673" max="673" width="5.453125" style="1154" bestFit="1" customWidth="1"/>
    <col min="674" max="674" width="8.6328125" style="1154" customWidth="1"/>
    <col min="675" max="675" width="5.453125" style="1154" bestFit="1" customWidth="1"/>
    <col min="676" max="685" width="14" style="1154" customWidth="1"/>
    <col min="686" max="701" width="7.36328125" style="1154" customWidth="1"/>
    <col min="702" max="702" width="14" style="1154" customWidth="1"/>
    <col min="703" max="718" width="7.36328125" style="1154" customWidth="1"/>
    <col min="719" max="719" width="14" style="1154" customWidth="1"/>
    <col min="720" max="735" width="7.36328125" style="1154" customWidth="1"/>
    <col min="736" max="736" width="13" style="1154" customWidth="1"/>
    <col min="737" max="738" width="7.36328125" style="1154" customWidth="1"/>
    <col min="739" max="739" width="13.6328125" style="1154" customWidth="1"/>
    <col min="740" max="741" width="7.36328125" style="1154" customWidth="1"/>
    <col min="742" max="742" width="13.6328125" style="1154" customWidth="1"/>
    <col min="743" max="744" width="7.36328125" style="1154" customWidth="1"/>
    <col min="745" max="745" width="13.6328125" style="1154" customWidth="1"/>
    <col min="746" max="747" width="7.36328125" style="1154" customWidth="1"/>
    <col min="748" max="748" width="13.6328125" style="1154" customWidth="1"/>
    <col min="749" max="749" width="14" style="1154" customWidth="1"/>
    <col min="750" max="751" width="7.36328125" style="1154" customWidth="1"/>
    <col min="752" max="752" width="13.6328125" style="1154" customWidth="1"/>
    <col min="753" max="754" width="7.36328125" style="1154" customWidth="1"/>
    <col min="755" max="755" width="13.6328125" style="1154" customWidth="1"/>
    <col min="756" max="757" width="7.36328125" style="1154" customWidth="1"/>
    <col min="758" max="758" width="13.6328125" style="1154" customWidth="1"/>
    <col min="759" max="760" width="7.36328125" style="1154" customWidth="1"/>
    <col min="761" max="761" width="13.6328125" style="1154" customWidth="1"/>
    <col min="762" max="762" width="12.453125" style="1154" customWidth="1"/>
    <col min="763" max="764" width="7.36328125" style="1154" customWidth="1"/>
    <col min="765" max="765" width="13.6328125" style="1154" customWidth="1"/>
    <col min="766" max="767" width="7.36328125" style="1154" customWidth="1"/>
    <col min="768" max="768" width="13.6328125" style="1154" customWidth="1"/>
    <col min="769" max="770" width="7.36328125" style="1154" customWidth="1"/>
    <col min="771" max="771" width="13.6328125" style="1154" customWidth="1"/>
    <col min="772" max="773" width="7.36328125" style="1154" customWidth="1"/>
    <col min="774" max="774" width="13.6328125" style="1154" customWidth="1"/>
    <col min="775" max="775" width="13.81640625" style="1154" customWidth="1"/>
    <col min="776" max="776" width="15.36328125" style="1154" customWidth="1"/>
    <col min="777" max="778" width="19.453125" style="1154" customWidth="1"/>
    <col min="779" max="780" width="15.36328125" style="1154" customWidth="1"/>
    <col min="781" max="890" width="9.1796875" style="1154"/>
    <col min="891" max="891" width="3.453125" style="1154" bestFit="1" customWidth="1"/>
    <col min="892" max="892" width="51.1796875" style="1154" customWidth="1"/>
    <col min="893" max="894" width="9.6328125" style="1154" customWidth="1"/>
    <col min="895" max="895" width="9.453125" style="1154" customWidth="1"/>
    <col min="896" max="896" width="15.6328125" style="1154" customWidth="1"/>
    <col min="897" max="897" width="11.36328125" style="1154" customWidth="1"/>
    <col min="898" max="898" width="9.6328125" style="1154" customWidth="1"/>
    <col min="899" max="899" width="16.453125" style="1154" customWidth="1"/>
    <col min="900" max="900" width="11.36328125" style="1154" customWidth="1"/>
    <col min="901" max="901" width="18.6328125" style="1154" customWidth="1"/>
    <col min="902" max="902" width="6.36328125" style="1154" customWidth="1"/>
    <col min="903" max="903" width="15.81640625" style="1154" customWidth="1"/>
    <col min="904" max="904" width="11.1796875" style="1154" customWidth="1"/>
    <col min="905" max="905" width="10.6328125" style="1154" customWidth="1"/>
    <col min="906" max="906" width="15" style="1154" customWidth="1"/>
    <col min="907" max="908" width="10.453125" style="1154" customWidth="1"/>
    <col min="909" max="910" width="12.453125" style="1154" customWidth="1"/>
    <col min="911" max="911" width="14.6328125" style="1154" customWidth="1"/>
    <col min="912" max="912" width="10" style="1154" customWidth="1"/>
    <col min="913" max="913" width="10.81640625" style="1154" customWidth="1"/>
    <col min="914" max="914" width="8.81640625" style="1154" customWidth="1"/>
    <col min="915" max="915" width="8.453125" style="1154" customWidth="1"/>
    <col min="916" max="916" width="12.36328125" style="1154" customWidth="1"/>
    <col min="917" max="917" width="10.36328125" style="1154" customWidth="1"/>
    <col min="918" max="918" width="7.6328125" style="1154" bestFit="1" customWidth="1"/>
    <col min="919" max="919" width="5.453125" style="1154" bestFit="1" customWidth="1"/>
    <col min="920" max="920" width="12.1796875" style="1154" customWidth="1"/>
    <col min="921" max="921" width="8" style="1154" customWidth="1"/>
    <col min="922" max="922" width="12" style="1154" customWidth="1"/>
    <col min="923" max="923" width="9.36328125" style="1154" customWidth="1"/>
    <col min="924" max="924" width="7.6328125" style="1154" bestFit="1" customWidth="1"/>
    <col min="925" max="925" width="5.453125" style="1154" bestFit="1" customWidth="1"/>
    <col min="926" max="926" width="7.6328125" style="1154" bestFit="1" customWidth="1"/>
    <col min="927" max="927" width="5.453125" style="1154" bestFit="1" customWidth="1"/>
    <col min="928" max="928" width="7.6328125" style="1154" bestFit="1" customWidth="1"/>
    <col min="929" max="929" width="5.453125" style="1154" bestFit="1" customWidth="1"/>
    <col min="930" max="930" width="8.6328125" style="1154" customWidth="1"/>
    <col min="931" max="931" width="5.453125" style="1154" bestFit="1" customWidth="1"/>
    <col min="932" max="941" width="14" style="1154" customWidth="1"/>
    <col min="942" max="957" width="7.36328125" style="1154" customWidth="1"/>
    <col min="958" max="958" width="14" style="1154" customWidth="1"/>
    <col min="959" max="974" width="7.36328125" style="1154" customWidth="1"/>
    <col min="975" max="975" width="14" style="1154" customWidth="1"/>
    <col min="976" max="991" width="7.36328125" style="1154" customWidth="1"/>
    <col min="992" max="992" width="13" style="1154" customWidth="1"/>
    <col min="993" max="994" width="7.36328125" style="1154" customWidth="1"/>
    <col min="995" max="995" width="13.6328125" style="1154" customWidth="1"/>
    <col min="996" max="997" width="7.36328125" style="1154" customWidth="1"/>
    <col min="998" max="998" width="13.6328125" style="1154" customWidth="1"/>
    <col min="999" max="1000" width="7.36328125" style="1154" customWidth="1"/>
    <col min="1001" max="1001" width="13.6328125" style="1154" customWidth="1"/>
    <col min="1002" max="1003" width="7.36328125" style="1154" customWidth="1"/>
    <col min="1004" max="1004" width="13.6328125" style="1154" customWidth="1"/>
    <col min="1005" max="1005" width="14" style="1154" customWidth="1"/>
    <col min="1006" max="1007" width="7.36328125" style="1154" customWidth="1"/>
    <col min="1008" max="1008" width="13.6328125" style="1154" customWidth="1"/>
    <col min="1009" max="1010" width="7.36328125" style="1154" customWidth="1"/>
    <col min="1011" max="1011" width="13.6328125" style="1154" customWidth="1"/>
    <col min="1012" max="1013" width="7.36328125" style="1154" customWidth="1"/>
    <col min="1014" max="1014" width="13.6328125" style="1154" customWidth="1"/>
    <col min="1015" max="1016" width="7.36328125" style="1154" customWidth="1"/>
    <col min="1017" max="1017" width="13.6328125" style="1154" customWidth="1"/>
    <col min="1018" max="1018" width="12.453125" style="1154" customWidth="1"/>
    <col min="1019" max="1020" width="7.36328125" style="1154" customWidth="1"/>
    <col min="1021" max="1021" width="13.6328125" style="1154" customWidth="1"/>
    <col min="1022" max="1023" width="7.36328125" style="1154" customWidth="1"/>
    <col min="1024" max="1024" width="13.6328125" style="1154" customWidth="1"/>
    <col min="1025" max="1026" width="7.36328125" style="1154" customWidth="1"/>
    <col min="1027" max="1027" width="13.6328125" style="1154" customWidth="1"/>
    <col min="1028" max="1029" width="7.36328125" style="1154" customWidth="1"/>
    <col min="1030" max="1030" width="13.6328125" style="1154" customWidth="1"/>
    <col min="1031" max="1031" width="13.81640625" style="1154" customWidth="1"/>
    <col min="1032" max="1032" width="15.36328125" style="1154" customWidth="1"/>
    <col min="1033" max="1034" width="19.453125" style="1154" customWidth="1"/>
    <col min="1035" max="1036" width="15.36328125" style="1154" customWidth="1"/>
    <col min="1037" max="1146" width="9.1796875" style="1154"/>
    <col min="1147" max="1147" width="3.453125" style="1154" bestFit="1" customWidth="1"/>
    <col min="1148" max="1148" width="51.1796875" style="1154" customWidth="1"/>
    <col min="1149" max="1150" width="9.6328125" style="1154" customWidth="1"/>
    <col min="1151" max="1151" width="9.453125" style="1154" customWidth="1"/>
    <col min="1152" max="1152" width="15.6328125" style="1154" customWidth="1"/>
    <col min="1153" max="1153" width="11.36328125" style="1154" customWidth="1"/>
    <col min="1154" max="1154" width="9.6328125" style="1154" customWidth="1"/>
    <col min="1155" max="1155" width="16.453125" style="1154" customWidth="1"/>
    <col min="1156" max="1156" width="11.36328125" style="1154" customWidth="1"/>
    <col min="1157" max="1157" width="18.6328125" style="1154" customWidth="1"/>
    <col min="1158" max="1158" width="6.36328125" style="1154" customWidth="1"/>
    <col min="1159" max="1159" width="15.81640625" style="1154" customWidth="1"/>
    <col min="1160" max="1160" width="11.1796875" style="1154" customWidth="1"/>
    <col min="1161" max="1161" width="10.6328125" style="1154" customWidth="1"/>
    <col min="1162" max="1162" width="15" style="1154" customWidth="1"/>
    <col min="1163" max="1164" width="10.453125" style="1154" customWidth="1"/>
    <col min="1165" max="1166" width="12.453125" style="1154" customWidth="1"/>
    <col min="1167" max="1167" width="14.6328125" style="1154" customWidth="1"/>
    <col min="1168" max="1168" width="10" style="1154" customWidth="1"/>
    <col min="1169" max="1169" width="10.81640625" style="1154" customWidth="1"/>
    <col min="1170" max="1170" width="8.81640625" style="1154" customWidth="1"/>
    <col min="1171" max="1171" width="8.453125" style="1154" customWidth="1"/>
    <col min="1172" max="1172" width="12.36328125" style="1154" customWidth="1"/>
    <col min="1173" max="1173" width="10.36328125" style="1154" customWidth="1"/>
    <col min="1174" max="1174" width="7.6328125" style="1154" bestFit="1" customWidth="1"/>
    <col min="1175" max="1175" width="5.453125" style="1154" bestFit="1" customWidth="1"/>
    <col min="1176" max="1176" width="12.1796875" style="1154" customWidth="1"/>
    <col min="1177" max="1177" width="8" style="1154" customWidth="1"/>
    <col min="1178" max="1178" width="12" style="1154" customWidth="1"/>
    <col min="1179" max="1179" width="9.36328125" style="1154" customWidth="1"/>
    <col min="1180" max="1180" width="7.6328125" style="1154" bestFit="1" customWidth="1"/>
    <col min="1181" max="1181" width="5.453125" style="1154" bestFit="1" customWidth="1"/>
    <col min="1182" max="1182" width="7.6328125" style="1154" bestFit="1" customWidth="1"/>
    <col min="1183" max="1183" width="5.453125" style="1154" bestFit="1" customWidth="1"/>
    <col min="1184" max="1184" width="7.6328125" style="1154" bestFit="1" customWidth="1"/>
    <col min="1185" max="1185" width="5.453125" style="1154" bestFit="1" customWidth="1"/>
    <col min="1186" max="1186" width="8.6328125" style="1154" customWidth="1"/>
    <col min="1187" max="1187" width="5.453125" style="1154" bestFit="1" customWidth="1"/>
    <col min="1188" max="1197" width="14" style="1154" customWidth="1"/>
    <col min="1198" max="1213" width="7.36328125" style="1154" customWidth="1"/>
    <col min="1214" max="1214" width="14" style="1154" customWidth="1"/>
    <col min="1215" max="1230" width="7.36328125" style="1154" customWidth="1"/>
    <col min="1231" max="1231" width="14" style="1154" customWidth="1"/>
    <col min="1232" max="1247" width="7.36328125" style="1154" customWidth="1"/>
    <col min="1248" max="1248" width="13" style="1154" customWidth="1"/>
    <col min="1249" max="1250" width="7.36328125" style="1154" customWidth="1"/>
    <col min="1251" max="1251" width="13.6328125" style="1154" customWidth="1"/>
    <col min="1252" max="1253" width="7.36328125" style="1154" customWidth="1"/>
    <col min="1254" max="1254" width="13.6328125" style="1154" customWidth="1"/>
    <col min="1255" max="1256" width="7.36328125" style="1154" customWidth="1"/>
    <col min="1257" max="1257" width="13.6328125" style="1154" customWidth="1"/>
    <col min="1258" max="1259" width="7.36328125" style="1154" customWidth="1"/>
    <col min="1260" max="1260" width="13.6328125" style="1154" customWidth="1"/>
    <col min="1261" max="1261" width="14" style="1154" customWidth="1"/>
    <col min="1262" max="1263" width="7.36328125" style="1154" customWidth="1"/>
    <col min="1264" max="1264" width="13.6328125" style="1154" customWidth="1"/>
    <col min="1265" max="1266" width="7.36328125" style="1154" customWidth="1"/>
    <col min="1267" max="1267" width="13.6328125" style="1154" customWidth="1"/>
    <col min="1268" max="1269" width="7.36328125" style="1154" customWidth="1"/>
    <col min="1270" max="1270" width="13.6328125" style="1154" customWidth="1"/>
    <col min="1271" max="1272" width="7.36328125" style="1154" customWidth="1"/>
    <col min="1273" max="1273" width="13.6328125" style="1154" customWidth="1"/>
    <col min="1274" max="1274" width="12.453125" style="1154" customWidth="1"/>
    <col min="1275" max="1276" width="7.36328125" style="1154" customWidth="1"/>
    <col min="1277" max="1277" width="13.6328125" style="1154" customWidth="1"/>
    <col min="1278" max="1279" width="7.36328125" style="1154" customWidth="1"/>
    <col min="1280" max="1280" width="13.6328125" style="1154" customWidth="1"/>
    <col min="1281" max="1282" width="7.36328125" style="1154" customWidth="1"/>
    <col min="1283" max="1283" width="13.6328125" style="1154" customWidth="1"/>
    <col min="1284" max="1285" width="7.36328125" style="1154" customWidth="1"/>
    <col min="1286" max="1286" width="13.6328125" style="1154" customWidth="1"/>
    <col min="1287" max="1287" width="13.81640625" style="1154" customWidth="1"/>
    <col min="1288" max="1288" width="15.36328125" style="1154" customWidth="1"/>
    <col min="1289" max="1290" width="19.453125" style="1154" customWidth="1"/>
    <col min="1291" max="1292" width="15.36328125" style="1154" customWidth="1"/>
    <col min="1293" max="1402" width="9.1796875" style="1154"/>
    <col min="1403" max="1403" width="3.453125" style="1154" bestFit="1" customWidth="1"/>
    <col min="1404" max="1404" width="51.1796875" style="1154" customWidth="1"/>
    <col min="1405" max="1406" width="9.6328125" style="1154" customWidth="1"/>
    <col min="1407" max="1407" width="9.453125" style="1154" customWidth="1"/>
    <col min="1408" max="1408" width="15.6328125" style="1154" customWidth="1"/>
    <col min="1409" max="1409" width="11.36328125" style="1154" customWidth="1"/>
    <col min="1410" max="1410" width="9.6328125" style="1154" customWidth="1"/>
    <col min="1411" max="1411" width="16.453125" style="1154" customWidth="1"/>
    <col min="1412" max="1412" width="11.36328125" style="1154" customWidth="1"/>
    <col min="1413" max="1413" width="18.6328125" style="1154" customWidth="1"/>
    <col min="1414" max="1414" width="6.36328125" style="1154" customWidth="1"/>
    <col min="1415" max="1415" width="15.81640625" style="1154" customWidth="1"/>
    <col min="1416" max="1416" width="11.1796875" style="1154" customWidth="1"/>
    <col min="1417" max="1417" width="10.6328125" style="1154" customWidth="1"/>
    <col min="1418" max="1418" width="15" style="1154" customWidth="1"/>
    <col min="1419" max="1420" width="10.453125" style="1154" customWidth="1"/>
    <col min="1421" max="1422" width="12.453125" style="1154" customWidth="1"/>
    <col min="1423" max="1423" width="14.6328125" style="1154" customWidth="1"/>
    <col min="1424" max="1424" width="10" style="1154" customWidth="1"/>
    <col min="1425" max="1425" width="10.81640625" style="1154" customWidth="1"/>
    <col min="1426" max="1426" width="8.81640625" style="1154" customWidth="1"/>
    <col min="1427" max="1427" width="8.453125" style="1154" customWidth="1"/>
    <col min="1428" max="1428" width="12.36328125" style="1154" customWidth="1"/>
    <col min="1429" max="1429" width="10.36328125" style="1154" customWidth="1"/>
    <col min="1430" max="1430" width="7.6328125" style="1154" bestFit="1" customWidth="1"/>
    <col min="1431" max="1431" width="5.453125" style="1154" bestFit="1" customWidth="1"/>
    <col min="1432" max="1432" width="12.1796875" style="1154" customWidth="1"/>
    <col min="1433" max="1433" width="8" style="1154" customWidth="1"/>
    <col min="1434" max="1434" width="12" style="1154" customWidth="1"/>
    <col min="1435" max="1435" width="9.36328125" style="1154" customWidth="1"/>
    <col min="1436" max="1436" width="7.6328125" style="1154" bestFit="1" customWidth="1"/>
    <col min="1437" max="1437" width="5.453125" style="1154" bestFit="1" customWidth="1"/>
    <col min="1438" max="1438" width="7.6328125" style="1154" bestFit="1" customWidth="1"/>
    <col min="1439" max="1439" width="5.453125" style="1154" bestFit="1" customWidth="1"/>
    <col min="1440" max="1440" width="7.6328125" style="1154" bestFit="1" customWidth="1"/>
    <col min="1441" max="1441" width="5.453125" style="1154" bestFit="1" customWidth="1"/>
    <col min="1442" max="1442" width="8.6328125" style="1154" customWidth="1"/>
    <col min="1443" max="1443" width="5.453125" style="1154" bestFit="1" customWidth="1"/>
    <col min="1444" max="1453" width="14" style="1154" customWidth="1"/>
    <col min="1454" max="1469" width="7.36328125" style="1154" customWidth="1"/>
    <col min="1470" max="1470" width="14" style="1154" customWidth="1"/>
    <col min="1471" max="1486" width="7.36328125" style="1154" customWidth="1"/>
    <col min="1487" max="1487" width="14" style="1154" customWidth="1"/>
    <col min="1488" max="1503" width="7.36328125" style="1154" customWidth="1"/>
    <col min="1504" max="1504" width="13" style="1154" customWidth="1"/>
    <col min="1505" max="1506" width="7.36328125" style="1154" customWidth="1"/>
    <col min="1507" max="1507" width="13.6328125" style="1154" customWidth="1"/>
    <col min="1508" max="1509" width="7.36328125" style="1154" customWidth="1"/>
    <col min="1510" max="1510" width="13.6328125" style="1154" customWidth="1"/>
    <col min="1511" max="1512" width="7.36328125" style="1154" customWidth="1"/>
    <col min="1513" max="1513" width="13.6328125" style="1154" customWidth="1"/>
    <col min="1514" max="1515" width="7.36328125" style="1154" customWidth="1"/>
    <col min="1516" max="1516" width="13.6328125" style="1154" customWidth="1"/>
    <col min="1517" max="1517" width="14" style="1154" customWidth="1"/>
    <col min="1518" max="1519" width="7.36328125" style="1154" customWidth="1"/>
    <col min="1520" max="1520" width="13.6328125" style="1154" customWidth="1"/>
    <col min="1521" max="1522" width="7.36328125" style="1154" customWidth="1"/>
    <col min="1523" max="1523" width="13.6328125" style="1154" customWidth="1"/>
    <col min="1524" max="1525" width="7.36328125" style="1154" customWidth="1"/>
    <col min="1526" max="1526" width="13.6328125" style="1154" customWidth="1"/>
    <col min="1527" max="1528" width="7.36328125" style="1154" customWidth="1"/>
    <col min="1529" max="1529" width="13.6328125" style="1154" customWidth="1"/>
    <col min="1530" max="1530" width="12.453125" style="1154" customWidth="1"/>
    <col min="1531" max="1532" width="7.36328125" style="1154" customWidth="1"/>
    <col min="1533" max="1533" width="13.6328125" style="1154" customWidth="1"/>
    <col min="1534" max="1535" width="7.36328125" style="1154" customWidth="1"/>
    <col min="1536" max="1536" width="13.6328125" style="1154" customWidth="1"/>
    <col min="1537" max="1538" width="7.36328125" style="1154" customWidth="1"/>
    <col min="1539" max="1539" width="13.6328125" style="1154" customWidth="1"/>
    <col min="1540" max="1541" width="7.36328125" style="1154" customWidth="1"/>
    <col min="1542" max="1542" width="13.6328125" style="1154" customWidth="1"/>
    <col min="1543" max="1543" width="13.81640625" style="1154" customWidth="1"/>
    <col min="1544" max="1544" width="15.36328125" style="1154" customWidth="1"/>
    <col min="1545" max="1546" width="19.453125" style="1154" customWidth="1"/>
    <col min="1547" max="1548" width="15.36328125" style="1154" customWidth="1"/>
    <col min="1549" max="1658" width="9.1796875" style="1154"/>
    <col min="1659" max="1659" width="3.453125" style="1154" bestFit="1" customWidth="1"/>
    <col min="1660" max="1660" width="51.1796875" style="1154" customWidth="1"/>
    <col min="1661" max="1662" width="9.6328125" style="1154" customWidth="1"/>
    <col min="1663" max="1663" width="9.453125" style="1154" customWidth="1"/>
    <col min="1664" max="1664" width="15.6328125" style="1154" customWidth="1"/>
    <col min="1665" max="1665" width="11.36328125" style="1154" customWidth="1"/>
    <col min="1666" max="1666" width="9.6328125" style="1154" customWidth="1"/>
    <col min="1667" max="1667" width="16.453125" style="1154" customWidth="1"/>
    <col min="1668" max="1668" width="11.36328125" style="1154" customWidth="1"/>
    <col min="1669" max="1669" width="18.6328125" style="1154" customWidth="1"/>
    <col min="1670" max="1670" width="6.36328125" style="1154" customWidth="1"/>
    <col min="1671" max="1671" width="15.81640625" style="1154" customWidth="1"/>
    <col min="1672" max="1672" width="11.1796875" style="1154" customWidth="1"/>
    <col min="1673" max="1673" width="10.6328125" style="1154" customWidth="1"/>
    <col min="1674" max="1674" width="15" style="1154" customWidth="1"/>
    <col min="1675" max="1676" width="10.453125" style="1154" customWidth="1"/>
    <col min="1677" max="1678" width="12.453125" style="1154" customWidth="1"/>
    <col min="1679" max="1679" width="14.6328125" style="1154" customWidth="1"/>
    <col min="1680" max="1680" width="10" style="1154" customWidth="1"/>
    <col min="1681" max="1681" width="10.81640625" style="1154" customWidth="1"/>
    <col min="1682" max="1682" width="8.81640625" style="1154" customWidth="1"/>
    <col min="1683" max="1683" width="8.453125" style="1154" customWidth="1"/>
    <col min="1684" max="1684" width="12.36328125" style="1154" customWidth="1"/>
    <col min="1685" max="1685" width="10.36328125" style="1154" customWidth="1"/>
    <col min="1686" max="1686" width="7.6328125" style="1154" bestFit="1" customWidth="1"/>
    <col min="1687" max="1687" width="5.453125" style="1154" bestFit="1" customWidth="1"/>
    <col min="1688" max="1688" width="12.1796875" style="1154" customWidth="1"/>
    <col min="1689" max="1689" width="8" style="1154" customWidth="1"/>
    <col min="1690" max="1690" width="12" style="1154" customWidth="1"/>
    <col min="1691" max="1691" width="9.36328125" style="1154" customWidth="1"/>
    <col min="1692" max="1692" width="7.6328125" style="1154" bestFit="1" customWidth="1"/>
    <col min="1693" max="1693" width="5.453125" style="1154" bestFit="1" customWidth="1"/>
    <col min="1694" max="1694" width="7.6328125" style="1154" bestFit="1" customWidth="1"/>
    <col min="1695" max="1695" width="5.453125" style="1154" bestFit="1" customWidth="1"/>
    <col min="1696" max="1696" width="7.6328125" style="1154" bestFit="1" customWidth="1"/>
    <col min="1697" max="1697" width="5.453125" style="1154" bestFit="1" customWidth="1"/>
    <col min="1698" max="1698" width="8.6328125" style="1154" customWidth="1"/>
    <col min="1699" max="1699" width="5.453125" style="1154" bestFit="1" customWidth="1"/>
    <col min="1700" max="1709" width="14" style="1154" customWidth="1"/>
    <col min="1710" max="1725" width="7.36328125" style="1154" customWidth="1"/>
    <col min="1726" max="1726" width="14" style="1154" customWidth="1"/>
    <col min="1727" max="1742" width="7.36328125" style="1154" customWidth="1"/>
    <col min="1743" max="1743" width="14" style="1154" customWidth="1"/>
    <col min="1744" max="1759" width="7.36328125" style="1154" customWidth="1"/>
    <col min="1760" max="1760" width="13" style="1154" customWidth="1"/>
    <col min="1761" max="1762" width="7.36328125" style="1154" customWidth="1"/>
    <col min="1763" max="1763" width="13.6328125" style="1154" customWidth="1"/>
    <col min="1764" max="1765" width="7.36328125" style="1154" customWidth="1"/>
    <col min="1766" max="1766" width="13.6328125" style="1154" customWidth="1"/>
    <col min="1767" max="1768" width="7.36328125" style="1154" customWidth="1"/>
    <col min="1769" max="1769" width="13.6328125" style="1154" customWidth="1"/>
    <col min="1770" max="1771" width="7.36328125" style="1154" customWidth="1"/>
    <col min="1772" max="1772" width="13.6328125" style="1154" customWidth="1"/>
    <col min="1773" max="1773" width="14" style="1154" customWidth="1"/>
    <col min="1774" max="1775" width="7.36328125" style="1154" customWidth="1"/>
    <col min="1776" max="1776" width="13.6328125" style="1154" customWidth="1"/>
    <col min="1777" max="1778" width="7.36328125" style="1154" customWidth="1"/>
    <col min="1779" max="1779" width="13.6328125" style="1154" customWidth="1"/>
    <col min="1780" max="1781" width="7.36328125" style="1154" customWidth="1"/>
    <col min="1782" max="1782" width="13.6328125" style="1154" customWidth="1"/>
    <col min="1783" max="1784" width="7.36328125" style="1154" customWidth="1"/>
    <col min="1785" max="1785" width="13.6328125" style="1154" customWidth="1"/>
    <col min="1786" max="1786" width="12.453125" style="1154" customWidth="1"/>
    <col min="1787" max="1788" width="7.36328125" style="1154" customWidth="1"/>
    <col min="1789" max="1789" width="13.6328125" style="1154" customWidth="1"/>
    <col min="1790" max="1791" width="7.36328125" style="1154" customWidth="1"/>
    <col min="1792" max="1792" width="13.6328125" style="1154" customWidth="1"/>
    <col min="1793" max="1794" width="7.36328125" style="1154" customWidth="1"/>
    <col min="1795" max="1795" width="13.6328125" style="1154" customWidth="1"/>
    <col min="1796" max="1797" width="7.36328125" style="1154" customWidth="1"/>
    <col min="1798" max="1798" width="13.6328125" style="1154" customWidth="1"/>
    <col min="1799" max="1799" width="13.81640625" style="1154" customWidth="1"/>
    <col min="1800" max="1800" width="15.36328125" style="1154" customWidth="1"/>
    <col min="1801" max="1802" width="19.453125" style="1154" customWidth="1"/>
    <col min="1803" max="1804" width="15.36328125" style="1154" customWidth="1"/>
    <col min="1805" max="1914" width="9.1796875" style="1154"/>
    <col min="1915" max="1915" width="3.453125" style="1154" bestFit="1" customWidth="1"/>
    <col min="1916" max="1916" width="51.1796875" style="1154" customWidth="1"/>
    <col min="1917" max="1918" width="9.6328125" style="1154" customWidth="1"/>
    <col min="1919" max="1919" width="9.453125" style="1154" customWidth="1"/>
    <col min="1920" max="1920" width="15.6328125" style="1154" customWidth="1"/>
    <col min="1921" max="1921" width="11.36328125" style="1154" customWidth="1"/>
    <col min="1922" max="1922" width="9.6328125" style="1154" customWidth="1"/>
    <col min="1923" max="1923" width="16.453125" style="1154" customWidth="1"/>
    <col min="1924" max="1924" width="11.36328125" style="1154" customWidth="1"/>
    <col min="1925" max="1925" width="18.6328125" style="1154" customWidth="1"/>
    <col min="1926" max="1926" width="6.36328125" style="1154" customWidth="1"/>
    <col min="1927" max="1927" width="15.81640625" style="1154" customWidth="1"/>
    <col min="1928" max="1928" width="11.1796875" style="1154" customWidth="1"/>
    <col min="1929" max="1929" width="10.6328125" style="1154" customWidth="1"/>
    <col min="1930" max="1930" width="15" style="1154" customWidth="1"/>
    <col min="1931" max="1932" width="10.453125" style="1154" customWidth="1"/>
    <col min="1933" max="1934" width="12.453125" style="1154" customWidth="1"/>
    <col min="1935" max="1935" width="14.6328125" style="1154" customWidth="1"/>
    <col min="1936" max="1936" width="10" style="1154" customWidth="1"/>
    <col min="1937" max="1937" width="10.81640625" style="1154" customWidth="1"/>
    <col min="1938" max="1938" width="8.81640625" style="1154" customWidth="1"/>
    <col min="1939" max="1939" width="8.453125" style="1154" customWidth="1"/>
    <col min="1940" max="1940" width="12.36328125" style="1154" customWidth="1"/>
    <col min="1941" max="1941" width="10.36328125" style="1154" customWidth="1"/>
    <col min="1942" max="1942" width="7.6328125" style="1154" bestFit="1" customWidth="1"/>
    <col min="1943" max="1943" width="5.453125" style="1154" bestFit="1" customWidth="1"/>
    <col min="1944" max="1944" width="12.1796875" style="1154" customWidth="1"/>
    <col min="1945" max="1945" width="8" style="1154" customWidth="1"/>
    <col min="1946" max="1946" width="12" style="1154" customWidth="1"/>
    <col min="1947" max="1947" width="9.36328125" style="1154" customWidth="1"/>
    <col min="1948" max="1948" width="7.6328125" style="1154" bestFit="1" customWidth="1"/>
    <col min="1949" max="1949" width="5.453125" style="1154" bestFit="1" customWidth="1"/>
    <col min="1950" max="1950" width="7.6328125" style="1154" bestFit="1" customWidth="1"/>
    <col min="1951" max="1951" width="5.453125" style="1154" bestFit="1" customWidth="1"/>
    <col min="1952" max="1952" width="7.6328125" style="1154" bestFit="1" customWidth="1"/>
    <col min="1953" max="1953" width="5.453125" style="1154" bestFit="1" customWidth="1"/>
    <col min="1954" max="1954" width="8.6328125" style="1154" customWidth="1"/>
    <col min="1955" max="1955" width="5.453125" style="1154" bestFit="1" customWidth="1"/>
    <col min="1956" max="1965" width="14" style="1154" customWidth="1"/>
    <col min="1966" max="1981" width="7.36328125" style="1154" customWidth="1"/>
    <col min="1982" max="1982" width="14" style="1154" customWidth="1"/>
    <col min="1983" max="1998" width="7.36328125" style="1154" customWidth="1"/>
    <col min="1999" max="1999" width="14" style="1154" customWidth="1"/>
    <col min="2000" max="2015" width="7.36328125" style="1154" customWidth="1"/>
    <col min="2016" max="2016" width="13" style="1154" customWidth="1"/>
    <col min="2017" max="2018" width="7.36328125" style="1154" customWidth="1"/>
    <col min="2019" max="2019" width="13.6328125" style="1154" customWidth="1"/>
    <col min="2020" max="2021" width="7.36328125" style="1154" customWidth="1"/>
    <col min="2022" max="2022" width="13.6328125" style="1154" customWidth="1"/>
    <col min="2023" max="2024" width="7.36328125" style="1154" customWidth="1"/>
    <col min="2025" max="2025" width="13.6328125" style="1154" customWidth="1"/>
    <col min="2026" max="2027" width="7.36328125" style="1154" customWidth="1"/>
    <col min="2028" max="2028" width="13.6328125" style="1154" customWidth="1"/>
    <col min="2029" max="2029" width="14" style="1154" customWidth="1"/>
    <col min="2030" max="2031" width="7.36328125" style="1154" customWidth="1"/>
    <col min="2032" max="2032" width="13.6328125" style="1154" customWidth="1"/>
    <col min="2033" max="2034" width="7.36328125" style="1154" customWidth="1"/>
    <col min="2035" max="2035" width="13.6328125" style="1154" customWidth="1"/>
    <col min="2036" max="2037" width="7.36328125" style="1154" customWidth="1"/>
    <col min="2038" max="2038" width="13.6328125" style="1154" customWidth="1"/>
    <col min="2039" max="2040" width="7.36328125" style="1154" customWidth="1"/>
    <col min="2041" max="2041" width="13.6328125" style="1154" customWidth="1"/>
    <col min="2042" max="2042" width="12.453125" style="1154" customWidth="1"/>
    <col min="2043" max="2044" width="7.36328125" style="1154" customWidth="1"/>
    <col min="2045" max="2045" width="13.6328125" style="1154" customWidth="1"/>
    <col min="2046" max="2047" width="7.36328125" style="1154" customWidth="1"/>
    <col min="2048" max="2048" width="13.6328125" style="1154" customWidth="1"/>
    <col min="2049" max="2050" width="7.36328125" style="1154" customWidth="1"/>
    <col min="2051" max="2051" width="13.6328125" style="1154" customWidth="1"/>
    <col min="2052" max="2053" width="7.36328125" style="1154" customWidth="1"/>
    <col min="2054" max="2054" width="13.6328125" style="1154" customWidth="1"/>
    <col min="2055" max="2055" width="13.81640625" style="1154" customWidth="1"/>
    <col min="2056" max="2056" width="15.36328125" style="1154" customWidth="1"/>
    <col min="2057" max="2058" width="19.453125" style="1154" customWidth="1"/>
    <col min="2059" max="2060" width="15.36328125" style="1154" customWidth="1"/>
    <col min="2061" max="2170" width="9.1796875" style="1154"/>
    <col min="2171" max="2171" width="3.453125" style="1154" bestFit="1" customWidth="1"/>
    <col min="2172" max="2172" width="51.1796875" style="1154" customWidth="1"/>
    <col min="2173" max="2174" width="9.6328125" style="1154" customWidth="1"/>
    <col min="2175" max="2175" width="9.453125" style="1154" customWidth="1"/>
    <col min="2176" max="2176" width="15.6328125" style="1154" customWidth="1"/>
    <col min="2177" max="2177" width="11.36328125" style="1154" customWidth="1"/>
    <col min="2178" max="2178" width="9.6328125" style="1154" customWidth="1"/>
    <col min="2179" max="2179" width="16.453125" style="1154" customWidth="1"/>
    <col min="2180" max="2180" width="11.36328125" style="1154" customWidth="1"/>
    <col min="2181" max="2181" width="18.6328125" style="1154" customWidth="1"/>
    <col min="2182" max="2182" width="6.36328125" style="1154" customWidth="1"/>
    <col min="2183" max="2183" width="15.81640625" style="1154" customWidth="1"/>
    <col min="2184" max="2184" width="11.1796875" style="1154" customWidth="1"/>
    <col min="2185" max="2185" width="10.6328125" style="1154" customWidth="1"/>
    <col min="2186" max="2186" width="15" style="1154" customWidth="1"/>
    <col min="2187" max="2188" width="10.453125" style="1154" customWidth="1"/>
    <col min="2189" max="2190" width="12.453125" style="1154" customWidth="1"/>
    <col min="2191" max="2191" width="14.6328125" style="1154" customWidth="1"/>
    <col min="2192" max="2192" width="10" style="1154" customWidth="1"/>
    <col min="2193" max="2193" width="10.81640625" style="1154" customWidth="1"/>
    <col min="2194" max="2194" width="8.81640625" style="1154" customWidth="1"/>
    <col min="2195" max="2195" width="8.453125" style="1154" customWidth="1"/>
    <col min="2196" max="2196" width="12.36328125" style="1154" customWidth="1"/>
    <col min="2197" max="2197" width="10.36328125" style="1154" customWidth="1"/>
    <col min="2198" max="2198" width="7.6328125" style="1154" bestFit="1" customWidth="1"/>
    <col min="2199" max="2199" width="5.453125" style="1154" bestFit="1" customWidth="1"/>
    <col min="2200" max="2200" width="12.1796875" style="1154" customWidth="1"/>
    <col min="2201" max="2201" width="8" style="1154" customWidth="1"/>
    <col min="2202" max="2202" width="12" style="1154" customWidth="1"/>
    <col min="2203" max="2203" width="9.36328125" style="1154" customWidth="1"/>
    <col min="2204" max="2204" width="7.6328125" style="1154" bestFit="1" customWidth="1"/>
    <col min="2205" max="2205" width="5.453125" style="1154" bestFit="1" customWidth="1"/>
    <col min="2206" max="2206" width="7.6328125" style="1154" bestFit="1" customWidth="1"/>
    <col min="2207" max="2207" width="5.453125" style="1154" bestFit="1" customWidth="1"/>
    <col min="2208" max="2208" width="7.6328125" style="1154" bestFit="1" customWidth="1"/>
    <col min="2209" max="2209" width="5.453125" style="1154" bestFit="1" customWidth="1"/>
    <col min="2210" max="2210" width="8.6328125" style="1154" customWidth="1"/>
    <col min="2211" max="2211" width="5.453125" style="1154" bestFit="1" customWidth="1"/>
    <col min="2212" max="2221" width="14" style="1154" customWidth="1"/>
    <col min="2222" max="2237" width="7.36328125" style="1154" customWidth="1"/>
    <col min="2238" max="2238" width="14" style="1154" customWidth="1"/>
    <col min="2239" max="2254" width="7.36328125" style="1154" customWidth="1"/>
    <col min="2255" max="2255" width="14" style="1154" customWidth="1"/>
    <col min="2256" max="2271" width="7.36328125" style="1154" customWidth="1"/>
    <col min="2272" max="2272" width="13" style="1154" customWidth="1"/>
    <col min="2273" max="2274" width="7.36328125" style="1154" customWidth="1"/>
    <col min="2275" max="2275" width="13.6328125" style="1154" customWidth="1"/>
    <col min="2276" max="2277" width="7.36328125" style="1154" customWidth="1"/>
    <col min="2278" max="2278" width="13.6328125" style="1154" customWidth="1"/>
    <col min="2279" max="2280" width="7.36328125" style="1154" customWidth="1"/>
    <col min="2281" max="2281" width="13.6328125" style="1154" customWidth="1"/>
    <col min="2282" max="2283" width="7.36328125" style="1154" customWidth="1"/>
    <col min="2284" max="2284" width="13.6328125" style="1154" customWidth="1"/>
    <col min="2285" max="2285" width="14" style="1154" customWidth="1"/>
    <col min="2286" max="2287" width="7.36328125" style="1154" customWidth="1"/>
    <col min="2288" max="2288" width="13.6328125" style="1154" customWidth="1"/>
    <col min="2289" max="2290" width="7.36328125" style="1154" customWidth="1"/>
    <col min="2291" max="2291" width="13.6328125" style="1154" customWidth="1"/>
    <col min="2292" max="2293" width="7.36328125" style="1154" customWidth="1"/>
    <col min="2294" max="2294" width="13.6328125" style="1154" customWidth="1"/>
    <col min="2295" max="2296" width="7.36328125" style="1154" customWidth="1"/>
    <col min="2297" max="2297" width="13.6328125" style="1154" customWidth="1"/>
    <col min="2298" max="2298" width="12.453125" style="1154" customWidth="1"/>
    <col min="2299" max="2300" width="7.36328125" style="1154" customWidth="1"/>
    <col min="2301" max="2301" width="13.6328125" style="1154" customWidth="1"/>
    <col min="2302" max="2303" width="7.36328125" style="1154" customWidth="1"/>
    <col min="2304" max="2304" width="13.6328125" style="1154" customWidth="1"/>
    <col min="2305" max="2306" width="7.36328125" style="1154" customWidth="1"/>
    <col min="2307" max="2307" width="13.6328125" style="1154" customWidth="1"/>
    <col min="2308" max="2309" width="7.36328125" style="1154" customWidth="1"/>
    <col min="2310" max="2310" width="13.6328125" style="1154" customWidth="1"/>
    <col min="2311" max="2311" width="13.81640625" style="1154" customWidth="1"/>
    <col min="2312" max="2312" width="15.36328125" style="1154" customWidth="1"/>
    <col min="2313" max="2314" width="19.453125" style="1154" customWidth="1"/>
    <col min="2315" max="2316" width="15.36328125" style="1154" customWidth="1"/>
    <col min="2317" max="2426" width="9.1796875" style="1154"/>
    <col min="2427" max="2427" width="3.453125" style="1154" bestFit="1" customWidth="1"/>
    <col min="2428" max="2428" width="51.1796875" style="1154" customWidth="1"/>
    <col min="2429" max="2430" width="9.6328125" style="1154" customWidth="1"/>
    <col min="2431" max="2431" width="9.453125" style="1154" customWidth="1"/>
    <col min="2432" max="2432" width="15.6328125" style="1154" customWidth="1"/>
    <col min="2433" max="2433" width="11.36328125" style="1154" customWidth="1"/>
    <col min="2434" max="2434" width="9.6328125" style="1154" customWidth="1"/>
    <col min="2435" max="2435" width="16.453125" style="1154" customWidth="1"/>
    <col min="2436" max="2436" width="11.36328125" style="1154" customWidth="1"/>
    <col min="2437" max="2437" width="18.6328125" style="1154" customWidth="1"/>
    <col min="2438" max="2438" width="6.36328125" style="1154" customWidth="1"/>
    <col min="2439" max="2439" width="15.81640625" style="1154" customWidth="1"/>
    <col min="2440" max="2440" width="11.1796875" style="1154" customWidth="1"/>
    <col min="2441" max="2441" width="10.6328125" style="1154" customWidth="1"/>
    <col min="2442" max="2442" width="15" style="1154" customWidth="1"/>
    <col min="2443" max="2444" width="10.453125" style="1154" customWidth="1"/>
    <col min="2445" max="2446" width="12.453125" style="1154" customWidth="1"/>
    <col min="2447" max="2447" width="14.6328125" style="1154" customWidth="1"/>
    <col min="2448" max="2448" width="10" style="1154" customWidth="1"/>
    <col min="2449" max="2449" width="10.81640625" style="1154" customWidth="1"/>
    <col min="2450" max="2450" width="8.81640625" style="1154" customWidth="1"/>
    <col min="2451" max="2451" width="8.453125" style="1154" customWidth="1"/>
    <col min="2452" max="2452" width="12.36328125" style="1154" customWidth="1"/>
    <col min="2453" max="2453" width="10.36328125" style="1154" customWidth="1"/>
    <col min="2454" max="2454" width="7.6328125" style="1154" bestFit="1" customWidth="1"/>
    <col min="2455" max="2455" width="5.453125" style="1154" bestFit="1" customWidth="1"/>
    <col min="2456" max="2456" width="12.1796875" style="1154" customWidth="1"/>
    <col min="2457" max="2457" width="8" style="1154" customWidth="1"/>
    <col min="2458" max="2458" width="12" style="1154" customWidth="1"/>
    <col min="2459" max="2459" width="9.36328125" style="1154" customWidth="1"/>
    <col min="2460" max="2460" width="7.6328125" style="1154" bestFit="1" customWidth="1"/>
    <col min="2461" max="2461" width="5.453125" style="1154" bestFit="1" customWidth="1"/>
    <col min="2462" max="2462" width="7.6328125" style="1154" bestFit="1" customWidth="1"/>
    <col min="2463" max="2463" width="5.453125" style="1154" bestFit="1" customWidth="1"/>
    <col min="2464" max="2464" width="7.6328125" style="1154" bestFit="1" customWidth="1"/>
    <col min="2465" max="2465" width="5.453125" style="1154" bestFit="1" customWidth="1"/>
    <col min="2466" max="2466" width="8.6328125" style="1154" customWidth="1"/>
    <col min="2467" max="2467" width="5.453125" style="1154" bestFit="1" customWidth="1"/>
    <col min="2468" max="2477" width="14" style="1154" customWidth="1"/>
    <col min="2478" max="2493" width="7.36328125" style="1154" customWidth="1"/>
    <col min="2494" max="2494" width="14" style="1154" customWidth="1"/>
    <col min="2495" max="2510" width="7.36328125" style="1154" customWidth="1"/>
    <col min="2511" max="2511" width="14" style="1154" customWidth="1"/>
    <col min="2512" max="2527" width="7.36328125" style="1154" customWidth="1"/>
    <col min="2528" max="2528" width="13" style="1154" customWidth="1"/>
    <col min="2529" max="2530" width="7.36328125" style="1154" customWidth="1"/>
    <col min="2531" max="2531" width="13.6328125" style="1154" customWidth="1"/>
    <col min="2532" max="2533" width="7.36328125" style="1154" customWidth="1"/>
    <col min="2534" max="2534" width="13.6328125" style="1154" customWidth="1"/>
    <col min="2535" max="2536" width="7.36328125" style="1154" customWidth="1"/>
    <col min="2537" max="2537" width="13.6328125" style="1154" customWidth="1"/>
    <col min="2538" max="2539" width="7.36328125" style="1154" customWidth="1"/>
    <col min="2540" max="2540" width="13.6328125" style="1154" customWidth="1"/>
    <col min="2541" max="2541" width="14" style="1154" customWidth="1"/>
    <col min="2542" max="2543" width="7.36328125" style="1154" customWidth="1"/>
    <col min="2544" max="2544" width="13.6328125" style="1154" customWidth="1"/>
    <col min="2545" max="2546" width="7.36328125" style="1154" customWidth="1"/>
    <col min="2547" max="2547" width="13.6328125" style="1154" customWidth="1"/>
    <col min="2548" max="2549" width="7.36328125" style="1154" customWidth="1"/>
    <col min="2550" max="2550" width="13.6328125" style="1154" customWidth="1"/>
    <col min="2551" max="2552" width="7.36328125" style="1154" customWidth="1"/>
    <col min="2553" max="2553" width="13.6328125" style="1154" customWidth="1"/>
    <col min="2554" max="2554" width="12.453125" style="1154" customWidth="1"/>
    <col min="2555" max="2556" width="7.36328125" style="1154" customWidth="1"/>
    <col min="2557" max="2557" width="13.6328125" style="1154" customWidth="1"/>
    <col min="2558" max="2559" width="7.36328125" style="1154" customWidth="1"/>
    <col min="2560" max="2560" width="13.6328125" style="1154" customWidth="1"/>
    <col min="2561" max="2562" width="7.36328125" style="1154" customWidth="1"/>
    <col min="2563" max="2563" width="13.6328125" style="1154" customWidth="1"/>
    <col min="2564" max="2565" width="7.36328125" style="1154" customWidth="1"/>
    <col min="2566" max="2566" width="13.6328125" style="1154" customWidth="1"/>
    <col min="2567" max="2567" width="13.81640625" style="1154" customWidth="1"/>
    <col min="2568" max="2568" width="15.36328125" style="1154" customWidth="1"/>
    <col min="2569" max="2570" width="19.453125" style="1154" customWidth="1"/>
    <col min="2571" max="2572" width="15.36328125" style="1154" customWidth="1"/>
    <col min="2573" max="2682" width="9.1796875" style="1154"/>
    <col min="2683" max="2683" width="3.453125" style="1154" bestFit="1" customWidth="1"/>
    <col min="2684" max="2684" width="51.1796875" style="1154" customWidth="1"/>
    <col min="2685" max="2686" width="9.6328125" style="1154" customWidth="1"/>
    <col min="2687" max="2687" width="9.453125" style="1154" customWidth="1"/>
    <col min="2688" max="2688" width="15.6328125" style="1154" customWidth="1"/>
    <col min="2689" max="2689" width="11.36328125" style="1154" customWidth="1"/>
    <col min="2690" max="2690" width="9.6328125" style="1154" customWidth="1"/>
    <col min="2691" max="2691" width="16.453125" style="1154" customWidth="1"/>
    <col min="2692" max="2692" width="11.36328125" style="1154" customWidth="1"/>
    <col min="2693" max="2693" width="18.6328125" style="1154" customWidth="1"/>
    <col min="2694" max="2694" width="6.36328125" style="1154" customWidth="1"/>
    <col min="2695" max="2695" width="15.81640625" style="1154" customWidth="1"/>
    <col min="2696" max="2696" width="11.1796875" style="1154" customWidth="1"/>
    <col min="2697" max="2697" width="10.6328125" style="1154" customWidth="1"/>
    <col min="2698" max="2698" width="15" style="1154" customWidth="1"/>
    <col min="2699" max="2700" width="10.453125" style="1154" customWidth="1"/>
    <col min="2701" max="2702" width="12.453125" style="1154" customWidth="1"/>
    <col min="2703" max="2703" width="14.6328125" style="1154" customWidth="1"/>
    <col min="2704" max="2704" width="10" style="1154" customWidth="1"/>
    <col min="2705" max="2705" width="10.81640625" style="1154" customWidth="1"/>
    <col min="2706" max="2706" width="8.81640625" style="1154" customWidth="1"/>
    <col min="2707" max="2707" width="8.453125" style="1154" customWidth="1"/>
    <col min="2708" max="2708" width="12.36328125" style="1154" customWidth="1"/>
    <col min="2709" max="2709" width="10.36328125" style="1154" customWidth="1"/>
    <col min="2710" max="2710" width="7.6328125" style="1154" bestFit="1" customWidth="1"/>
    <col min="2711" max="2711" width="5.453125" style="1154" bestFit="1" customWidth="1"/>
    <col min="2712" max="2712" width="12.1796875" style="1154" customWidth="1"/>
    <col min="2713" max="2713" width="8" style="1154" customWidth="1"/>
    <col min="2714" max="2714" width="12" style="1154" customWidth="1"/>
    <col min="2715" max="2715" width="9.36328125" style="1154" customWidth="1"/>
    <col min="2716" max="2716" width="7.6328125" style="1154" bestFit="1" customWidth="1"/>
    <col min="2717" max="2717" width="5.453125" style="1154" bestFit="1" customWidth="1"/>
    <col min="2718" max="2718" width="7.6328125" style="1154" bestFit="1" customWidth="1"/>
    <col min="2719" max="2719" width="5.453125" style="1154" bestFit="1" customWidth="1"/>
    <col min="2720" max="2720" width="7.6328125" style="1154" bestFit="1" customWidth="1"/>
    <col min="2721" max="2721" width="5.453125" style="1154" bestFit="1" customWidth="1"/>
    <col min="2722" max="2722" width="8.6328125" style="1154" customWidth="1"/>
    <col min="2723" max="2723" width="5.453125" style="1154" bestFit="1" customWidth="1"/>
    <col min="2724" max="2733" width="14" style="1154" customWidth="1"/>
    <col min="2734" max="2749" width="7.36328125" style="1154" customWidth="1"/>
    <col min="2750" max="2750" width="14" style="1154" customWidth="1"/>
    <col min="2751" max="2766" width="7.36328125" style="1154" customWidth="1"/>
    <col min="2767" max="2767" width="14" style="1154" customWidth="1"/>
    <col min="2768" max="2783" width="7.36328125" style="1154" customWidth="1"/>
    <col min="2784" max="2784" width="13" style="1154" customWidth="1"/>
    <col min="2785" max="2786" width="7.36328125" style="1154" customWidth="1"/>
    <col min="2787" max="2787" width="13.6328125" style="1154" customWidth="1"/>
    <col min="2788" max="2789" width="7.36328125" style="1154" customWidth="1"/>
    <col min="2790" max="2790" width="13.6328125" style="1154" customWidth="1"/>
    <col min="2791" max="2792" width="7.36328125" style="1154" customWidth="1"/>
    <col min="2793" max="2793" width="13.6328125" style="1154" customWidth="1"/>
    <col min="2794" max="2795" width="7.36328125" style="1154" customWidth="1"/>
    <col min="2796" max="2796" width="13.6328125" style="1154" customWidth="1"/>
    <col min="2797" max="2797" width="14" style="1154" customWidth="1"/>
    <col min="2798" max="2799" width="7.36328125" style="1154" customWidth="1"/>
    <col min="2800" max="2800" width="13.6328125" style="1154" customWidth="1"/>
    <col min="2801" max="2802" width="7.36328125" style="1154" customWidth="1"/>
    <col min="2803" max="2803" width="13.6328125" style="1154" customWidth="1"/>
    <col min="2804" max="2805" width="7.36328125" style="1154" customWidth="1"/>
    <col min="2806" max="2806" width="13.6328125" style="1154" customWidth="1"/>
    <col min="2807" max="2808" width="7.36328125" style="1154" customWidth="1"/>
    <col min="2809" max="2809" width="13.6328125" style="1154" customWidth="1"/>
    <col min="2810" max="2810" width="12.453125" style="1154" customWidth="1"/>
    <col min="2811" max="2812" width="7.36328125" style="1154" customWidth="1"/>
    <col min="2813" max="2813" width="13.6328125" style="1154" customWidth="1"/>
    <col min="2814" max="2815" width="7.36328125" style="1154" customWidth="1"/>
    <col min="2816" max="2816" width="13.6328125" style="1154" customWidth="1"/>
    <col min="2817" max="2818" width="7.36328125" style="1154" customWidth="1"/>
    <col min="2819" max="2819" width="13.6328125" style="1154" customWidth="1"/>
    <col min="2820" max="2821" width="7.36328125" style="1154" customWidth="1"/>
    <col min="2822" max="2822" width="13.6328125" style="1154" customWidth="1"/>
    <col min="2823" max="2823" width="13.81640625" style="1154" customWidth="1"/>
    <col min="2824" max="2824" width="15.36328125" style="1154" customWidth="1"/>
    <col min="2825" max="2826" width="19.453125" style="1154" customWidth="1"/>
    <col min="2827" max="2828" width="15.36328125" style="1154" customWidth="1"/>
    <col min="2829" max="2938" width="9.1796875" style="1154"/>
    <col min="2939" max="2939" width="3.453125" style="1154" bestFit="1" customWidth="1"/>
    <col min="2940" max="2940" width="51.1796875" style="1154" customWidth="1"/>
    <col min="2941" max="2942" width="9.6328125" style="1154" customWidth="1"/>
    <col min="2943" max="2943" width="9.453125" style="1154" customWidth="1"/>
    <col min="2944" max="2944" width="15.6328125" style="1154" customWidth="1"/>
    <col min="2945" max="2945" width="11.36328125" style="1154" customWidth="1"/>
    <col min="2946" max="2946" width="9.6328125" style="1154" customWidth="1"/>
    <col min="2947" max="2947" width="16.453125" style="1154" customWidth="1"/>
    <col min="2948" max="2948" width="11.36328125" style="1154" customWidth="1"/>
    <col min="2949" max="2949" width="18.6328125" style="1154" customWidth="1"/>
    <col min="2950" max="2950" width="6.36328125" style="1154" customWidth="1"/>
    <col min="2951" max="2951" width="15.81640625" style="1154" customWidth="1"/>
    <col min="2952" max="2952" width="11.1796875" style="1154" customWidth="1"/>
    <col min="2953" max="2953" width="10.6328125" style="1154" customWidth="1"/>
    <col min="2954" max="2954" width="15" style="1154" customWidth="1"/>
    <col min="2955" max="2956" width="10.453125" style="1154" customWidth="1"/>
    <col min="2957" max="2958" width="12.453125" style="1154" customWidth="1"/>
    <col min="2959" max="2959" width="14.6328125" style="1154" customWidth="1"/>
    <col min="2960" max="2960" width="10" style="1154" customWidth="1"/>
    <col min="2961" max="2961" width="10.81640625" style="1154" customWidth="1"/>
    <col min="2962" max="2962" width="8.81640625" style="1154" customWidth="1"/>
    <col min="2963" max="2963" width="8.453125" style="1154" customWidth="1"/>
    <col min="2964" max="2964" width="12.36328125" style="1154" customWidth="1"/>
    <col min="2965" max="2965" width="10.36328125" style="1154" customWidth="1"/>
    <col min="2966" max="2966" width="7.6328125" style="1154" bestFit="1" customWidth="1"/>
    <col min="2967" max="2967" width="5.453125" style="1154" bestFit="1" customWidth="1"/>
    <col min="2968" max="2968" width="12.1796875" style="1154" customWidth="1"/>
    <col min="2969" max="2969" width="8" style="1154" customWidth="1"/>
    <col min="2970" max="2970" width="12" style="1154" customWidth="1"/>
    <col min="2971" max="2971" width="9.36328125" style="1154" customWidth="1"/>
    <col min="2972" max="2972" width="7.6328125" style="1154" bestFit="1" customWidth="1"/>
    <col min="2973" max="2973" width="5.453125" style="1154" bestFit="1" customWidth="1"/>
    <col min="2974" max="2974" width="7.6328125" style="1154" bestFit="1" customWidth="1"/>
    <col min="2975" max="2975" width="5.453125" style="1154" bestFit="1" customWidth="1"/>
    <col min="2976" max="2976" width="7.6328125" style="1154" bestFit="1" customWidth="1"/>
    <col min="2977" max="2977" width="5.453125" style="1154" bestFit="1" customWidth="1"/>
    <col min="2978" max="2978" width="8.6328125" style="1154" customWidth="1"/>
    <col min="2979" max="2979" width="5.453125" style="1154" bestFit="1" customWidth="1"/>
    <col min="2980" max="2989" width="14" style="1154" customWidth="1"/>
    <col min="2990" max="3005" width="7.36328125" style="1154" customWidth="1"/>
    <col min="3006" max="3006" width="14" style="1154" customWidth="1"/>
    <col min="3007" max="3022" width="7.36328125" style="1154" customWidth="1"/>
    <col min="3023" max="3023" width="14" style="1154" customWidth="1"/>
    <col min="3024" max="3039" width="7.36328125" style="1154" customWidth="1"/>
    <col min="3040" max="3040" width="13" style="1154" customWidth="1"/>
    <col min="3041" max="3042" width="7.36328125" style="1154" customWidth="1"/>
    <col min="3043" max="3043" width="13.6328125" style="1154" customWidth="1"/>
    <col min="3044" max="3045" width="7.36328125" style="1154" customWidth="1"/>
    <col min="3046" max="3046" width="13.6328125" style="1154" customWidth="1"/>
    <col min="3047" max="3048" width="7.36328125" style="1154" customWidth="1"/>
    <col min="3049" max="3049" width="13.6328125" style="1154" customWidth="1"/>
    <col min="3050" max="3051" width="7.36328125" style="1154" customWidth="1"/>
    <col min="3052" max="3052" width="13.6328125" style="1154" customWidth="1"/>
    <col min="3053" max="3053" width="14" style="1154" customWidth="1"/>
    <col min="3054" max="3055" width="7.36328125" style="1154" customWidth="1"/>
    <col min="3056" max="3056" width="13.6328125" style="1154" customWidth="1"/>
    <col min="3057" max="3058" width="7.36328125" style="1154" customWidth="1"/>
    <col min="3059" max="3059" width="13.6328125" style="1154" customWidth="1"/>
    <col min="3060" max="3061" width="7.36328125" style="1154" customWidth="1"/>
    <col min="3062" max="3062" width="13.6328125" style="1154" customWidth="1"/>
    <col min="3063" max="3064" width="7.36328125" style="1154" customWidth="1"/>
    <col min="3065" max="3065" width="13.6328125" style="1154" customWidth="1"/>
    <col min="3066" max="3066" width="12.453125" style="1154" customWidth="1"/>
    <col min="3067" max="3068" width="7.36328125" style="1154" customWidth="1"/>
    <col min="3069" max="3069" width="13.6328125" style="1154" customWidth="1"/>
    <col min="3070" max="3071" width="7.36328125" style="1154" customWidth="1"/>
    <col min="3072" max="3072" width="13.6328125" style="1154" customWidth="1"/>
    <col min="3073" max="3074" width="7.36328125" style="1154" customWidth="1"/>
    <col min="3075" max="3075" width="13.6328125" style="1154" customWidth="1"/>
    <col min="3076" max="3077" width="7.36328125" style="1154" customWidth="1"/>
    <col min="3078" max="3078" width="13.6328125" style="1154" customWidth="1"/>
    <col min="3079" max="3079" width="13.81640625" style="1154" customWidth="1"/>
    <col min="3080" max="3080" width="15.36328125" style="1154" customWidth="1"/>
    <col min="3081" max="3082" width="19.453125" style="1154" customWidth="1"/>
    <col min="3083" max="3084" width="15.36328125" style="1154" customWidth="1"/>
    <col min="3085" max="3194" width="9.1796875" style="1154"/>
    <col min="3195" max="3195" width="3.453125" style="1154" bestFit="1" customWidth="1"/>
    <col min="3196" max="3196" width="51.1796875" style="1154" customWidth="1"/>
    <col min="3197" max="3198" width="9.6328125" style="1154" customWidth="1"/>
    <col min="3199" max="3199" width="9.453125" style="1154" customWidth="1"/>
    <col min="3200" max="3200" width="15.6328125" style="1154" customWidth="1"/>
    <col min="3201" max="3201" width="11.36328125" style="1154" customWidth="1"/>
    <col min="3202" max="3202" width="9.6328125" style="1154" customWidth="1"/>
    <col min="3203" max="3203" width="16.453125" style="1154" customWidth="1"/>
    <col min="3204" max="3204" width="11.36328125" style="1154" customWidth="1"/>
    <col min="3205" max="3205" width="18.6328125" style="1154" customWidth="1"/>
    <col min="3206" max="3206" width="6.36328125" style="1154" customWidth="1"/>
    <col min="3207" max="3207" width="15.81640625" style="1154" customWidth="1"/>
    <col min="3208" max="3208" width="11.1796875" style="1154" customWidth="1"/>
    <col min="3209" max="3209" width="10.6328125" style="1154" customWidth="1"/>
    <col min="3210" max="3210" width="15" style="1154" customWidth="1"/>
    <col min="3211" max="3212" width="10.453125" style="1154" customWidth="1"/>
    <col min="3213" max="3214" width="12.453125" style="1154" customWidth="1"/>
    <col min="3215" max="3215" width="14.6328125" style="1154" customWidth="1"/>
    <col min="3216" max="3216" width="10" style="1154" customWidth="1"/>
    <col min="3217" max="3217" width="10.81640625" style="1154" customWidth="1"/>
    <col min="3218" max="3218" width="8.81640625" style="1154" customWidth="1"/>
    <col min="3219" max="3219" width="8.453125" style="1154" customWidth="1"/>
    <col min="3220" max="3220" width="12.36328125" style="1154" customWidth="1"/>
    <col min="3221" max="3221" width="10.36328125" style="1154" customWidth="1"/>
    <col min="3222" max="3222" width="7.6328125" style="1154" bestFit="1" customWidth="1"/>
    <col min="3223" max="3223" width="5.453125" style="1154" bestFit="1" customWidth="1"/>
    <col min="3224" max="3224" width="12.1796875" style="1154" customWidth="1"/>
    <col min="3225" max="3225" width="8" style="1154" customWidth="1"/>
    <col min="3226" max="3226" width="12" style="1154" customWidth="1"/>
    <col min="3227" max="3227" width="9.36328125" style="1154" customWidth="1"/>
    <col min="3228" max="3228" width="7.6328125" style="1154" bestFit="1" customWidth="1"/>
    <col min="3229" max="3229" width="5.453125" style="1154" bestFit="1" customWidth="1"/>
    <col min="3230" max="3230" width="7.6328125" style="1154" bestFit="1" customWidth="1"/>
    <col min="3231" max="3231" width="5.453125" style="1154" bestFit="1" customWidth="1"/>
    <col min="3232" max="3232" width="7.6328125" style="1154" bestFit="1" customWidth="1"/>
    <col min="3233" max="3233" width="5.453125" style="1154" bestFit="1" customWidth="1"/>
    <col min="3234" max="3234" width="8.6328125" style="1154" customWidth="1"/>
    <col min="3235" max="3235" width="5.453125" style="1154" bestFit="1" customWidth="1"/>
    <col min="3236" max="3245" width="14" style="1154" customWidth="1"/>
    <col min="3246" max="3261" width="7.36328125" style="1154" customWidth="1"/>
    <col min="3262" max="3262" width="14" style="1154" customWidth="1"/>
    <col min="3263" max="3278" width="7.36328125" style="1154" customWidth="1"/>
    <col min="3279" max="3279" width="14" style="1154" customWidth="1"/>
    <col min="3280" max="3295" width="7.36328125" style="1154" customWidth="1"/>
    <col min="3296" max="3296" width="13" style="1154" customWidth="1"/>
    <col min="3297" max="3298" width="7.36328125" style="1154" customWidth="1"/>
    <col min="3299" max="3299" width="13.6328125" style="1154" customWidth="1"/>
    <col min="3300" max="3301" width="7.36328125" style="1154" customWidth="1"/>
    <col min="3302" max="3302" width="13.6328125" style="1154" customWidth="1"/>
    <col min="3303" max="3304" width="7.36328125" style="1154" customWidth="1"/>
    <col min="3305" max="3305" width="13.6328125" style="1154" customWidth="1"/>
    <col min="3306" max="3307" width="7.36328125" style="1154" customWidth="1"/>
    <col min="3308" max="3308" width="13.6328125" style="1154" customWidth="1"/>
    <col min="3309" max="3309" width="14" style="1154" customWidth="1"/>
    <col min="3310" max="3311" width="7.36328125" style="1154" customWidth="1"/>
    <col min="3312" max="3312" width="13.6328125" style="1154" customWidth="1"/>
    <col min="3313" max="3314" width="7.36328125" style="1154" customWidth="1"/>
    <col min="3315" max="3315" width="13.6328125" style="1154" customWidth="1"/>
    <col min="3316" max="3317" width="7.36328125" style="1154" customWidth="1"/>
    <col min="3318" max="3318" width="13.6328125" style="1154" customWidth="1"/>
    <col min="3319" max="3320" width="7.36328125" style="1154" customWidth="1"/>
    <col min="3321" max="3321" width="13.6328125" style="1154" customWidth="1"/>
    <col min="3322" max="3322" width="12.453125" style="1154" customWidth="1"/>
    <col min="3323" max="3324" width="7.36328125" style="1154" customWidth="1"/>
    <col min="3325" max="3325" width="13.6328125" style="1154" customWidth="1"/>
    <col min="3326" max="3327" width="7.36328125" style="1154" customWidth="1"/>
    <col min="3328" max="3328" width="13.6328125" style="1154" customWidth="1"/>
    <col min="3329" max="3330" width="7.36328125" style="1154" customWidth="1"/>
    <col min="3331" max="3331" width="13.6328125" style="1154" customWidth="1"/>
    <col min="3332" max="3333" width="7.36328125" style="1154" customWidth="1"/>
    <col min="3334" max="3334" width="13.6328125" style="1154" customWidth="1"/>
    <col min="3335" max="3335" width="13.81640625" style="1154" customWidth="1"/>
    <col min="3336" max="3336" width="15.36328125" style="1154" customWidth="1"/>
    <col min="3337" max="3338" width="19.453125" style="1154" customWidth="1"/>
    <col min="3339" max="3340" width="15.36328125" style="1154" customWidth="1"/>
    <col min="3341" max="3450" width="9.1796875" style="1154"/>
    <col min="3451" max="3451" width="3.453125" style="1154" bestFit="1" customWidth="1"/>
    <col min="3452" max="3452" width="51.1796875" style="1154" customWidth="1"/>
    <col min="3453" max="3454" width="9.6328125" style="1154" customWidth="1"/>
    <col min="3455" max="3455" width="9.453125" style="1154" customWidth="1"/>
    <col min="3456" max="3456" width="15.6328125" style="1154" customWidth="1"/>
    <col min="3457" max="3457" width="11.36328125" style="1154" customWidth="1"/>
    <col min="3458" max="3458" width="9.6328125" style="1154" customWidth="1"/>
    <col min="3459" max="3459" width="16.453125" style="1154" customWidth="1"/>
    <col min="3460" max="3460" width="11.36328125" style="1154" customWidth="1"/>
    <col min="3461" max="3461" width="18.6328125" style="1154" customWidth="1"/>
    <col min="3462" max="3462" width="6.36328125" style="1154" customWidth="1"/>
    <col min="3463" max="3463" width="15.81640625" style="1154" customWidth="1"/>
    <col min="3464" max="3464" width="11.1796875" style="1154" customWidth="1"/>
    <col min="3465" max="3465" width="10.6328125" style="1154" customWidth="1"/>
    <col min="3466" max="3466" width="15" style="1154" customWidth="1"/>
    <col min="3467" max="3468" width="10.453125" style="1154" customWidth="1"/>
    <col min="3469" max="3470" width="12.453125" style="1154" customWidth="1"/>
    <col min="3471" max="3471" width="14.6328125" style="1154" customWidth="1"/>
    <col min="3472" max="3472" width="10" style="1154" customWidth="1"/>
    <col min="3473" max="3473" width="10.81640625" style="1154" customWidth="1"/>
    <col min="3474" max="3474" width="8.81640625" style="1154" customWidth="1"/>
    <col min="3475" max="3475" width="8.453125" style="1154" customWidth="1"/>
    <col min="3476" max="3476" width="12.36328125" style="1154" customWidth="1"/>
    <col min="3477" max="3477" width="10.36328125" style="1154" customWidth="1"/>
    <col min="3478" max="3478" width="7.6328125" style="1154" bestFit="1" customWidth="1"/>
    <col min="3479" max="3479" width="5.453125" style="1154" bestFit="1" customWidth="1"/>
    <col min="3480" max="3480" width="12.1796875" style="1154" customWidth="1"/>
    <col min="3481" max="3481" width="8" style="1154" customWidth="1"/>
    <col min="3482" max="3482" width="12" style="1154" customWidth="1"/>
    <col min="3483" max="3483" width="9.36328125" style="1154" customWidth="1"/>
    <col min="3484" max="3484" width="7.6328125" style="1154" bestFit="1" customWidth="1"/>
    <col min="3485" max="3485" width="5.453125" style="1154" bestFit="1" customWidth="1"/>
    <col min="3486" max="3486" width="7.6328125" style="1154" bestFit="1" customWidth="1"/>
    <col min="3487" max="3487" width="5.453125" style="1154" bestFit="1" customWidth="1"/>
    <col min="3488" max="3488" width="7.6328125" style="1154" bestFit="1" customWidth="1"/>
    <col min="3489" max="3489" width="5.453125" style="1154" bestFit="1" customWidth="1"/>
    <col min="3490" max="3490" width="8.6328125" style="1154" customWidth="1"/>
    <col min="3491" max="3491" width="5.453125" style="1154" bestFit="1" customWidth="1"/>
    <col min="3492" max="3501" width="14" style="1154" customWidth="1"/>
    <col min="3502" max="3517" width="7.36328125" style="1154" customWidth="1"/>
    <col min="3518" max="3518" width="14" style="1154" customWidth="1"/>
    <col min="3519" max="3534" width="7.36328125" style="1154" customWidth="1"/>
    <col min="3535" max="3535" width="14" style="1154" customWidth="1"/>
    <col min="3536" max="3551" width="7.36328125" style="1154" customWidth="1"/>
    <col min="3552" max="3552" width="13" style="1154" customWidth="1"/>
    <col min="3553" max="3554" width="7.36328125" style="1154" customWidth="1"/>
    <col min="3555" max="3555" width="13.6328125" style="1154" customWidth="1"/>
    <col min="3556" max="3557" width="7.36328125" style="1154" customWidth="1"/>
    <col min="3558" max="3558" width="13.6328125" style="1154" customWidth="1"/>
    <col min="3559" max="3560" width="7.36328125" style="1154" customWidth="1"/>
    <col min="3561" max="3561" width="13.6328125" style="1154" customWidth="1"/>
    <col min="3562" max="3563" width="7.36328125" style="1154" customWidth="1"/>
    <col min="3564" max="3564" width="13.6328125" style="1154" customWidth="1"/>
    <col min="3565" max="3565" width="14" style="1154" customWidth="1"/>
    <col min="3566" max="3567" width="7.36328125" style="1154" customWidth="1"/>
    <col min="3568" max="3568" width="13.6328125" style="1154" customWidth="1"/>
    <col min="3569" max="3570" width="7.36328125" style="1154" customWidth="1"/>
    <col min="3571" max="3571" width="13.6328125" style="1154" customWidth="1"/>
    <col min="3572" max="3573" width="7.36328125" style="1154" customWidth="1"/>
    <col min="3574" max="3574" width="13.6328125" style="1154" customWidth="1"/>
    <col min="3575" max="3576" width="7.36328125" style="1154" customWidth="1"/>
    <col min="3577" max="3577" width="13.6328125" style="1154" customWidth="1"/>
    <col min="3578" max="3578" width="12.453125" style="1154" customWidth="1"/>
    <col min="3579" max="3580" width="7.36328125" style="1154" customWidth="1"/>
    <col min="3581" max="3581" width="13.6328125" style="1154" customWidth="1"/>
    <col min="3582" max="3583" width="7.36328125" style="1154" customWidth="1"/>
    <col min="3584" max="3584" width="13.6328125" style="1154" customWidth="1"/>
    <col min="3585" max="3586" width="7.36328125" style="1154" customWidth="1"/>
    <col min="3587" max="3587" width="13.6328125" style="1154" customWidth="1"/>
    <col min="3588" max="3589" width="7.36328125" style="1154" customWidth="1"/>
    <col min="3590" max="3590" width="13.6328125" style="1154" customWidth="1"/>
    <col min="3591" max="3591" width="13.81640625" style="1154" customWidth="1"/>
    <col min="3592" max="3592" width="15.36328125" style="1154" customWidth="1"/>
    <col min="3593" max="3594" width="19.453125" style="1154" customWidth="1"/>
    <col min="3595" max="3596" width="15.36328125" style="1154" customWidth="1"/>
    <col min="3597" max="3706" width="9.1796875" style="1154"/>
    <col min="3707" max="3707" width="3.453125" style="1154" bestFit="1" customWidth="1"/>
    <col min="3708" max="3708" width="51.1796875" style="1154" customWidth="1"/>
    <col min="3709" max="3710" width="9.6328125" style="1154" customWidth="1"/>
    <col min="3711" max="3711" width="9.453125" style="1154" customWidth="1"/>
    <col min="3712" max="3712" width="15.6328125" style="1154" customWidth="1"/>
    <col min="3713" max="3713" width="11.36328125" style="1154" customWidth="1"/>
    <col min="3714" max="3714" width="9.6328125" style="1154" customWidth="1"/>
    <col min="3715" max="3715" width="16.453125" style="1154" customWidth="1"/>
    <col min="3716" max="3716" width="11.36328125" style="1154" customWidth="1"/>
    <col min="3717" max="3717" width="18.6328125" style="1154" customWidth="1"/>
    <col min="3718" max="3718" width="6.36328125" style="1154" customWidth="1"/>
    <col min="3719" max="3719" width="15.81640625" style="1154" customWidth="1"/>
    <col min="3720" max="3720" width="11.1796875" style="1154" customWidth="1"/>
    <col min="3721" max="3721" width="10.6328125" style="1154" customWidth="1"/>
    <col min="3722" max="3722" width="15" style="1154" customWidth="1"/>
    <col min="3723" max="3724" width="10.453125" style="1154" customWidth="1"/>
    <col min="3725" max="3726" width="12.453125" style="1154" customWidth="1"/>
    <col min="3727" max="3727" width="14.6328125" style="1154" customWidth="1"/>
    <col min="3728" max="3728" width="10" style="1154" customWidth="1"/>
    <col min="3729" max="3729" width="10.81640625" style="1154" customWidth="1"/>
    <col min="3730" max="3730" width="8.81640625" style="1154" customWidth="1"/>
    <col min="3731" max="3731" width="8.453125" style="1154" customWidth="1"/>
    <col min="3732" max="3732" width="12.36328125" style="1154" customWidth="1"/>
    <col min="3733" max="3733" width="10.36328125" style="1154" customWidth="1"/>
    <col min="3734" max="3734" width="7.6328125" style="1154" bestFit="1" customWidth="1"/>
    <col min="3735" max="3735" width="5.453125" style="1154" bestFit="1" customWidth="1"/>
    <col min="3736" max="3736" width="12.1796875" style="1154" customWidth="1"/>
    <col min="3737" max="3737" width="8" style="1154" customWidth="1"/>
    <col min="3738" max="3738" width="12" style="1154" customWidth="1"/>
    <col min="3739" max="3739" width="9.36328125" style="1154" customWidth="1"/>
    <col min="3740" max="3740" width="7.6328125" style="1154" bestFit="1" customWidth="1"/>
    <col min="3741" max="3741" width="5.453125" style="1154" bestFit="1" customWidth="1"/>
    <col min="3742" max="3742" width="7.6328125" style="1154" bestFit="1" customWidth="1"/>
    <col min="3743" max="3743" width="5.453125" style="1154" bestFit="1" customWidth="1"/>
    <col min="3744" max="3744" width="7.6328125" style="1154" bestFit="1" customWidth="1"/>
    <col min="3745" max="3745" width="5.453125" style="1154" bestFit="1" customWidth="1"/>
    <col min="3746" max="3746" width="8.6328125" style="1154" customWidth="1"/>
    <col min="3747" max="3747" width="5.453125" style="1154" bestFit="1" customWidth="1"/>
    <col min="3748" max="3757" width="14" style="1154" customWidth="1"/>
    <col min="3758" max="3773" width="7.36328125" style="1154" customWidth="1"/>
    <col min="3774" max="3774" width="14" style="1154" customWidth="1"/>
    <col min="3775" max="3790" width="7.36328125" style="1154" customWidth="1"/>
    <col min="3791" max="3791" width="14" style="1154" customWidth="1"/>
    <col min="3792" max="3807" width="7.36328125" style="1154" customWidth="1"/>
    <col min="3808" max="3808" width="13" style="1154" customWidth="1"/>
    <col min="3809" max="3810" width="7.36328125" style="1154" customWidth="1"/>
    <col min="3811" max="3811" width="13.6328125" style="1154" customWidth="1"/>
    <col min="3812" max="3813" width="7.36328125" style="1154" customWidth="1"/>
    <col min="3814" max="3814" width="13.6328125" style="1154" customWidth="1"/>
    <col min="3815" max="3816" width="7.36328125" style="1154" customWidth="1"/>
    <col min="3817" max="3817" width="13.6328125" style="1154" customWidth="1"/>
    <col min="3818" max="3819" width="7.36328125" style="1154" customWidth="1"/>
    <col min="3820" max="3820" width="13.6328125" style="1154" customWidth="1"/>
    <col min="3821" max="3821" width="14" style="1154" customWidth="1"/>
    <col min="3822" max="3823" width="7.36328125" style="1154" customWidth="1"/>
    <col min="3824" max="3824" width="13.6328125" style="1154" customWidth="1"/>
    <col min="3825" max="3826" width="7.36328125" style="1154" customWidth="1"/>
    <col min="3827" max="3827" width="13.6328125" style="1154" customWidth="1"/>
    <col min="3828" max="3829" width="7.36328125" style="1154" customWidth="1"/>
    <col min="3830" max="3830" width="13.6328125" style="1154" customWidth="1"/>
    <col min="3831" max="3832" width="7.36328125" style="1154" customWidth="1"/>
    <col min="3833" max="3833" width="13.6328125" style="1154" customWidth="1"/>
    <col min="3834" max="3834" width="12.453125" style="1154" customWidth="1"/>
    <col min="3835" max="3836" width="7.36328125" style="1154" customWidth="1"/>
    <col min="3837" max="3837" width="13.6328125" style="1154" customWidth="1"/>
    <col min="3838" max="3839" width="7.36328125" style="1154" customWidth="1"/>
    <col min="3840" max="3840" width="13.6328125" style="1154" customWidth="1"/>
    <col min="3841" max="3842" width="7.36328125" style="1154" customWidth="1"/>
    <col min="3843" max="3843" width="13.6328125" style="1154" customWidth="1"/>
    <col min="3844" max="3845" width="7.36328125" style="1154" customWidth="1"/>
    <col min="3846" max="3846" width="13.6328125" style="1154" customWidth="1"/>
    <col min="3847" max="3847" width="13.81640625" style="1154" customWidth="1"/>
    <col min="3848" max="3848" width="15.36328125" style="1154" customWidth="1"/>
    <col min="3849" max="3850" width="19.453125" style="1154" customWidth="1"/>
    <col min="3851" max="3852" width="15.36328125" style="1154" customWidth="1"/>
    <col min="3853" max="3962" width="9.1796875" style="1154"/>
    <col min="3963" max="3963" width="3.453125" style="1154" bestFit="1" customWidth="1"/>
    <col min="3964" max="3964" width="51.1796875" style="1154" customWidth="1"/>
    <col min="3965" max="3966" width="9.6328125" style="1154" customWidth="1"/>
    <col min="3967" max="3967" width="9.453125" style="1154" customWidth="1"/>
    <col min="3968" max="3968" width="15.6328125" style="1154" customWidth="1"/>
    <col min="3969" max="3969" width="11.36328125" style="1154" customWidth="1"/>
    <col min="3970" max="3970" width="9.6328125" style="1154" customWidth="1"/>
    <col min="3971" max="3971" width="16.453125" style="1154" customWidth="1"/>
    <col min="3972" max="3972" width="11.36328125" style="1154" customWidth="1"/>
    <col min="3973" max="3973" width="18.6328125" style="1154" customWidth="1"/>
    <col min="3974" max="3974" width="6.36328125" style="1154" customWidth="1"/>
    <col min="3975" max="3975" width="15.81640625" style="1154" customWidth="1"/>
    <col min="3976" max="3976" width="11.1796875" style="1154" customWidth="1"/>
    <col min="3977" max="3977" width="10.6328125" style="1154" customWidth="1"/>
    <col min="3978" max="3978" width="15" style="1154" customWidth="1"/>
    <col min="3979" max="3980" width="10.453125" style="1154" customWidth="1"/>
    <col min="3981" max="3982" width="12.453125" style="1154" customWidth="1"/>
    <col min="3983" max="3983" width="14.6328125" style="1154" customWidth="1"/>
    <col min="3984" max="3984" width="10" style="1154" customWidth="1"/>
    <col min="3985" max="3985" width="10.81640625" style="1154" customWidth="1"/>
    <col min="3986" max="3986" width="8.81640625" style="1154" customWidth="1"/>
    <col min="3987" max="3987" width="8.453125" style="1154" customWidth="1"/>
    <col min="3988" max="3988" width="12.36328125" style="1154" customWidth="1"/>
    <col min="3989" max="3989" width="10.36328125" style="1154" customWidth="1"/>
    <col min="3990" max="3990" width="7.6328125" style="1154" bestFit="1" customWidth="1"/>
    <col min="3991" max="3991" width="5.453125" style="1154" bestFit="1" customWidth="1"/>
    <col min="3992" max="3992" width="12.1796875" style="1154" customWidth="1"/>
    <col min="3993" max="3993" width="8" style="1154" customWidth="1"/>
    <col min="3994" max="3994" width="12" style="1154" customWidth="1"/>
    <col min="3995" max="3995" width="9.36328125" style="1154" customWidth="1"/>
    <col min="3996" max="3996" width="7.6328125" style="1154" bestFit="1" customWidth="1"/>
    <col min="3997" max="3997" width="5.453125" style="1154" bestFit="1" customWidth="1"/>
    <col min="3998" max="3998" width="7.6328125" style="1154" bestFit="1" customWidth="1"/>
    <col min="3999" max="3999" width="5.453125" style="1154" bestFit="1" customWidth="1"/>
    <col min="4000" max="4000" width="7.6328125" style="1154" bestFit="1" customWidth="1"/>
    <col min="4001" max="4001" width="5.453125" style="1154" bestFit="1" customWidth="1"/>
    <col min="4002" max="4002" width="8.6328125" style="1154" customWidth="1"/>
    <col min="4003" max="4003" width="5.453125" style="1154" bestFit="1" customWidth="1"/>
    <col min="4004" max="4013" width="14" style="1154" customWidth="1"/>
    <col min="4014" max="4029" width="7.36328125" style="1154" customWidth="1"/>
    <col min="4030" max="4030" width="14" style="1154" customWidth="1"/>
    <col min="4031" max="4046" width="7.36328125" style="1154" customWidth="1"/>
    <col min="4047" max="4047" width="14" style="1154" customWidth="1"/>
    <col min="4048" max="4063" width="7.36328125" style="1154" customWidth="1"/>
    <col min="4064" max="4064" width="13" style="1154" customWidth="1"/>
    <col min="4065" max="4066" width="7.36328125" style="1154" customWidth="1"/>
    <col min="4067" max="4067" width="13.6328125" style="1154" customWidth="1"/>
    <col min="4068" max="4069" width="7.36328125" style="1154" customWidth="1"/>
    <col min="4070" max="4070" width="13.6328125" style="1154" customWidth="1"/>
    <col min="4071" max="4072" width="7.36328125" style="1154" customWidth="1"/>
    <col min="4073" max="4073" width="13.6328125" style="1154" customWidth="1"/>
    <col min="4074" max="4075" width="7.36328125" style="1154" customWidth="1"/>
    <col min="4076" max="4076" width="13.6328125" style="1154" customWidth="1"/>
    <col min="4077" max="4077" width="14" style="1154" customWidth="1"/>
    <col min="4078" max="4079" width="7.36328125" style="1154" customWidth="1"/>
    <col min="4080" max="4080" width="13.6328125" style="1154" customWidth="1"/>
    <col min="4081" max="4082" width="7.36328125" style="1154" customWidth="1"/>
    <col min="4083" max="4083" width="13.6328125" style="1154" customWidth="1"/>
    <col min="4084" max="4085" width="7.36328125" style="1154" customWidth="1"/>
    <col min="4086" max="4086" width="13.6328125" style="1154" customWidth="1"/>
    <col min="4087" max="4088" width="7.36328125" style="1154" customWidth="1"/>
    <col min="4089" max="4089" width="13.6328125" style="1154" customWidth="1"/>
    <col min="4090" max="4090" width="12.453125" style="1154" customWidth="1"/>
    <col min="4091" max="4092" width="7.36328125" style="1154" customWidth="1"/>
    <col min="4093" max="4093" width="13.6328125" style="1154" customWidth="1"/>
    <col min="4094" max="4095" width="7.36328125" style="1154" customWidth="1"/>
    <col min="4096" max="4096" width="13.6328125" style="1154" customWidth="1"/>
    <col min="4097" max="4098" width="7.36328125" style="1154" customWidth="1"/>
    <col min="4099" max="4099" width="13.6328125" style="1154" customWidth="1"/>
    <col min="4100" max="4101" width="7.36328125" style="1154" customWidth="1"/>
    <col min="4102" max="4102" width="13.6328125" style="1154" customWidth="1"/>
    <col min="4103" max="4103" width="13.81640625" style="1154" customWidth="1"/>
    <col min="4104" max="4104" width="15.36328125" style="1154" customWidth="1"/>
    <col min="4105" max="4106" width="19.453125" style="1154" customWidth="1"/>
    <col min="4107" max="4108" width="15.36328125" style="1154" customWidth="1"/>
    <col min="4109" max="4218" width="9.1796875" style="1154"/>
    <col min="4219" max="4219" width="3.453125" style="1154" bestFit="1" customWidth="1"/>
    <col min="4220" max="4220" width="51.1796875" style="1154" customWidth="1"/>
    <col min="4221" max="4222" width="9.6328125" style="1154" customWidth="1"/>
    <col min="4223" max="4223" width="9.453125" style="1154" customWidth="1"/>
    <col min="4224" max="4224" width="15.6328125" style="1154" customWidth="1"/>
    <col min="4225" max="4225" width="11.36328125" style="1154" customWidth="1"/>
    <col min="4226" max="4226" width="9.6328125" style="1154" customWidth="1"/>
    <col min="4227" max="4227" width="16.453125" style="1154" customWidth="1"/>
    <col min="4228" max="4228" width="11.36328125" style="1154" customWidth="1"/>
    <col min="4229" max="4229" width="18.6328125" style="1154" customWidth="1"/>
    <col min="4230" max="4230" width="6.36328125" style="1154" customWidth="1"/>
    <col min="4231" max="4231" width="15.81640625" style="1154" customWidth="1"/>
    <col min="4232" max="4232" width="11.1796875" style="1154" customWidth="1"/>
    <col min="4233" max="4233" width="10.6328125" style="1154" customWidth="1"/>
    <col min="4234" max="4234" width="15" style="1154" customWidth="1"/>
    <col min="4235" max="4236" width="10.453125" style="1154" customWidth="1"/>
    <col min="4237" max="4238" width="12.453125" style="1154" customWidth="1"/>
    <col min="4239" max="4239" width="14.6328125" style="1154" customWidth="1"/>
    <col min="4240" max="4240" width="10" style="1154" customWidth="1"/>
    <col min="4241" max="4241" width="10.81640625" style="1154" customWidth="1"/>
    <col min="4242" max="4242" width="8.81640625" style="1154" customWidth="1"/>
    <col min="4243" max="4243" width="8.453125" style="1154" customWidth="1"/>
    <col min="4244" max="4244" width="12.36328125" style="1154" customWidth="1"/>
    <col min="4245" max="4245" width="10.36328125" style="1154" customWidth="1"/>
    <col min="4246" max="4246" width="7.6328125" style="1154" bestFit="1" customWidth="1"/>
    <col min="4247" max="4247" width="5.453125" style="1154" bestFit="1" customWidth="1"/>
    <col min="4248" max="4248" width="12.1796875" style="1154" customWidth="1"/>
    <col min="4249" max="4249" width="8" style="1154" customWidth="1"/>
    <col min="4250" max="4250" width="12" style="1154" customWidth="1"/>
    <col min="4251" max="4251" width="9.36328125" style="1154" customWidth="1"/>
    <col min="4252" max="4252" width="7.6328125" style="1154" bestFit="1" customWidth="1"/>
    <col min="4253" max="4253" width="5.453125" style="1154" bestFit="1" customWidth="1"/>
    <col min="4254" max="4254" width="7.6328125" style="1154" bestFit="1" customWidth="1"/>
    <col min="4255" max="4255" width="5.453125" style="1154" bestFit="1" customWidth="1"/>
    <col min="4256" max="4256" width="7.6328125" style="1154" bestFit="1" customWidth="1"/>
    <col min="4257" max="4257" width="5.453125" style="1154" bestFit="1" customWidth="1"/>
    <col min="4258" max="4258" width="8.6328125" style="1154" customWidth="1"/>
    <col min="4259" max="4259" width="5.453125" style="1154" bestFit="1" customWidth="1"/>
    <col min="4260" max="4269" width="14" style="1154" customWidth="1"/>
    <col min="4270" max="4285" width="7.36328125" style="1154" customWidth="1"/>
    <col min="4286" max="4286" width="14" style="1154" customWidth="1"/>
    <col min="4287" max="4302" width="7.36328125" style="1154" customWidth="1"/>
    <col min="4303" max="4303" width="14" style="1154" customWidth="1"/>
    <col min="4304" max="4319" width="7.36328125" style="1154" customWidth="1"/>
    <col min="4320" max="4320" width="13" style="1154" customWidth="1"/>
    <col min="4321" max="4322" width="7.36328125" style="1154" customWidth="1"/>
    <col min="4323" max="4323" width="13.6328125" style="1154" customWidth="1"/>
    <col min="4324" max="4325" width="7.36328125" style="1154" customWidth="1"/>
    <col min="4326" max="4326" width="13.6328125" style="1154" customWidth="1"/>
    <col min="4327" max="4328" width="7.36328125" style="1154" customWidth="1"/>
    <col min="4329" max="4329" width="13.6328125" style="1154" customWidth="1"/>
    <col min="4330" max="4331" width="7.36328125" style="1154" customWidth="1"/>
    <col min="4332" max="4332" width="13.6328125" style="1154" customWidth="1"/>
    <col min="4333" max="4333" width="14" style="1154" customWidth="1"/>
    <col min="4334" max="4335" width="7.36328125" style="1154" customWidth="1"/>
    <col min="4336" max="4336" width="13.6328125" style="1154" customWidth="1"/>
    <col min="4337" max="4338" width="7.36328125" style="1154" customWidth="1"/>
    <col min="4339" max="4339" width="13.6328125" style="1154" customWidth="1"/>
    <col min="4340" max="4341" width="7.36328125" style="1154" customWidth="1"/>
    <col min="4342" max="4342" width="13.6328125" style="1154" customWidth="1"/>
    <col min="4343" max="4344" width="7.36328125" style="1154" customWidth="1"/>
    <col min="4345" max="4345" width="13.6328125" style="1154" customWidth="1"/>
    <col min="4346" max="4346" width="12.453125" style="1154" customWidth="1"/>
    <col min="4347" max="4348" width="7.36328125" style="1154" customWidth="1"/>
    <col min="4349" max="4349" width="13.6328125" style="1154" customWidth="1"/>
    <col min="4350" max="4351" width="7.36328125" style="1154" customWidth="1"/>
    <col min="4352" max="4352" width="13.6328125" style="1154" customWidth="1"/>
    <col min="4353" max="4354" width="7.36328125" style="1154" customWidth="1"/>
    <col min="4355" max="4355" width="13.6328125" style="1154" customWidth="1"/>
    <col min="4356" max="4357" width="7.36328125" style="1154" customWidth="1"/>
    <col min="4358" max="4358" width="13.6328125" style="1154" customWidth="1"/>
    <col min="4359" max="4359" width="13.81640625" style="1154" customWidth="1"/>
    <col min="4360" max="4360" width="15.36328125" style="1154" customWidth="1"/>
    <col min="4361" max="4362" width="19.453125" style="1154" customWidth="1"/>
    <col min="4363" max="4364" width="15.36328125" style="1154" customWidth="1"/>
    <col min="4365" max="4474" width="9.1796875" style="1154"/>
    <col min="4475" max="4475" width="3.453125" style="1154" bestFit="1" customWidth="1"/>
    <col min="4476" max="4476" width="51.1796875" style="1154" customWidth="1"/>
    <col min="4477" max="4478" width="9.6328125" style="1154" customWidth="1"/>
    <col min="4479" max="4479" width="9.453125" style="1154" customWidth="1"/>
    <col min="4480" max="4480" width="15.6328125" style="1154" customWidth="1"/>
    <col min="4481" max="4481" width="11.36328125" style="1154" customWidth="1"/>
    <col min="4482" max="4482" width="9.6328125" style="1154" customWidth="1"/>
    <col min="4483" max="4483" width="16.453125" style="1154" customWidth="1"/>
    <col min="4484" max="4484" width="11.36328125" style="1154" customWidth="1"/>
    <col min="4485" max="4485" width="18.6328125" style="1154" customWidth="1"/>
    <col min="4486" max="4486" width="6.36328125" style="1154" customWidth="1"/>
    <col min="4487" max="4487" width="15.81640625" style="1154" customWidth="1"/>
    <col min="4488" max="4488" width="11.1796875" style="1154" customWidth="1"/>
    <col min="4489" max="4489" width="10.6328125" style="1154" customWidth="1"/>
    <col min="4490" max="4490" width="15" style="1154" customWidth="1"/>
    <col min="4491" max="4492" width="10.453125" style="1154" customWidth="1"/>
    <col min="4493" max="4494" width="12.453125" style="1154" customWidth="1"/>
    <col min="4495" max="4495" width="14.6328125" style="1154" customWidth="1"/>
    <col min="4496" max="4496" width="10" style="1154" customWidth="1"/>
    <col min="4497" max="4497" width="10.81640625" style="1154" customWidth="1"/>
    <col min="4498" max="4498" width="8.81640625" style="1154" customWidth="1"/>
    <col min="4499" max="4499" width="8.453125" style="1154" customWidth="1"/>
    <col min="4500" max="4500" width="12.36328125" style="1154" customWidth="1"/>
    <col min="4501" max="4501" width="10.36328125" style="1154" customWidth="1"/>
    <col min="4502" max="4502" width="7.6328125" style="1154" bestFit="1" customWidth="1"/>
    <col min="4503" max="4503" width="5.453125" style="1154" bestFit="1" customWidth="1"/>
    <col min="4504" max="4504" width="12.1796875" style="1154" customWidth="1"/>
    <col min="4505" max="4505" width="8" style="1154" customWidth="1"/>
    <col min="4506" max="4506" width="12" style="1154" customWidth="1"/>
    <col min="4507" max="4507" width="9.36328125" style="1154" customWidth="1"/>
    <col min="4508" max="4508" width="7.6328125" style="1154" bestFit="1" customWidth="1"/>
    <col min="4509" max="4509" width="5.453125" style="1154" bestFit="1" customWidth="1"/>
    <col min="4510" max="4510" width="7.6328125" style="1154" bestFit="1" customWidth="1"/>
    <col min="4511" max="4511" width="5.453125" style="1154" bestFit="1" customWidth="1"/>
    <col min="4512" max="4512" width="7.6328125" style="1154" bestFit="1" customWidth="1"/>
    <col min="4513" max="4513" width="5.453125" style="1154" bestFit="1" customWidth="1"/>
    <col min="4514" max="4514" width="8.6328125" style="1154" customWidth="1"/>
    <col min="4515" max="4515" width="5.453125" style="1154" bestFit="1" customWidth="1"/>
    <col min="4516" max="4525" width="14" style="1154" customWidth="1"/>
    <col min="4526" max="4541" width="7.36328125" style="1154" customWidth="1"/>
    <col min="4542" max="4542" width="14" style="1154" customWidth="1"/>
    <col min="4543" max="4558" width="7.36328125" style="1154" customWidth="1"/>
    <col min="4559" max="4559" width="14" style="1154" customWidth="1"/>
    <col min="4560" max="4575" width="7.36328125" style="1154" customWidth="1"/>
    <col min="4576" max="4576" width="13" style="1154" customWidth="1"/>
    <col min="4577" max="4578" width="7.36328125" style="1154" customWidth="1"/>
    <col min="4579" max="4579" width="13.6328125" style="1154" customWidth="1"/>
    <col min="4580" max="4581" width="7.36328125" style="1154" customWidth="1"/>
    <col min="4582" max="4582" width="13.6328125" style="1154" customWidth="1"/>
    <col min="4583" max="4584" width="7.36328125" style="1154" customWidth="1"/>
    <col min="4585" max="4585" width="13.6328125" style="1154" customWidth="1"/>
    <col min="4586" max="4587" width="7.36328125" style="1154" customWidth="1"/>
    <col min="4588" max="4588" width="13.6328125" style="1154" customWidth="1"/>
    <col min="4589" max="4589" width="14" style="1154" customWidth="1"/>
    <col min="4590" max="4591" width="7.36328125" style="1154" customWidth="1"/>
    <col min="4592" max="4592" width="13.6328125" style="1154" customWidth="1"/>
    <col min="4593" max="4594" width="7.36328125" style="1154" customWidth="1"/>
    <col min="4595" max="4595" width="13.6328125" style="1154" customWidth="1"/>
    <col min="4596" max="4597" width="7.36328125" style="1154" customWidth="1"/>
    <col min="4598" max="4598" width="13.6328125" style="1154" customWidth="1"/>
    <col min="4599" max="4600" width="7.36328125" style="1154" customWidth="1"/>
    <col min="4601" max="4601" width="13.6328125" style="1154" customWidth="1"/>
    <col min="4602" max="4602" width="12.453125" style="1154" customWidth="1"/>
    <col min="4603" max="4604" width="7.36328125" style="1154" customWidth="1"/>
    <col min="4605" max="4605" width="13.6328125" style="1154" customWidth="1"/>
    <col min="4606" max="4607" width="7.36328125" style="1154" customWidth="1"/>
    <col min="4608" max="4608" width="13.6328125" style="1154" customWidth="1"/>
    <col min="4609" max="4610" width="7.36328125" style="1154" customWidth="1"/>
    <col min="4611" max="4611" width="13.6328125" style="1154" customWidth="1"/>
    <col min="4612" max="4613" width="7.36328125" style="1154" customWidth="1"/>
    <col min="4614" max="4614" width="13.6328125" style="1154" customWidth="1"/>
    <col min="4615" max="4615" width="13.81640625" style="1154" customWidth="1"/>
    <col min="4616" max="4616" width="15.36328125" style="1154" customWidth="1"/>
    <col min="4617" max="4618" width="19.453125" style="1154" customWidth="1"/>
    <col min="4619" max="4620" width="15.36328125" style="1154" customWidth="1"/>
    <col min="4621" max="4730" width="9.1796875" style="1154"/>
    <col min="4731" max="4731" width="3.453125" style="1154" bestFit="1" customWidth="1"/>
    <col min="4732" max="4732" width="51.1796875" style="1154" customWidth="1"/>
    <col min="4733" max="4734" width="9.6328125" style="1154" customWidth="1"/>
    <col min="4735" max="4735" width="9.453125" style="1154" customWidth="1"/>
    <col min="4736" max="4736" width="15.6328125" style="1154" customWidth="1"/>
    <col min="4737" max="4737" width="11.36328125" style="1154" customWidth="1"/>
    <col min="4738" max="4738" width="9.6328125" style="1154" customWidth="1"/>
    <col min="4739" max="4739" width="16.453125" style="1154" customWidth="1"/>
    <col min="4740" max="4740" width="11.36328125" style="1154" customWidth="1"/>
    <col min="4741" max="4741" width="18.6328125" style="1154" customWidth="1"/>
    <col min="4742" max="4742" width="6.36328125" style="1154" customWidth="1"/>
    <col min="4743" max="4743" width="15.81640625" style="1154" customWidth="1"/>
    <col min="4744" max="4744" width="11.1796875" style="1154" customWidth="1"/>
    <col min="4745" max="4745" width="10.6328125" style="1154" customWidth="1"/>
    <col min="4746" max="4746" width="15" style="1154" customWidth="1"/>
    <col min="4747" max="4748" width="10.453125" style="1154" customWidth="1"/>
    <col min="4749" max="4750" width="12.453125" style="1154" customWidth="1"/>
    <col min="4751" max="4751" width="14.6328125" style="1154" customWidth="1"/>
    <col min="4752" max="4752" width="10" style="1154" customWidth="1"/>
    <col min="4753" max="4753" width="10.81640625" style="1154" customWidth="1"/>
    <col min="4754" max="4754" width="8.81640625" style="1154" customWidth="1"/>
    <col min="4755" max="4755" width="8.453125" style="1154" customWidth="1"/>
    <col min="4756" max="4756" width="12.36328125" style="1154" customWidth="1"/>
    <col min="4757" max="4757" width="10.36328125" style="1154" customWidth="1"/>
    <col min="4758" max="4758" width="7.6328125" style="1154" bestFit="1" customWidth="1"/>
    <col min="4759" max="4759" width="5.453125" style="1154" bestFit="1" customWidth="1"/>
    <col min="4760" max="4760" width="12.1796875" style="1154" customWidth="1"/>
    <col min="4761" max="4761" width="8" style="1154" customWidth="1"/>
    <col min="4762" max="4762" width="12" style="1154" customWidth="1"/>
    <col min="4763" max="4763" width="9.36328125" style="1154" customWidth="1"/>
    <col min="4764" max="4764" width="7.6328125" style="1154" bestFit="1" customWidth="1"/>
    <col min="4765" max="4765" width="5.453125" style="1154" bestFit="1" customWidth="1"/>
    <col min="4766" max="4766" width="7.6328125" style="1154" bestFit="1" customWidth="1"/>
    <col min="4767" max="4767" width="5.453125" style="1154" bestFit="1" customWidth="1"/>
    <col min="4768" max="4768" width="7.6328125" style="1154" bestFit="1" customWidth="1"/>
    <col min="4769" max="4769" width="5.453125" style="1154" bestFit="1" customWidth="1"/>
    <col min="4770" max="4770" width="8.6328125" style="1154" customWidth="1"/>
    <col min="4771" max="4771" width="5.453125" style="1154" bestFit="1" customWidth="1"/>
    <col min="4772" max="4781" width="14" style="1154" customWidth="1"/>
    <col min="4782" max="4797" width="7.36328125" style="1154" customWidth="1"/>
    <col min="4798" max="4798" width="14" style="1154" customWidth="1"/>
    <col min="4799" max="4814" width="7.36328125" style="1154" customWidth="1"/>
    <col min="4815" max="4815" width="14" style="1154" customWidth="1"/>
    <col min="4816" max="4831" width="7.36328125" style="1154" customWidth="1"/>
    <col min="4832" max="4832" width="13" style="1154" customWidth="1"/>
    <col min="4833" max="4834" width="7.36328125" style="1154" customWidth="1"/>
    <col min="4835" max="4835" width="13.6328125" style="1154" customWidth="1"/>
    <col min="4836" max="4837" width="7.36328125" style="1154" customWidth="1"/>
    <col min="4838" max="4838" width="13.6328125" style="1154" customWidth="1"/>
    <col min="4839" max="4840" width="7.36328125" style="1154" customWidth="1"/>
    <col min="4841" max="4841" width="13.6328125" style="1154" customWidth="1"/>
    <col min="4842" max="4843" width="7.36328125" style="1154" customWidth="1"/>
    <col min="4844" max="4844" width="13.6328125" style="1154" customWidth="1"/>
    <col min="4845" max="4845" width="14" style="1154" customWidth="1"/>
    <col min="4846" max="4847" width="7.36328125" style="1154" customWidth="1"/>
    <col min="4848" max="4848" width="13.6328125" style="1154" customWidth="1"/>
    <col min="4849" max="4850" width="7.36328125" style="1154" customWidth="1"/>
    <col min="4851" max="4851" width="13.6328125" style="1154" customWidth="1"/>
    <col min="4852" max="4853" width="7.36328125" style="1154" customWidth="1"/>
    <col min="4854" max="4854" width="13.6328125" style="1154" customWidth="1"/>
    <col min="4855" max="4856" width="7.36328125" style="1154" customWidth="1"/>
    <col min="4857" max="4857" width="13.6328125" style="1154" customWidth="1"/>
    <col min="4858" max="4858" width="12.453125" style="1154" customWidth="1"/>
    <col min="4859" max="4860" width="7.36328125" style="1154" customWidth="1"/>
    <col min="4861" max="4861" width="13.6328125" style="1154" customWidth="1"/>
    <col min="4862" max="4863" width="7.36328125" style="1154" customWidth="1"/>
    <col min="4864" max="4864" width="13.6328125" style="1154" customWidth="1"/>
    <col min="4865" max="4866" width="7.36328125" style="1154" customWidth="1"/>
    <col min="4867" max="4867" width="13.6328125" style="1154" customWidth="1"/>
    <col min="4868" max="4869" width="7.36328125" style="1154" customWidth="1"/>
    <col min="4870" max="4870" width="13.6328125" style="1154" customWidth="1"/>
    <col min="4871" max="4871" width="13.81640625" style="1154" customWidth="1"/>
    <col min="4872" max="4872" width="15.36328125" style="1154" customWidth="1"/>
    <col min="4873" max="4874" width="19.453125" style="1154" customWidth="1"/>
    <col min="4875" max="4876" width="15.36328125" style="1154" customWidth="1"/>
    <col min="4877" max="4986" width="9.1796875" style="1154"/>
    <col min="4987" max="4987" width="3.453125" style="1154" bestFit="1" customWidth="1"/>
    <col min="4988" max="4988" width="51.1796875" style="1154" customWidth="1"/>
    <col min="4989" max="4990" width="9.6328125" style="1154" customWidth="1"/>
    <col min="4991" max="4991" width="9.453125" style="1154" customWidth="1"/>
    <col min="4992" max="4992" width="15.6328125" style="1154" customWidth="1"/>
    <col min="4993" max="4993" width="11.36328125" style="1154" customWidth="1"/>
    <col min="4994" max="4994" width="9.6328125" style="1154" customWidth="1"/>
    <col min="4995" max="4995" width="16.453125" style="1154" customWidth="1"/>
    <col min="4996" max="4996" width="11.36328125" style="1154" customWidth="1"/>
    <col min="4997" max="4997" width="18.6328125" style="1154" customWidth="1"/>
    <col min="4998" max="4998" width="6.36328125" style="1154" customWidth="1"/>
    <col min="4999" max="4999" width="15.81640625" style="1154" customWidth="1"/>
    <col min="5000" max="5000" width="11.1796875" style="1154" customWidth="1"/>
    <col min="5001" max="5001" width="10.6328125" style="1154" customWidth="1"/>
    <col min="5002" max="5002" width="15" style="1154" customWidth="1"/>
    <col min="5003" max="5004" width="10.453125" style="1154" customWidth="1"/>
    <col min="5005" max="5006" width="12.453125" style="1154" customWidth="1"/>
    <col min="5007" max="5007" width="14.6328125" style="1154" customWidth="1"/>
    <col min="5008" max="5008" width="10" style="1154" customWidth="1"/>
    <col min="5009" max="5009" width="10.81640625" style="1154" customWidth="1"/>
    <col min="5010" max="5010" width="8.81640625" style="1154" customWidth="1"/>
    <col min="5011" max="5011" width="8.453125" style="1154" customWidth="1"/>
    <col min="5012" max="5012" width="12.36328125" style="1154" customWidth="1"/>
    <col min="5013" max="5013" width="10.36328125" style="1154" customWidth="1"/>
    <col min="5014" max="5014" width="7.6328125" style="1154" bestFit="1" customWidth="1"/>
    <col min="5015" max="5015" width="5.453125" style="1154" bestFit="1" customWidth="1"/>
    <col min="5016" max="5016" width="12.1796875" style="1154" customWidth="1"/>
    <col min="5017" max="5017" width="8" style="1154" customWidth="1"/>
    <col min="5018" max="5018" width="12" style="1154" customWidth="1"/>
    <col min="5019" max="5019" width="9.36328125" style="1154" customWidth="1"/>
    <col min="5020" max="5020" width="7.6328125" style="1154" bestFit="1" customWidth="1"/>
    <col min="5021" max="5021" width="5.453125" style="1154" bestFit="1" customWidth="1"/>
    <col min="5022" max="5022" width="7.6328125" style="1154" bestFit="1" customWidth="1"/>
    <col min="5023" max="5023" width="5.453125" style="1154" bestFit="1" customWidth="1"/>
    <col min="5024" max="5024" width="7.6328125" style="1154" bestFit="1" customWidth="1"/>
    <col min="5025" max="5025" width="5.453125" style="1154" bestFit="1" customWidth="1"/>
    <col min="5026" max="5026" width="8.6328125" style="1154" customWidth="1"/>
    <col min="5027" max="5027" width="5.453125" style="1154" bestFit="1" customWidth="1"/>
    <col min="5028" max="5037" width="14" style="1154" customWidth="1"/>
    <col min="5038" max="5053" width="7.36328125" style="1154" customWidth="1"/>
    <col min="5054" max="5054" width="14" style="1154" customWidth="1"/>
    <col min="5055" max="5070" width="7.36328125" style="1154" customWidth="1"/>
    <col min="5071" max="5071" width="14" style="1154" customWidth="1"/>
    <col min="5072" max="5087" width="7.36328125" style="1154" customWidth="1"/>
    <col min="5088" max="5088" width="13" style="1154" customWidth="1"/>
    <col min="5089" max="5090" width="7.36328125" style="1154" customWidth="1"/>
    <col min="5091" max="5091" width="13.6328125" style="1154" customWidth="1"/>
    <col min="5092" max="5093" width="7.36328125" style="1154" customWidth="1"/>
    <col min="5094" max="5094" width="13.6328125" style="1154" customWidth="1"/>
    <col min="5095" max="5096" width="7.36328125" style="1154" customWidth="1"/>
    <col min="5097" max="5097" width="13.6328125" style="1154" customWidth="1"/>
    <col min="5098" max="5099" width="7.36328125" style="1154" customWidth="1"/>
    <col min="5100" max="5100" width="13.6328125" style="1154" customWidth="1"/>
    <col min="5101" max="5101" width="14" style="1154" customWidth="1"/>
    <col min="5102" max="5103" width="7.36328125" style="1154" customWidth="1"/>
    <col min="5104" max="5104" width="13.6328125" style="1154" customWidth="1"/>
    <col min="5105" max="5106" width="7.36328125" style="1154" customWidth="1"/>
    <col min="5107" max="5107" width="13.6328125" style="1154" customWidth="1"/>
    <col min="5108" max="5109" width="7.36328125" style="1154" customWidth="1"/>
    <col min="5110" max="5110" width="13.6328125" style="1154" customWidth="1"/>
    <col min="5111" max="5112" width="7.36328125" style="1154" customWidth="1"/>
    <col min="5113" max="5113" width="13.6328125" style="1154" customWidth="1"/>
    <col min="5114" max="5114" width="12.453125" style="1154" customWidth="1"/>
    <col min="5115" max="5116" width="7.36328125" style="1154" customWidth="1"/>
    <col min="5117" max="5117" width="13.6328125" style="1154" customWidth="1"/>
    <col min="5118" max="5119" width="7.36328125" style="1154" customWidth="1"/>
    <col min="5120" max="5120" width="13.6328125" style="1154" customWidth="1"/>
    <col min="5121" max="5122" width="7.36328125" style="1154" customWidth="1"/>
    <col min="5123" max="5123" width="13.6328125" style="1154" customWidth="1"/>
    <col min="5124" max="5125" width="7.36328125" style="1154" customWidth="1"/>
    <col min="5126" max="5126" width="13.6328125" style="1154" customWidth="1"/>
    <col min="5127" max="5127" width="13.81640625" style="1154" customWidth="1"/>
    <col min="5128" max="5128" width="15.36328125" style="1154" customWidth="1"/>
    <col min="5129" max="5130" width="19.453125" style="1154" customWidth="1"/>
    <col min="5131" max="5132" width="15.36328125" style="1154" customWidth="1"/>
    <col min="5133" max="5242" width="9.1796875" style="1154"/>
    <col min="5243" max="5243" width="3.453125" style="1154" bestFit="1" customWidth="1"/>
    <col min="5244" max="5244" width="51.1796875" style="1154" customWidth="1"/>
    <col min="5245" max="5246" width="9.6328125" style="1154" customWidth="1"/>
    <col min="5247" max="5247" width="9.453125" style="1154" customWidth="1"/>
    <col min="5248" max="5248" width="15.6328125" style="1154" customWidth="1"/>
    <col min="5249" max="5249" width="11.36328125" style="1154" customWidth="1"/>
    <col min="5250" max="5250" width="9.6328125" style="1154" customWidth="1"/>
    <col min="5251" max="5251" width="16.453125" style="1154" customWidth="1"/>
    <col min="5252" max="5252" width="11.36328125" style="1154" customWidth="1"/>
    <col min="5253" max="5253" width="18.6328125" style="1154" customWidth="1"/>
    <col min="5254" max="5254" width="6.36328125" style="1154" customWidth="1"/>
    <col min="5255" max="5255" width="15.81640625" style="1154" customWidth="1"/>
    <col min="5256" max="5256" width="11.1796875" style="1154" customWidth="1"/>
    <col min="5257" max="5257" width="10.6328125" style="1154" customWidth="1"/>
    <col min="5258" max="5258" width="15" style="1154" customWidth="1"/>
    <col min="5259" max="5260" width="10.453125" style="1154" customWidth="1"/>
    <col min="5261" max="5262" width="12.453125" style="1154" customWidth="1"/>
    <col min="5263" max="5263" width="14.6328125" style="1154" customWidth="1"/>
    <col min="5264" max="5264" width="10" style="1154" customWidth="1"/>
    <col min="5265" max="5265" width="10.81640625" style="1154" customWidth="1"/>
    <col min="5266" max="5266" width="8.81640625" style="1154" customWidth="1"/>
    <col min="5267" max="5267" width="8.453125" style="1154" customWidth="1"/>
    <col min="5268" max="5268" width="12.36328125" style="1154" customWidth="1"/>
    <col min="5269" max="5269" width="10.36328125" style="1154" customWidth="1"/>
    <col min="5270" max="5270" width="7.6328125" style="1154" bestFit="1" customWidth="1"/>
    <col min="5271" max="5271" width="5.453125" style="1154" bestFit="1" customWidth="1"/>
    <col min="5272" max="5272" width="12.1796875" style="1154" customWidth="1"/>
    <col min="5273" max="5273" width="8" style="1154" customWidth="1"/>
    <col min="5274" max="5274" width="12" style="1154" customWidth="1"/>
    <col min="5275" max="5275" width="9.36328125" style="1154" customWidth="1"/>
    <col min="5276" max="5276" width="7.6328125" style="1154" bestFit="1" customWidth="1"/>
    <col min="5277" max="5277" width="5.453125" style="1154" bestFit="1" customWidth="1"/>
    <col min="5278" max="5278" width="7.6328125" style="1154" bestFit="1" customWidth="1"/>
    <col min="5279" max="5279" width="5.453125" style="1154" bestFit="1" customWidth="1"/>
    <col min="5280" max="5280" width="7.6328125" style="1154" bestFit="1" customWidth="1"/>
    <col min="5281" max="5281" width="5.453125" style="1154" bestFit="1" customWidth="1"/>
    <col min="5282" max="5282" width="8.6328125" style="1154" customWidth="1"/>
    <col min="5283" max="5283" width="5.453125" style="1154" bestFit="1" customWidth="1"/>
    <col min="5284" max="5293" width="14" style="1154" customWidth="1"/>
    <col min="5294" max="5309" width="7.36328125" style="1154" customWidth="1"/>
    <col min="5310" max="5310" width="14" style="1154" customWidth="1"/>
    <col min="5311" max="5326" width="7.36328125" style="1154" customWidth="1"/>
    <col min="5327" max="5327" width="14" style="1154" customWidth="1"/>
    <col min="5328" max="5343" width="7.36328125" style="1154" customWidth="1"/>
    <col min="5344" max="5344" width="13" style="1154" customWidth="1"/>
    <col min="5345" max="5346" width="7.36328125" style="1154" customWidth="1"/>
    <col min="5347" max="5347" width="13.6328125" style="1154" customWidth="1"/>
    <col min="5348" max="5349" width="7.36328125" style="1154" customWidth="1"/>
    <col min="5350" max="5350" width="13.6328125" style="1154" customWidth="1"/>
    <col min="5351" max="5352" width="7.36328125" style="1154" customWidth="1"/>
    <col min="5353" max="5353" width="13.6328125" style="1154" customWidth="1"/>
    <col min="5354" max="5355" width="7.36328125" style="1154" customWidth="1"/>
    <col min="5356" max="5356" width="13.6328125" style="1154" customWidth="1"/>
    <col min="5357" max="5357" width="14" style="1154" customWidth="1"/>
    <col min="5358" max="5359" width="7.36328125" style="1154" customWidth="1"/>
    <col min="5360" max="5360" width="13.6328125" style="1154" customWidth="1"/>
    <col min="5361" max="5362" width="7.36328125" style="1154" customWidth="1"/>
    <col min="5363" max="5363" width="13.6328125" style="1154" customWidth="1"/>
    <col min="5364" max="5365" width="7.36328125" style="1154" customWidth="1"/>
    <col min="5366" max="5366" width="13.6328125" style="1154" customWidth="1"/>
    <col min="5367" max="5368" width="7.36328125" style="1154" customWidth="1"/>
    <col min="5369" max="5369" width="13.6328125" style="1154" customWidth="1"/>
    <col min="5370" max="5370" width="12.453125" style="1154" customWidth="1"/>
    <col min="5371" max="5372" width="7.36328125" style="1154" customWidth="1"/>
    <col min="5373" max="5373" width="13.6328125" style="1154" customWidth="1"/>
    <col min="5374" max="5375" width="7.36328125" style="1154" customWidth="1"/>
    <col min="5376" max="5376" width="13.6328125" style="1154" customWidth="1"/>
    <col min="5377" max="5378" width="7.36328125" style="1154" customWidth="1"/>
    <col min="5379" max="5379" width="13.6328125" style="1154" customWidth="1"/>
    <col min="5380" max="5381" width="7.36328125" style="1154" customWidth="1"/>
    <col min="5382" max="5382" width="13.6328125" style="1154" customWidth="1"/>
    <col min="5383" max="5383" width="13.81640625" style="1154" customWidth="1"/>
    <col min="5384" max="5384" width="15.36328125" style="1154" customWidth="1"/>
    <col min="5385" max="5386" width="19.453125" style="1154" customWidth="1"/>
    <col min="5387" max="5388" width="15.36328125" style="1154" customWidth="1"/>
    <col min="5389" max="5498" width="9.1796875" style="1154"/>
    <col min="5499" max="5499" width="3.453125" style="1154" bestFit="1" customWidth="1"/>
    <col min="5500" max="5500" width="51.1796875" style="1154" customWidth="1"/>
    <col min="5501" max="5502" width="9.6328125" style="1154" customWidth="1"/>
    <col min="5503" max="5503" width="9.453125" style="1154" customWidth="1"/>
    <col min="5504" max="5504" width="15.6328125" style="1154" customWidth="1"/>
    <col min="5505" max="5505" width="11.36328125" style="1154" customWidth="1"/>
    <col min="5506" max="5506" width="9.6328125" style="1154" customWidth="1"/>
    <col min="5507" max="5507" width="16.453125" style="1154" customWidth="1"/>
    <col min="5508" max="5508" width="11.36328125" style="1154" customWidth="1"/>
    <col min="5509" max="5509" width="18.6328125" style="1154" customWidth="1"/>
    <col min="5510" max="5510" width="6.36328125" style="1154" customWidth="1"/>
    <col min="5511" max="5511" width="15.81640625" style="1154" customWidth="1"/>
    <col min="5512" max="5512" width="11.1796875" style="1154" customWidth="1"/>
    <col min="5513" max="5513" width="10.6328125" style="1154" customWidth="1"/>
    <col min="5514" max="5514" width="15" style="1154" customWidth="1"/>
    <col min="5515" max="5516" width="10.453125" style="1154" customWidth="1"/>
    <col min="5517" max="5518" width="12.453125" style="1154" customWidth="1"/>
    <col min="5519" max="5519" width="14.6328125" style="1154" customWidth="1"/>
    <col min="5520" max="5520" width="10" style="1154" customWidth="1"/>
    <col min="5521" max="5521" width="10.81640625" style="1154" customWidth="1"/>
    <col min="5522" max="5522" width="8.81640625" style="1154" customWidth="1"/>
    <col min="5523" max="5523" width="8.453125" style="1154" customWidth="1"/>
    <col min="5524" max="5524" width="12.36328125" style="1154" customWidth="1"/>
    <col min="5525" max="5525" width="10.36328125" style="1154" customWidth="1"/>
    <col min="5526" max="5526" width="7.6328125" style="1154" bestFit="1" customWidth="1"/>
    <col min="5527" max="5527" width="5.453125" style="1154" bestFit="1" customWidth="1"/>
    <col min="5528" max="5528" width="12.1796875" style="1154" customWidth="1"/>
    <col min="5529" max="5529" width="8" style="1154" customWidth="1"/>
    <col min="5530" max="5530" width="12" style="1154" customWidth="1"/>
    <col min="5531" max="5531" width="9.36328125" style="1154" customWidth="1"/>
    <col min="5532" max="5532" width="7.6328125" style="1154" bestFit="1" customWidth="1"/>
    <col min="5533" max="5533" width="5.453125" style="1154" bestFit="1" customWidth="1"/>
    <col min="5534" max="5534" width="7.6328125" style="1154" bestFit="1" customWidth="1"/>
    <col min="5535" max="5535" width="5.453125" style="1154" bestFit="1" customWidth="1"/>
    <col min="5536" max="5536" width="7.6328125" style="1154" bestFit="1" customWidth="1"/>
    <col min="5537" max="5537" width="5.453125" style="1154" bestFit="1" customWidth="1"/>
    <col min="5538" max="5538" width="8.6328125" style="1154" customWidth="1"/>
    <col min="5539" max="5539" width="5.453125" style="1154" bestFit="1" customWidth="1"/>
    <col min="5540" max="5549" width="14" style="1154" customWidth="1"/>
    <col min="5550" max="5565" width="7.36328125" style="1154" customWidth="1"/>
    <col min="5566" max="5566" width="14" style="1154" customWidth="1"/>
    <col min="5567" max="5582" width="7.36328125" style="1154" customWidth="1"/>
    <col min="5583" max="5583" width="14" style="1154" customWidth="1"/>
    <col min="5584" max="5599" width="7.36328125" style="1154" customWidth="1"/>
    <col min="5600" max="5600" width="13" style="1154" customWidth="1"/>
    <col min="5601" max="5602" width="7.36328125" style="1154" customWidth="1"/>
    <col min="5603" max="5603" width="13.6328125" style="1154" customWidth="1"/>
    <col min="5604" max="5605" width="7.36328125" style="1154" customWidth="1"/>
    <col min="5606" max="5606" width="13.6328125" style="1154" customWidth="1"/>
    <col min="5607" max="5608" width="7.36328125" style="1154" customWidth="1"/>
    <col min="5609" max="5609" width="13.6328125" style="1154" customWidth="1"/>
    <col min="5610" max="5611" width="7.36328125" style="1154" customWidth="1"/>
    <col min="5612" max="5612" width="13.6328125" style="1154" customWidth="1"/>
    <col min="5613" max="5613" width="14" style="1154" customWidth="1"/>
    <col min="5614" max="5615" width="7.36328125" style="1154" customWidth="1"/>
    <col min="5616" max="5616" width="13.6328125" style="1154" customWidth="1"/>
    <col min="5617" max="5618" width="7.36328125" style="1154" customWidth="1"/>
    <col min="5619" max="5619" width="13.6328125" style="1154" customWidth="1"/>
    <col min="5620" max="5621" width="7.36328125" style="1154" customWidth="1"/>
    <col min="5622" max="5622" width="13.6328125" style="1154" customWidth="1"/>
    <col min="5623" max="5624" width="7.36328125" style="1154" customWidth="1"/>
    <col min="5625" max="5625" width="13.6328125" style="1154" customWidth="1"/>
    <col min="5626" max="5626" width="12.453125" style="1154" customWidth="1"/>
    <col min="5627" max="5628" width="7.36328125" style="1154" customWidth="1"/>
    <col min="5629" max="5629" width="13.6328125" style="1154" customWidth="1"/>
    <col min="5630" max="5631" width="7.36328125" style="1154" customWidth="1"/>
    <col min="5632" max="5632" width="13.6328125" style="1154" customWidth="1"/>
    <col min="5633" max="5634" width="7.36328125" style="1154" customWidth="1"/>
    <col min="5635" max="5635" width="13.6328125" style="1154" customWidth="1"/>
    <col min="5636" max="5637" width="7.36328125" style="1154" customWidth="1"/>
    <col min="5638" max="5638" width="13.6328125" style="1154" customWidth="1"/>
    <col min="5639" max="5639" width="13.81640625" style="1154" customWidth="1"/>
    <col min="5640" max="5640" width="15.36328125" style="1154" customWidth="1"/>
    <col min="5641" max="5642" width="19.453125" style="1154" customWidth="1"/>
    <col min="5643" max="5644" width="15.36328125" style="1154" customWidth="1"/>
    <col min="5645" max="5754" width="9.1796875" style="1154"/>
    <col min="5755" max="5755" width="3.453125" style="1154" bestFit="1" customWidth="1"/>
    <col min="5756" max="5756" width="51.1796875" style="1154" customWidth="1"/>
    <col min="5757" max="5758" width="9.6328125" style="1154" customWidth="1"/>
    <col min="5759" max="5759" width="9.453125" style="1154" customWidth="1"/>
    <col min="5760" max="5760" width="15.6328125" style="1154" customWidth="1"/>
    <col min="5761" max="5761" width="11.36328125" style="1154" customWidth="1"/>
    <col min="5762" max="5762" width="9.6328125" style="1154" customWidth="1"/>
    <col min="5763" max="5763" width="16.453125" style="1154" customWidth="1"/>
    <col min="5764" max="5764" width="11.36328125" style="1154" customWidth="1"/>
    <col min="5765" max="5765" width="18.6328125" style="1154" customWidth="1"/>
    <col min="5766" max="5766" width="6.36328125" style="1154" customWidth="1"/>
    <col min="5767" max="5767" width="15.81640625" style="1154" customWidth="1"/>
    <col min="5768" max="5768" width="11.1796875" style="1154" customWidth="1"/>
    <col min="5769" max="5769" width="10.6328125" style="1154" customWidth="1"/>
    <col min="5770" max="5770" width="15" style="1154" customWidth="1"/>
    <col min="5771" max="5772" width="10.453125" style="1154" customWidth="1"/>
    <col min="5773" max="5774" width="12.453125" style="1154" customWidth="1"/>
    <col min="5775" max="5775" width="14.6328125" style="1154" customWidth="1"/>
    <col min="5776" max="5776" width="10" style="1154" customWidth="1"/>
    <col min="5777" max="5777" width="10.81640625" style="1154" customWidth="1"/>
    <col min="5778" max="5778" width="8.81640625" style="1154" customWidth="1"/>
    <col min="5779" max="5779" width="8.453125" style="1154" customWidth="1"/>
    <col min="5780" max="5780" width="12.36328125" style="1154" customWidth="1"/>
    <col min="5781" max="5781" width="10.36328125" style="1154" customWidth="1"/>
    <col min="5782" max="5782" width="7.6328125" style="1154" bestFit="1" customWidth="1"/>
    <col min="5783" max="5783" width="5.453125" style="1154" bestFit="1" customWidth="1"/>
    <col min="5784" max="5784" width="12.1796875" style="1154" customWidth="1"/>
    <col min="5785" max="5785" width="8" style="1154" customWidth="1"/>
    <col min="5786" max="5786" width="12" style="1154" customWidth="1"/>
    <col min="5787" max="5787" width="9.36328125" style="1154" customWidth="1"/>
    <col min="5788" max="5788" width="7.6328125" style="1154" bestFit="1" customWidth="1"/>
    <col min="5789" max="5789" width="5.453125" style="1154" bestFit="1" customWidth="1"/>
    <col min="5790" max="5790" width="7.6328125" style="1154" bestFit="1" customWidth="1"/>
    <col min="5791" max="5791" width="5.453125" style="1154" bestFit="1" customWidth="1"/>
    <col min="5792" max="5792" width="7.6328125" style="1154" bestFit="1" customWidth="1"/>
    <col min="5793" max="5793" width="5.453125" style="1154" bestFit="1" customWidth="1"/>
    <col min="5794" max="5794" width="8.6328125" style="1154" customWidth="1"/>
    <col min="5795" max="5795" width="5.453125" style="1154" bestFit="1" customWidth="1"/>
    <col min="5796" max="5805" width="14" style="1154" customWidth="1"/>
    <col min="5806" max="5821" width="7.36328125" style="1154" customWidth="1"/>
    <col min="5822" max="5822" width="14" style="1154" customWidth="1"/>
    <col min="5823" max="5838" width="7.36328125" style="1154" customWidth="1"/>
    <col min="5839" max="5839" width="14" style="1154" customWidth="1"/>
    <col min="5840" max="5855" width="7.36328125" style="1154" customWidth="1"/>
    <col min="5856" max="5856" width="13" style="1154" customWidth="1"/>
    <col min="5857" max="5858" width="7.36328125" style="1154" customWidth="1"/>
    <col min="5859" max="5859" width="13.6328125" style="1154" customWidth="1"/>
    <col min="5860" max="5861" width="7.36328125" style="1154" customWidth="1"/>
    <col min="5862" max="5862" width="13.6328125" style="1154" customWidth="1"/>
    <col min="5863" max="5864" width="7.36328125" style="1154" customWidth="1"/>
    <col min="5865" max="5865" width="13.6328125" style="1154" customWidth="1"/>
    <col min="5866" max="5867" width="7.36328125" style="1154" customWidth="1"/>
    <col min="5868" max="5868" width="13.6328125" style="1154" customWidth="1"/>
    <col min="5869" max="5869" width="14" style="1154" customWidth="1"/>
    <col min="5870" max="5871" width="7.36328125" style="1154" customWidth="1"/>
    <col min="5872" max="5872" width="13.6328125" style="1154" customWidth="1"/>
    <col min="5873" max="5874" width="7.36328125" style="1154" customWidth="1"/>
    <col min="5875" max="5875" width="13.6328125" style="1154" customWidth="1"/>
    <col min="5876" max="5877" width="7.36328125" style="1154" customWidth="1"/>
    <col min="5878" max="5878" width="13.6328125" style="1154" customWidth="1"/>
    <col min="5879" max="5880" width="7.36328125" style="1154" customWidth="1"/>
    <col min="5881" max="5881" width="13.6328125" style="1154" customWidth="1"/>
    <col min="5882" max="5882" width="12.453125" style="1154" customWidth="1"/>
    <col min="5883" max="5884" width="7.36328125" style="1154" customWidth="1"/>
    <col min="5885" max="5885" width="13.6328125" style="1154" customWidth="1"/>
    <col min="5886" max="5887" width="7.36328125" style="1154" customWidth="1"/>
    <col min="5888" max="5888" width="13.6328125" style="1154" customWidth="1"/>
    <col min="5889" max="5890" width="7.36328125" style="1154" customWidth="1"/>
    <col min="5891" max="5891" width="13.6328125" style="1154" customWidth="1"/>
    <col min="5892" max="5893" width="7.36328125" style="1154" customWidth="1"/>
    <col min="5894" max="5894" width="13.6328125" style="1154" customWidth="1"/>
    <col min="5895" max="5895" width="13.81640625" style="1154" customWidth="1"/>
    <col min="5896" max="5896" width="15.36328125" style="1154" customWidth="1"/>
    <col min="5897" max="5898" width="19.453125" style="1154" customWidth="1"/>
    <col min="5899" max="5900" width="15.36328125" style="1154" customWidth="1"/>
    <col min="5901" max="6010" width="9.1796875" style="1154"/>
    <col min="6011" max="6011" width="3.453125" style="1154" bestFit="1" customWidth="1"/>
    <col min="6012" max="6012" width="51.1796875" style="1154" customWidth="1"/>
    <col min="6013" max="6014" width="9.6328125" style="1154" customWidth="1"/>
    <col min="6015" max="6015" width="9.453125" style="1154" customWidth="1"/>
    <col min="6016" max="6016" width="15.6328125" style="1154" customWidth="1"/>
    <col min="6017" max="6017" width="11.36328125" style="1154" customWidth="1"/>
    <col min="6018" max="6018" width="9.6328125" style="1154" customWidth="1"/>
    <col min="6019" max="6019" width="16.453125" style="1154" customWidth="1"/>
    <col min="6020" max="6020" width="11.36328125" style="1154" customWidth="1"/>
    <col min="6021" max="6021" width="18.6328125" style="1154" customWidth="1"/>
    <col min="6022" max="6022" width="6.36328125" style="1154" customWidth="1"/>
    <col min="6023" max="6023" width="15.81640625" style="1154" customWidth="1"/>
    <col min="6024" max="6024" width="11.1796875" style="1154" customWidth="1"/>
    <col min="6025" max="6025" width="10.6328125" style="1154" customWidth="1"/>
    <col min="6026" max="6026" width="15" style="1154" customWidth="1"/>
    <col min="6027" max="6028" width="10.453125" style="1154" customWidth="1"/>
    <col min="6029" max="6030" width="12.453125" style="1154" customWidth="1"/>
    <col min="6031" max="6031" width="14.6328125" style="1154" customWidth="1"/>
    <col min="6032" max="6032" width="10" style="1154" customWidth="1"/>
    <col min="6033" max="6033" width="10.81640625" style="1154" customWidth="1"/>
    <col min="6034" max="6034" width="8.81640625" style="1154" customWidth="1"/>
    <col min="6035" max="6035" width="8.453125" style="1154" customWidth="1"/>
    <col min="6036" max="6036" width="12.36328125" style="1154" customWidth="1"/>
    <col min="6037" max="6037" width="10.36328125" style="1154" customWidth="1"/>
    <col min="6038" max="6038" width="7.6328125" style="1154" bestFit="1" customWidth="1"/>
    <col min="6039" max="6039" width="5.453125" style="1154" bestFit="1" customWidth="1"/>
    <col min="6040" max="6040" width="12.1796875" style="1154" customWidth="1"/>
    <col min="6041" max="6041" width="8" style="1154" customWidth="1"/>
    <col min="6042" max="6042" width="12" style="1154" customWidth="1"/>
    <col min="6043" max="6043" width="9.36328125" style="1154" customWidth="1"/>
    <col min="6044" max="6044" width="7.6328125" style="1154" bestFit="1" customWidth="1"/>
    <col min="6045" max="6045" width="5.453125" style="1154" bestFit="1" customWidth="1"/>
    <col min="6046" max="6046" width="7.6328125" style="1154" bestFit="1" customWidth="1"/>
    <col min="6047" max="6047" width="5.453125" style="1154" bestFit="1" customWidth="1"/>
    <col min="6048" max="6048" width="7.6328125" style="1154" bestFit="1" customWidth="1"/>
    <col min="6049" max="6049" width="5.453125" style="1154" bestFit="1" customWidth="1"/>
    <col min="6050" max="6050" width="8.6328125" style="1154" customWidth="1"/>
    <col min="6051" max="6051" width="5.453125" style="1154" bestFit="1" customWidth="1"/>
    <col min="6052" max="6061" width="14" style="1154" customWidth="1"/>
    <col min="6062" max="6077" width="7.36328125" style="1154" customWidth="1"/>
    <col min="6078" max="6078" width="14" style="1154" customWidth="1"/>
    <col min="6079" max="6094" width="7.36328125" style="1154" customWidth="1"/>
    <col min="6095" max="6095" width="14" style="1154" customWidth="1"/>
    <col min="6096" max="6111" width="7.36328125" style="1154" customWidth="1"/>
    <col min="6112" max="6112" width="13" style="1154" customWidth="1"/>
    <col min="6113" max="6114" width="7.36328125" style="1154" customWidth="1"/>
    <col min="6115" max="6115" width="13.6328125" style="1154" customWidth="1"/>
    <col min="6116" max="6117" width="7.36328125" style="1154" customWidth="1"/>
    <col min="6118" max="6118" width="13.6328125" style="1154" customWidth="1"/>
    <col min="6119" max="6120" width="7.36328125" style="1154" customWidth="1"/>
    <col min="6121" max="6121" width="13.6328125" style="1154" customWidth="1"/>
    <col min="6122" max="6123" width="7.36328125" style="1154" customWidth="1"/>
    <col min="6124" max="6124" width="13.6328125" style="1154" customWidth="1"/>
    <col min="6125" max="6125" width="14" style="1154" customWidth="1"/>
    <col min="6126" max="6127" width="7.36328125" style="1154" customWidth="1"/>
    <col min="6128" max="6128" width="13.6328125" style="1154" customWidth="1"/>
    <col min="6129" max="6130" width="7.36328125" style="1154" customWidth="1"/>
    <col min="6131" max="6131" width="13.6328125" style="1154" customWidth="1"/>
    <col min="6132" max="6133" width="7.36328125" style="1154" customWidth="1"/>
    <col min="6134" max="6134" width="13.6328125" style="1154" customWidth="1"/>
    <col min="6135" max="6136" width="7.36328125" style="1154" customWidth="1"/>
    <col min="6137" max="6137" width="13.6328125" style="1154" customWidth="1"/>
    <col min="6138" max="6138" width="12.453125" style="1154" customWidth="1"/>
    <col min="6139" max="6140" width="7.36328125" style="1154" customWidth="1"/>
    <col min="6141" max="6141" width="13.6328125" style="1154" customWidth="1"/>
    <col min="6142" max="6143" width="7.36328125" style="1154" customWidth="1"/>
    <col min="6144" max="6144" width="13.6328125" style="1154" customWidth="1"/>
    <col min="6145" max="6146" width="7.36328125" style="1154" customWidth="1"/>
    <col min="6147" max="6147" width="13.6328125" style="1154" customWidth="1"/>
    <col min="6148" max="6149" width="7.36328125" style="1154" customWidth="1"/>
    <col min="6150" max="6150" width="13.6328125" style="1154" customWidth="1"/>
    <col min="6151" max="6151" width="13.81640625" style="1154" customWidth="1"/>
    <col min="6152" max="6152" width="15.36328125" style="1154" customWidth="1"/>
    <col min="6153" max="6154" width="19.453125" style="1154" customWidth="1"/>
    <col min="6155" max="6156" width="15.36328125" style="1154" customWidth="1"/>
    <col min="6157" max="6266" width="9.1796875" style="1154"/>
    <col min="6267" max="6267" width="3.453125" style="1154" bestFit="1" customWidth="1"/>
    <col min="6268" max="6268" width="51.1796875" style="1154" customWidth="1"/>
    <col min="6269" max="6270" width="9.6328125" style="1154" customWidth="1"/>
    <col min="6271" max="6271" width="9.453125" style="1154" customWidth="1"/>
    <col min="6272" max="6272" width="15.6328125" style="1154" customWidth="1"/>
    <col min="6273" max="6273" width="11.36328125" style="1154" customWidth="1"/>
    <col min="6274" max="6274" width="9.6328125" style="1154" customWidth="1"/>
    <col min="6275" max="6275" width="16.453125" style="1154" customWidth="1"/>
    <col min="6276" max="6276" width="11.36328125" style="1154" customWidth="1"/>
    <col min="6277" max="6277" width="18.6328125" style="1154" customWidth="1"/>
    <col min="6278" max="6278" width="6.36328125" style="1154" customWidth="1"/>
    <col min="6279" max="6279" width="15.81640625" style="1154" customWidth="1"/>
    <col min="6280" max="6280" width="11.1796875" style="1154" customWidth="1"/>
    <col min="6281" max="6281" width="10.6328125" style="1154" customWidth="1"/>
    <col min="6282" max="6282" width="15" style="1154" customWidth="1"/>
    <col min="6283" max="6284" width="10.453125" style="1154" customWidth="1"/>
    <col min="6285" max="6286" width="12.453125" style="1154" customWidth="1"/>
    <col min="6287" max="6287" width="14.6328125" style="1154" customWidth="1"/>
    <col min="6288" max="6288" width="10" style="1154" customWidth="1"/>
    <col min="6289" max="6289" width="10.81640625" style="1154" customWidth="1"/>
    <col min="6290" max="6290" width="8.81640625" style="1154" customWidth="1"/>
    <col min="6291" max="6291" width="8.453125" style="1154" customWidth="1"/>
    <col min="6292" max="6292" width="12.36328125" style="1154" customWidth="1"/>
    <col min="6293" max="6293" width="10.36328125" style="1154" customWidth="1"/>
    <col min="6294" max="6294" width="7.6328125" style="1154" bestFit="1" customWidth="1"/>
    <col min="6295" max="6295" width="5.453125" style="1154" bestFit="1" customWidth="1"/>
    <col min="6296" max="6296" width="12.1796875" style="1154" customWidth="1"/>
    <col min="6297" max="6297" width="8" style="1154" customWidth="1"/>
    <col min="6298" max="6298" width="12" style="1154" customWidth="1"/>
    <col min="6299" max="6299" width="9.36328125" style="1154" customWidth="1"/>
    <col min="6300" max="6300" width="7.6328125" style="1154" bestFit="1" customWidth="1"/>
    <col min="6301" max="6301" width="5.453125" style="1154" bestFit="1" customWidth="1"/>
    <col min="6302" max="6302" width="7.6328125" style="1154" bestFit="1" customWidth="1"/>
    <col min="6303" max="6303" width="5.453125" style="1154" bestFit="1" customWidth="1"/>
    <col min="6304" max="6304" width="7.6328125" style="1154" bestFit="1" customWidth="1"/>
    <col min="6305" max="6305" width="5.453125" style="1154" bestFit="1" customWidth="1"/>
    <col min="6306" max="6306" width="8.6328125" style="1154" customWidth="1"/>
    <col min="6307" max="6307" width="5.453125" style="1154" bestFit="1" customWidth="1"/>
    <col min="6308" max="6317" width="14" style="1154" customWidth="1"/>
    <col min="6318" max="6333" width="7.36328125" style="1154" customWidth="1"/>
    <col min="6334" max="6334" width="14" style="1154" customWidth="1"/>
    <col min="6335" max="6350" width="7.36328125" style="1154" customWidth="1"/>
    <col min="6351" max="6351" width="14" style="1154" customWidth="1"/>
    <col min="6352" max="6367" width="7.36328125" style="1154" customWidth="1"/>
    <col min="6368" max="6368" width="13" style="1154" customWidth="1"/>
    <col min="6369" max="6370" width="7.36328125" style="1154" customWidth="1"/>
    <col min="6371" max="6371" width="13.6328125" style="1154" customWidth="1"/>
    <col min="6372" max="6373" width="7.36328125" style="1154" customWidth="1"/>
    <col min="6374" max="6374" width="13.6328125" style="1154" customWidth="1"/>
    <col min="6375" max="6376" width="7.36328125" style="1154" customWidth="1"/>
    <col min="6377" max="6377" width="13.6328125" style="1154" customWidth="1"/>
    <col min="6378" max="6379" width="7.36328125" style="1154" customWidth="1"/>
    <col min="6380" max="6380" width="13.6328125" style="1154" customWidth="1"/>
    <col min="6381" max="6381" width="14" style="1154" customWidth="1"/>
    <col min="6382" max="6383" width="7.36328125" style="1154" customWidth="1"/>
    <col min="6384" max="6384" width="13.6328125" style="1154" customWidth="1"/>
    <col min="6385" max="6386" width="7.36328125" style="1154" customWidth="1"/>
    <col min="6387" max="6387" width="13.6328125" style="1154" customWidth="1"/>
    <col min="6388" max="6389" width="7.36328125" style="1154" customWidth="1"/>
    <col min="6390" max="6390" width="13.6328125" style="1154" customWidth="1"/>
    <col min="6391" max="6392" width="7.36328125" style="1154" customWidth="1"/>
    <col min="6393" max="6393" width="13.6328125" style="1154" customWidth="1"/>
    <col min="6394" max="6394" width="12.453125" style="1154" customWidth="1"/>
    <col min="6395" max="6396" width="7.36328125" style="1154" customWidth="1"/>
    <col min="6397" max="6397" width="13.6328125" style="1154" customWidth="1"/>
    <col min="6398" max="6399" width="7.36328125" style="1154" customWidth="1"/>
    <col min="6400" max="6400" width="13.6328125" style="1154" customWidth="1"/>
    <col min="6401" max="6402" width="7.36328125" style="1154" customWidth="1"/>
    <col min="6403" max="6403" width="13.6328125" style="1154" customWidth="1"/>
    <col min="6404" max="6405" width="7.36328125" style="1154" customWidth="1"/>
    <col min="6406" max="6406" width="13.6328125" style="1154" customWidth="1"/>
    <col min="6407" max="6407" width="13.81640625" style="1154" customWidth="1"/>
    <col min="6408" max="6408" width="15.36328125" style="1154" customWidth="1"/>
    <col min="6409" max="6410" width="19.453125" style="1154" customWidth="1"/>
    <col min="6411" max="6412" width="15.36328125" style="1154" customWidth="1"/>
    <col min="6413" max="6522" width="9.1796875" style="1154"/>
    <col min="6523" max="6523" width="3.453125" style="1154" bestFit="1" customWidth="1"/>
    <col min="6524" max="6524" width="51.1796875" style="1154" customWidth="1"/>
    <col min="6525" max="6526" width="9.6328125" style="1154" customWidth="1"/>
    <col min="6527" max="6527" width="9.453125" style="1154" customWidth="1"/>
    <col min="6528" max="6528" width="15.6328125" style="1154" customWidth="1"/>
    <col min="6529" max="6529" width="11.36328125" style="1154" customWidth="1"/>
    <col min="6530" max="6530" width="9.6328125" style="1154" customWidth="1"/>
    <col min="6531" max="6531" width="16.453125" style="1154" customWidth="1"/>
    <col min="6532" max="6532" width="11.36328125" style="1154" customWidth="1"/>
    <col min="6533" max="6533" width="18.6328125" style="1154" customWidth="1"/>
    <col min="6534" max="6534" width="6.36328125" style="1154" customWidth="1"/>
    <col min="6535" max="6535" width="15.81640625" style="1154" customWidth="1"/>
    <col min="6536" max="6536" width="11.1796875" style="1154" customWidth="1"/>
    <col min="6537" max="6537" width="10.6328125" style="1154" customWidth="1"/>
    <col min="6538" max="6538" width="15" style="1154" customWidth="1"/>
    <col min="6539" max="6540" width="10.453125" style="1154" customWidth="1"/>
    <col min="6541" max="6542" width="12.453125" style="1154" customWidth="1"/>
    <col min="6543" max="6543" width="14.6328125" style="1154" customWidth="1"/>
    <col min="6544" max="6544" width="10" style="1154" customWidth="1"/>
    <col min="6545" max="6545" width="10.81640625" style="1154" customWidth="1"/>
    <col min="6546" max="6546" width="8.81640625" style="1154" customWidth="1"/>
    <col min="6547" max="6547" width="8.453125" style="1154" customWidth="1"/>
    <col min="6548" max="6548" width="12.36328125" style="1154" customWidth="1"/>
    <col min="6549" max="6549" width="10.36328125" style="1154" customWidth="1"/>
    <col min="6550" max="6550" width="7.6328125" style="1154" bestFit="1" customWidth="1"/>
    <col min="6551" max="6551" width="5.453125" style="1154" bestFit="1" customWidth="1"/>
    <col min="6552" max="6552" width="12.1796875" style="1154" customWidth="1"/>
    <col min="6553" max="6553" width="8" style="1154" customWidth="1"/>
    <col min="6554" max="6554" width="12" style="1154" customWidth="1"/>
    <col min="6555" max="6555" width="9.36328125" style="1154" customWidth="1"/>
    <col min="6556" max="6556" width="7.6328125" style="1154" bestFit="1" customWidth="1"/>
    <col min="6557" max="6557" width="5.453125" style="1154" bestFit="1" customWidth="1"/>
    <col min="6558" max="6558" width="7.6328125" style="1154" bestFit="1" customWidth="1"/>
    <col min="6559" max="6559" width="5.453125" style="1154" bestFit="1" customWidth="1"/>
    <col min="6560" max="6560" width="7.6328125" style="1154" bestFit="1" customWidth="1"/>
    <col min="6561" max="6561" width="5.453125" style="1154" bestFit="1" customWidth="1"/>
    <col min="6562" max="6562" width="8.6328125" style="1154" customWidth="1"/>
    <col min="6563" max="6563" width="5.453125" style="1154" bestFit="1" customWidth="1"/>
    <col min="6564" max="6573" width="14" style="1154" customWidth="1"/>
    <col min="6574" max="6589" width="7.36328125" style="1154" customWidth="1"/>
    <col min="6590" max="6590" width="14" style="1154" customWidth="1"/>
    <col min="6591" max="6606" width="7.36328125" style="1154" customWidth="1"/>
    <col min="6607" max="6607" width="14" style="1154" customWidth="1"/>
    <col min="6608" max="6623" width="7.36328125" style="1154" customWidth="1"/>
    <col min="6624" max="6624" width="13" style="1154" customWidth="1"/>
    <col min="6625" max="6626" width="7.36328125" style="1154" customWidth="1"/>
    <col min="6627" max="6627" width="13.6328125" style="1154" customWidth="1"/>
    <col min="6628" max="6629" width="7.36328125" style="1154" customWidth="1"/>
    <col min="6630" max="6630" width="13.6328125" style="1154" customWidth="1"/>
    <col min="6631" max="6632" width="7.36328125" style="1154" customWidth="1"/>
    <col min="6633" max="6633" width="13.6328125" style="1154" customWidth="1"/>
    <col min="6634" max="6635" width="7.36328125" style="1154" customWidth="1"/>
    <col min="6636" max="6636" width="13.6328125" style="1154" customWidth="1"/>
    <col min="6637" max="6637" width="14" style="1154" customWidth="1"/>
    <col min="6638" max="6639" width="7.36328125" style="1154" customWidth="1"/>
    <col min="6640" max="6640" width="13.6328125" style="1154" customWidth="1"/>
    <col min="6641" max="6642" width="7.36328125" style="1154" customWidth="1"/>
    <col min="6643" max="6643" width="13.6328125" style="1154" customWidth="1"/>
    <col min="6644" max="6645" width="7.36328125" style="1154" customWidth="1"/>
    <col min="6646" max="6646" width="13.6328125" style="1154" customWidth="1"/>
    <col min="6647" max="6648" width="7.36328125" style="1154" customWidth="1"/>
    <col min="6649" max="6649" width="13.6328125" style="1154" customWidth="1"/>
    <col min="6650" max="6650" width="12.453125" style="1154" customWidth="1"/>
    <col min="6651" max="6652" width="7.36328125" style="1154" customWidth="1"/>
    <col min="6653" max="6653" width="13.6328125" style="1154" customWidth="1"/>
    <col min="6654" max="6655" width="7.36328125" style="1154" customWidth="1"/>
    <col min="6656" max="6656" width="13.6328125" style="1154" customWidth="1"/>
    <col min="6657" max="6658" width="7.36328125" style="1154" customWidth="1"/>
    <col min="6659" max="6659" width="13.6328125" style="1154" customWidth="1"/>
    <col min="6660" max="6661" width="7.36328125" style="1154" customWidth="1"/>
    <col min="6662" max="6662" width="13.6328125" style="1154" customWidth="1"/>
    <col min="6663" max="6663" width="13.81640625" style="1154" customWidth="1"/>
    <col min="6664" max="6664" width="15.36328125" style="1154" customWidth="1"/>
    <col min="6665" max="6666" width="19.453125" style="1154" customWidth="1"/>
    <col min="6667" max="6668" width="15.36328125" style="1154" customWidth="1"/>
    <col min="6669" max="6778" width="9.1796875" style="1154"/>
    <col min="6779" max="6779" width="3.453125" style="1154" bestFit="1" customWidth="1"/>
    <col min="6780" max="6780" width="51.1796875" style="1154" customWidth="1"/>
    <col min="6781" max="6782" width="9.6328125" style="1154" customWidth="1"/>
    <col min="6783" max="6783" width="9.453125" style="1154" customWidth="1"/>
    <col min="6784" max="6784" width="15.6328125" style="1154" customWidth="1"/>
    <col min="6785" max="6785" width="11.36328125" style="1154" customWidth="1"/>
    <col min="6786" max="6786" width="9.6328125" style="1154" customWidth="1"/>
    <col min="6787" max="6787" width="16.453125" style="1154" customWidth="1"/>
    <col min="6788" max="6788" width="11.36328125" style="1154" customWidth="1"/>
    <col min="6789" max="6789" width="18.6328125" style="1154" customWidth="1"/>
    <col min="6790" max="6790" width="6.36328125" style="1154" customWidth="1"/>
    <col min="6791" max="6791" width="15.81640625" style="1154" customWidth="1"/>
    <col min="6792" max="6792" width="11.1796875" style="1154" customWidth="1"/>
    <col min="6793" max="6793" width="10.6328125" style="1154" customWidth="1"/>
    <col min="6794" max="6794" width="15" style="1154" customWidth="1"/>
    <col min="6795" max="6796" width="10.453125" style="1154" customWidth="1"/>
    <col min="6797" max="6798" width="12.453125" style="1154" customWidth="1"/>
    <col min="6799" max="6799" width="14.6328125" style="1154" customWidth="1"/>
    <col min="6800" max="6800" width="10" style="1154" customWidth="1"/>
    <col min="6801" max="6801" width="10.81640625" style="1154" customWidth="1"/>
    <col min="6802" max="6802" width="8.81640625" style="1154" customWidth="1"/>
    <col min="6803" max="6803" width="8.453125" style="1154" customWidth="1"/>
    <col min="6804" max="6804" width="12.36328125" style="1154" customWidth="1"/>
    <col min="6805" max="6805" width="10.36328125" style="1154" customWidth="1"/>
    <col min="6806" max="6806" width="7.6328125" style="1154" bestFit="1" customWidth="1"/>
    <col min="6807" max="6807" width="5.453125" style="1154" bestFit="1" customWidth="1"/>
    <col min="6808" max="6808" width="12.1796875" style="1154" customWidth="1"/>
    <col min="6809" max="6809" width="8" style="1154" customWidth="1"/>
    <col min="6810" max="6810" width="12" style="1154" customWidth="1"/>
    <col min="6811" max="6811" width="9.36328125" style="1154" customWidth="1"/>
    <col min="6812" max="6812" width="7.6328125" style="1154" bestFit="1" customWidth="1"/>
    <col min="6813" max="6813" width="5.453125" style="1154" bestFit="1" customWidth="1"/>
    <col min="6814" max="6814" width="7.6328125" style="1154" bestFit="1" customWidth="1"/>
    <col min="6815" max="6815" width="5.453125" style="1154" bestFit="1" customWidth="1"/>
    <col min="6816" max="6816" width="7.6328125" style="1154" bestFit="1" customWidth="1"/>
    <col min="6817" max="6817" width="5.453125" style="1154" bestFit="1" customWidth="1"/>
    <col min="6818" max="6818" width="8.6328125" style="1154" customWidth="1"/>
    <col min="6819" max="6819" width="5.453125" style="1154" bestFit="1" customWidth="1"/>
    <col min="6820" max="6829" width="14" style="1154" customWidth="1"/>
    <col min="6830" max="6845" width="7.36328125" style="1154" customWidth="1"/>
    <col min="6846" max="6846" width="14" style="1154" customWidth="1"/>
    <col min="6847" max="6862" width="7.36328125" style="1154" customWidth="1"/>
    <col min="6863" max="6863" width="14" style="1154" customWidth="1"/>
    <col min="6864" max="6879" width="7.36328125" style="1154" customWidth="1"/>
    <col min="6880" max="6880" width="13" style="1154" customWidth="1"/>
    <col min="6881" max="6882" width="7.36328125" style="1154" customWidth="1"/>
    <col min="6883" max="6883" width="13.6328125" style="1154" customWidth="1"/>
    <col min="6884" max="6885" width="7.36328125" style="1154" customWidth="1"/>
    <col min="6886" max="6886" width="13.6328125" style="1154" customWidth="1"/>
    <col min="6887" max="6888" width="7.36328125" style="1154" customWidth="1"/>
    <col min="6889" max="6889" width="13.6328125" style="1154" customWidth="1"/>
    <col min="6890" max="6891" width="7.36328125" style="1154" customWidth="1"/>
    <col min="6892" max="6892" width="13.6328125" style="1154" customWidth="1"/>
    <col min="6893" max="6893" width="14" style="1154" customWidth="1"/>
    <col min="6894" max="6895" width="7.36328125" style="1154" customWidth="1"/>
    <col min="6896" max="6896" width="13.6328125" style="1154" customWidth="1"/>
    <col min="6897" max="6898" width="7.36328125" style="1154" customWidth="1"/>
    <col min="6899" max="6899" width="13.6328125" style="1154" customWidth="1"/>
    <col min="6900" max="6901" width="7.36328125" style="1154" customWidth="1"/>
    <col min="6902" max="6902" width="13.6328125" style="1154" customWidth="1"/>
    <col min="6903" max="6904" width="7.36328125" style="1154" customWidth="1"/>
    <col min="6905" max="6905" width="13.6328125" style="1154" customWidth="1"/>
    <col min="6906" max="6906" width="12.453125" style="1154" customWidth="1"/>
    <col min="6907" max="6908" width="7.36328125" style="1154" customWidth="1"/>
    <col min="6909" max="6909" width="13.6328125" style="1154" customWidth="1"/>
    <col min="6910" max="6911" width="7.36328125" style="1154" customWidth="1"/>
    <col min="6912" max="6912" width="13.6328125" style="1154" customWidth="1"/>
    <col min="6913" max="6914" width="7.36328125" style="1154" customWidth="1"/>
    <col min="6915" max="6915" width="13.6328125" style="1154" customWidth="1"/>
    <col min="6916" max="6917" width="7.36328125" style="1154" customWidth="1"/>
    <col min="6918" max="6918" width="13.6328125" style="1154" customWidth="1"/>
    <col min="6919" max="6919" width="13.81640625" style="1154" customWidth="1"/>
    <col min="6920" max="6920" width="15.36328125" style="1154" customWidth="1"/>
    <col min="6921" max="6922" width="19.453125" style="1154" customWidth="1"/>
    <col min="6923" max="6924" width="15.36328125" style="1154" customWidth="1"/>
    <col min="6925" max="7034" width="9.1796875" style="1154"/>
    <col min="7035" max="7035" width="3.453125" style="1154" bestFit="1" customWidth="1"/>
    <col min="7036" max="7036" width="51.1796875" style="1154" customWidth="1"/>
    <col min="7037" max="7038" width="9.6328125" style="1154" customWidth="1"/>
    <col min="7039" max="7039" width="9.453125" style="1154" customWidth="1"/>
    <col min="7040" max="7040" width="15.6328125" style="1154" customWidth="1"/>
    <col min="7041" max="7041" width="11.36328125" style="1154" customWidth="1"/>
    <col min="7042" max="7042" width="9.6328125" style="1154" customWidth="1"/>
    <col min="7043" max="7043" width="16.453125" style="1154" customWidth="1"/>
    <col min="7044" max="7044" width="11.36328125" style="1154" customWidth="1"/>
    <col min="7045" max="7045" width="18.6328125" style="1154" customWidth="1"/>
    <col min="7046" max="7046" width="6.36328125" style="1154" customWidth="1"/>
    <col min="7047" max="7047" width="15.81640625" style="1154" customWidth="1"/>
    <col min="7048" max="7048" width="11.1796875" style="1154" customWidth="1"/>
    <col min="7049" max="7049" width="10.6328125" style="1154" customWidth="1"/>
    <col min="7050" max="7050" width="15" style="1154" customWidth="1"/>
    <col min="7051" max="7052" width="10.453125" style="1154" customWidth="1"/>
    <col min="7053" max="7054" width="12.453125" style="1154" customWidth="1"/>
    <col min="7055" max="7055" width="14.6328125" style="1154" customWidth="1"/>
    <col min="7056" max="7056" width="10" style="1154" customWidth="1"/>
    <col min="7057" max="7057" width="10.81640625" style="1154" customWidth="1"/>
    <col min="7058" max="7058" width="8.81640625" style="1154" customWidth="1"/>
    <col min="7059" max="7059" width="8.453125" style="1154" customWidth="1"/>
    <col min="7060" max="7060" width="12.36328125" style="1154" customWidth="1"/>
    <col min="7061" max="7061" width="10.36328125" style="1154" customWidth="1"/>
    <col min="7062" max="7062" width="7.6328125" style="1154" bestFit="1" customWidth="1"/>
    <col min="7063" max="7063" width="5.453125" style="1154" bestFit="1" customWidth="1"/>
    <col min="7064" max="7064" width="12.1796875" style="1154" customWidth="1"/>
    <col min="7065" max="7065" width="8" style="1154" customWidth="1"/>
    <col min="7066" max="7066" width="12" style="1154" customWidth="1"/>
    <col min="7067" max="7067" width="9.36328125" style="1154" customWidth="1"/>
    <col min="7068" max="7068" width="7.6328125" style="1154" bestFit="1" customWidth="1"/>
    <col min="7069" max="7069" width="5.453125" style="1154" bestFit="1" customWidth="1"/>
    <col min="7070" max="7070" width="7.6328125" style="1154" bestFit="1" customWidth="1"/>
    <col min="7071" max="7071" width="5.453125" style="1154" bestFit="1" customWidth="1"/>
    <col min="7072" max="7072" width="7.6328125" style="1154" bestFit="1" customWidth="1"/>
    <col min="7073" max="7073" width="5.453125" style="1154" bestFit="1" customWidth="1"/>
    <col min="7074" max="7074" width="8.6328125" style="1154" customWidth="1"/>
    <col min="7075" max="7075" width="5.453125" style="1154" bestFit="1" customWidth="1"/>
    <col min="7076" max="7085" width="14" style="1154" customWidth="1"/>
    <col min="7086" max="7101" width="7.36328125" style="1154" customWidth="1"/>
    <col min="7102" max="7102" width="14" style="1154" customWidth="1"/>
    <col min="7103" max="7118" width="7.36328125" style="1154" customWidth="1"/>
    <col min="7119" max="7119" width="14" style="1154" customWidth="1"/>
    <col min="7120" max="7135" width="7.36328125" style="1154" customWidth="1"/>
    <col min="7136" max="7136" width="13" style="1154" customWidth="1"/>
    <col min="7137" max="7138" width="7.36328125" style="1154" customWidth="1"/>
    <col min="7139" max="7139" width="13.6328125" style="1154" customWidth="1"/>
    <col min="7140" max="7141" width="7.36328125" style="1154" customWidth="1"/>
    <col min="7142" max="7142" width="13.6328125" style="1154" customWidth="1"/>
    <col min="7143" max="7144" width="7.36328125" style="1154" customWidth="1"/>
    <col min="7145" max="7145" width="13.6328125" style="1154" customWidth="1"/>
    <col min="7146" max="7147" width="7.36328125" style="1154" customWidth="1"/>
    <col min="7148" max="7148" width="13.6328125" style="1154" customWidth="1"/>
    <col min="7149" max="7149" width="14" style="1154" customWidth="1"/>
    <col min="7150" max="7151" width="7.36328125" style="1154" customWidth="1"/>
    <col min="7152" max="7152" width="13.6328125" style="1154" customWidth="1"/>
    <col min="7153" max="7154" width="7.36328125" style="1154" customWidth="1"/>
    <col min="7155" max="7155" width="13.6328125" style="1154" customWidth="1"/>
    <col min="7156" max="7157" width="7.36328125" style="1154" customWidth="1"/>
    <col min="7158" max="7158" width="13.6328125" style="1154" customWidth="1"/>
    <col min="7159" max="7160" width="7.36328125" style="1154" customWidth="1"/>
    <col min="7161" max="7161" width="13.6328125" style="1154" customWidth="1"/>
    <col min="7162" max="7162" width="12.453125" style="1154" customWidth="1"/>
    <col min="7163" max="7164" width="7.36328125" style="1154" customWidth="1"/>
    <col min="7165" max="7165" width="13.6328125" style="1154" customWidth="1"/>
    <col min="7166" max="7167" width="7.36328125" style="1154" customWidth="1"/>
    <col min="7168" max="7168" width="13.6328125" style="1154" customWidth="1"/>
    <col min="7169" max="7170" width="7.36328125" style="1154" customWidth="1"/>
    <col min="7171" max="7171" width="13.6328125" style="1154" customWidth="1"/>
    <col min="7172" max="7173" width="7.36328125" style="1154" customWidth="1"/>
    <col min="7174" max="7174" width="13.6328125" style="1154" customWidth="1"/>
    <col min="7175" max="7175" width="13.81640625" style="1154" customWidth="1"/>
    <col min="7176" max="7176" width="15.36328125" style="1154" customWidth="1"/>
    <col min="7177" max="7178" width="19.453125" style="1154" customWidth="1"/>
    <col min="7179" max="7180" width="15.36328125" style="1154" customWidth="1"/>
    <col min="7181" max="7290" width="9.1796875" style="1154"/>
    <col min="7291" max="7291" width="3.453125" style="1154" bestFit="1" customWidth="1"/>
    <col min="7292" max="7292" width="51.1796875" style="1154" customWidth="1"/>
    <col min="7293" max="7294" width="9.6328125" style="1154" customWidth="1"/>
    <col min="7295" max="7295" width="9.453125" style="1154" customWidth="1"/>
    <col min="7296" max="7296" width="15.6328125" style="1154" customWidth="1"/>
    <col min="7297" max="7297" width="11.36328125" style="1154" customWidth="1"/>
    <col min="7298" max="7298" width="9.6328125" style="1154" customWidth="1"/>
    <col min="7299" max="7299" width="16.453125" style="1154" customWidth="1"/>
    <col min="7300" max="7300" width="11.36328125" style="1154" customWidth="1"/>
    <col min="7301" max="7301" width="18.6328125" style="1154" customWidth="1"/>
    <col min="7302" max="7302" width="6.36328125" style="1154" customWidth="1"/>
    <col min="7303" max="7303" width="15.81640625" style="1154" customWidth="1"/>
    <col min="7304" max="7304" width="11.1796875" style="1154" customWidth="1"/>
    <col min="7305" max="7305" width="10.6328125" style="1154" customWidth="1"/>
    <col min="7306" max="7306" width="15" style="1154" customWidth="1"/>
    <col min="7307" max="7308" width="10.453125" style="1154" customWidth="1"/>
    <col min="7309" max="7310" width="12.453125" style="1154" customWidth="1"/>
    <col min="7311" max="7311" width="14.6328125" style="1154" customWidth="1"/>
    <col min="7312" max="7312" width="10" style="1154" customWidth="1"/>
    <col min="7313" max="7313" width="10.81640625" style="1154" customWidth="1"/>
    <col min="7314" max="7314" width="8.81640625" style="1154" customWidth="1"/>
    <col min="7315" max="7315" width="8.453125" style="1154" customWidth="1"/>
    <col min="7316" max="7316" width="12.36328125" style="1154" customWidth="1"/>
    <col min="7317" max="7317" width="10.36328125" style="1154" customWidth="1"/>
    <col min="7318" max="7318" width="7.6328125" style="1154" bestFit="1" customWidth="1"/>
    <col min="7319" max="7319" width="5.453125" style="1154" bestFit="1" customWidth="1"/>
    <col min="7320" max="7320" width="12.1796875" style="1154" customWidth="1"/>
    <col min="7321" max="7321" width="8" style="1154" customWidth="1"/>
    <col min="7322" max="7322" width="12" style="1154" customWidth="1"/>
    <col min="7323" max="7323" width="9.36328125" style="1154" customWidth="1"/>
    <col min="7324" max="7324" width="7.6328125" style="1154" bestFit="1" customWidth="1"/>
    <col min="7325" max="7325" width="5.453125" style="1154" bestFit="1" customWidth="1"/>
    <col min="7326" max="7326" width="7.6328125" style="1154" bestFit="1" customWidth="1"/>
    <col min="7327" max="7327" width="5.453125" style="1154" bestFit="1" customWidth="1"/>
    <col min="7328" max="7328" width="7.6328125" style="1154" bestFit="1" customWidth="1"/>
    <col min="7329" max="7329" width="5.453125" style="1154" bestFit="1" customWidth="1"/>
    <col min="7330" max="7330" width="8.6328125" style="1154" customWidth="1"/>
    <col min="7331" max="7331" width="5.453125" style="1154" bestFit="1" customWidth="1"/>
    <col min="7332" max="7341" width="14" style="1154" customWidth="1"/>
    <col min="7342" max="7357" width="7.36328125" style="1154" customWidth="1"/>
    <col min="7358" max="7358" width="14" style="1154" customWidth="1"/>
    <col min="7359" max="7374" width="7.36328125" style="1154" customWidth="1"/>
    <col min="7375" max="7375" width="14" style="1154" customWidth="1"/>
    <col min="7376" max="7391" width="7.36328125" style="1154" customWidth="1"/>
    <col min="7392" max="7392" width="13" style="1154" customWidth="1"/>
    <col min="7393" max="7394" width="7.36328125" style="1154" customWidth="1"/>
    <col min="7395" max="7395" width="13.6328125" style="1154" customWidth="1"/>
    <col min="7396" max="7397" width="7.36328125" style="1154" customWidth="1"/>
    <col min="7398" max="7398" width="13.6328125" style="1154" customWidth="1"/>
    <col min="7399" max="7400" width="7.36328125" style="1154" customWidth="1"/>
    <col min="7401" max="7401" width="13.6328125" style="1154" customWidth="1"/>
    <col min="7402" max="7403" width="7.36328125" style="1154" customWidth="1"/>
    <col min="7404" max="7404" width="13.6328125" style="1154" customWidth="1"/>
    <col min="7405" max="7405" width="14" style="1154" customWidth="1"/>
    <col min="7406" max="7407" width="7.36328125" style="1154" customWidth="1"/>
    <col min="7408" max="7408" width="13.6328125" style="1154" customWidth="1"/>
    <col min="7409" max="7410" width="7.36328125" style="1154" customWidth="1"/>
    <col min="7411" max="7411" width="13.6328125" style="1154" customWidth="1"/>
    <col min="7412" max="7413" width="7.36328125" style="1154" customWidth="1"/>
    <col min="7414" max="7414" width="13.6328125" style="1154" customWidth="1"/>
    <col min="7415" max="7416" width="7.36328125" style="1154" customWidth="1"/>
    <col min="7417" max="7417" width="13.6328125" style="1154" customWidth="1"/>
    <col min="7418" max="7418" width="12.453125" style="1154" customWidth="1"/>
    <col min="7419" max="7420" width="7.36328125" style="1154" customWidth="1"/>
    <col min="7421" max="7421" width="13.6328125" style="1154" customWidth="1"/>
    <col min="7422" max="7423" width="7.36328125" style="1154" customWidth="1"/>
    <col min="7424" max="7424" width="13.6328125" style="1154" customWidth="1"/>
    <col min="7425" max="7426" width="7.36328125" style="1154" customWidth="1"/>
    <col min="7427" max="7427" width="13.6328125" style="1154" customWidth="1"/>
    <col min="7428" max="7429" width="7.36328125" style="1154" customWidth="1"/>
    <col min="7430" max="7430" width="13.6328125" style="1154" customWidth="1"/>
    <col min="7431" max="7431" width="13.81640625" style="1154" customWidth="1"/>
    <col min="7432" max="7432" width="15.36328125" style="1154" customWidth="1"/>
    <col min="7433" max="7434" width="19.453125" style="1154" customWidth="1"/>
    <col min="7435" max="7436" width="15.36328125" style="1154" customWidth="1"/>
    <col min="7437" max="7546" width="9.1796875" style="1154"/>
    <col min="7547" max="7547" width="3.453125" style="1154" bestFit="1" customWidth="1"/>
    <col min="7548" max="7548" width="51.1796875" style="1154" customWidth="1"/>
    <col min="7549" max="7550" width="9.6328125" style="1154" customWidth="1"/>
    <col min="7551" max="7551" width="9.453125" style="1154" customWidth="1"/>
    <col min="7552" max="7552" width="15.6328125" style="1154" customWidth="1"/>
    <col min="7553" max="7553" width="11.36328125" style="1154" customWidth="1"/>
    <col min="7554" max="7554" width="9.6328125" style="1154" customWidth="1"/>
    <col min="7555" max="7555" width="16.453125" style="1154" customWidth="1"/>
    <col min="7556" max="7556" width="11.36328125" style="1154" customWidth="1"/>
    <col min="7557" max="7557" width="18.6328125" style="1154" customWidth="1"/>
    <col min="7558" max="7558" width="6.36328125" style="1154" customWidth="1"/>
    <col min="7559" max="7559" width="15.81640625" style="1154" customWidth="1"/>
    <col min="7560" max="7560" width="11.1796875" style="1154" customWidth="1"/>
    <col min="7561" max="7561" width="10.6328125" style="1154" customWidth="1"/>
    <col min="7562" max="7562" width="15" style="1154" customWidth="1"/>
    <col min="7563" max="7564" width="10.453125" style="1154" customWidth="1"/>
    <col min="7565" max="7566" width="12.453125" style="1154" customWidth="1"/>
    <col min="7567" max="7567" width="14.6328125" style="1154" customWidth="1"/>
    <col min="7568" max="7568" width="10" style="1154" customWidth="1"/>
    <col min="7569" max="7569" width="10.81640625" style="1154" customWidth="1"/>
    <col min="7570" max="7570" width="8.81640625" style="1154" customWidth="1"/>
    <col min="7571" max="7571" width="8.453125" style="1154" customWidth="1"/>
    <col min="7572" max="7572" width="12.36328125" style="1154" customWidth="1"/>
    <col min="7573" max="7573" width="10.36328125" style="1154" customWidth="1"/>
    <col min="7574" max="7574" width="7.6328125" style="1154" bestFit="1" customWidth="1"/>
    <col min="7575" max="7575" width="5.453125" style="1154" bestFit="1" customWidth="1"/>
    <col min="7576" max="7576" width="12.1796875" style="1154" customWidth="1"/>
    <col min="7577" max="7577" width="8" style="1154" customWidth="1"/>
    <col min="7578" max="7578" width="12" style="1154" customWidth="1"/>
    <col min="7579" max="7579" width="9.36328125" style="1154" customWidth="1"/>
    <col min="7580" max="7580" width="7.6328125" style="1154" bestFit="1" customWidth="1"/>
    <col min="7581" max="7581" width="5.453125" style="1154" bestFit="1" customWidth="1"/>
    <col min="7582" max="7582" width="7.6328125" style="1154" bestFit="1" customWidth="1"/>
    <col min="7583" max="7583" width="5.453125" style="1154" bestFit="1" customWidth="1"/>
    <col min="7584" max="7584" width="7.6328125" style="1154" bestFit="1" customWidth="1"/>
    <col min="7585" max="7585" width="5.453125" style="1154" bestFit="1" customWidth="1"/>
    <col min="7586" max="7586" width="8.6328125" style="1154" customWidth="1"/>
    <col min="7587" max="7587" width="5.453125" style="1154" bestFit="1" customWidth="1"/>
    <col min="7588" max="7597" width="14" style="1154" customWidth="1"/>
    <col min="7598" max="7613" width="7.36328125" style="1154" customWidth="1"/>
    <col min="7614" max="7614" width="14" style="1154" customWidth="1"/>
    <col min="7615" max="7630" width="7.36328125" style="1154" customWidth="1"/>
    <col min="7631" max="7631" width="14" style="1154" customWidth="1"/>
    <col min="7632" max="7647" width="7.36328125" style="1154" customWidth="1"/>
    <col min="7648" max="7648" width="13" style="1154" customWidth="1"/>
    <col min="7649" max="7650" width="7.36328125" style="1154" customWidth="1"/>
    <col min="7651" max="7651" width="13.6328125" style="1154" customWidth="1"/>
    <col min="7652" max="7653" width="7.36328125" style="1154" customWidth="1"/>
    <col min="7654" max="7654" width="13.6328125" style="1154" customWidth="1"/>
    <col min="7655" max="7656" width="7.36328125" style="1154" customWidth="1"/>
    <col min="7657" max="7657" width="13.6328125" style="1154" customWidth="1"/>
    <col min="7658" max="7659" width="7.36328125" style="1154" customWidth="1"/>
    <col min="7660" max="7660" width="13.6328125" style="1154" customWidth="1"/>
    <col min="7661" max="7661" width="14" style="1154" customWidth="1"/>
    <col min="7662" max="7663" width="7.36328125" style="1154" customWidth="1"/>
    <col min="7664" max="7664" width="13.6328125" style="1154" customWidth="1"/>
    <col min="7665" max="7666" width="7.36328125" style="1154" customWidth="1"/>
    <col min="7667" max="7667" width="13.6328125" style="1154" customWidth="1"/>
    <col min="7668" max="7669" width="7.36328125" style="1154" customWidth="1"/>
    <col min="7670" max="7670" width="13.6328125" style="1154" customWidth="1"/>
    <col min="7671" max="7672" width="7.36328125" style="1154" customWidth="1"/>
    <col min="7673" max="7673" width="13.6328125" style="1154" customWidth="1"/>
    <col min="7674" max="7674" width="12.453125" style="1154" customWidth="1"/>
    <col min="7675" max="7676" width="7.36328125" style="1154" customWidth="1"/>
    <col min="7677" max="7677" width="13.6328125" style="1154" customWidth="1"/>
    <col min="7678" max="7679" width="7.36328125" style="1154" customWidth="1"/>
    <col min="7680" max="7680" width="13.6328125" style="1154" customWidth="1"/>
    <col min="7681" max="7682" width="7.36328125" style="1154" customWidth="1"/>
    <col min="7683" max="7683" width="13.6328125" style="1154" customWidth="1"/>
    <col min="7684" max="7685" width="7.36328125" style="1154" customWidth="1"/>
    <col min="7686" max="7686" width="13.6328125" style="1154" customWidth="1"/>
    <col min="7687" max="7687" width="13.81640625" style="1154" customWidth="1"/>
    <col min="7688" max="7688" width="15.36328125" style="1154" customWidth="1"/>
    <col min="7689" max="7690" width="19.453125" style="1154" customWidth="1"/>
    <col min="7691" max="7692" width="15.36328125" style="1154" customWidth="1"/>
    <col min="7693" max="7802" width="9.1796875" style="1154"/>
    <col min="7803" max="7803" width="3.453125" style="1154" bestFit="1" customWidth="1"/>
    <col min="7804" max="7804" width="51.1796875" style="1154" customWidth="1"/>
    <col min="7805" max="7806" width="9.6328125" style="1154" customWidth="1"/>
    <col min="7807" max="7807" width="9.453125" style="1154" customWidth="1"/>
    <col min="7808" max="7808" width="15.6328125" style="1154" customWidth="1"/>
    <col min="7809" max="7809" width="11.36328125" style="1154" customWidth="1"/>
    <col min="7810" max="7810" width="9.6328125" style="1154" customWidth="1"/>
    <col min="7811" max="7811" width="16.453125" style="1154" customWidth="1"/>
    <col min="7812" max="7812" width="11.36328125" style="1154" customWidth="1"/>
    <col min="7813" max="7813" width="18.6328125" style="1154" customWidth="1"/>
    <col min="7814" max="7814" width="6.36328125" style="1154" customWidth="1"/>
    <col min="7815" max="7815" width="15.81640625" style="1154" customWidth="1"/>
    <col min="7816" max="7816" width="11.1796875" style="1154" customWidth="1"/>
    <col min="7817" max="7817" width="10.6328125" style="1154" customWidth="1"/>
    <col min="7818" max="7818" width="15" style="1154" customWidth="1"/>
    <col min="7819" max="7820" width="10.453125" style="1154" customWidth="1"/>
    <col min="7821" max="7822" width="12.453125" style="1154" customWidth="1"/>
    <col min="7823" max="7823" width="14.6328125" style="1154" customWidth="1"/>
    <col min="7824" max="7824" width="10" style="1154" customWidth="1"/>
    <col min="7825" max="7825" width="10.81640625" style="1154" customWidth="1"/>
    <col min="7826" max="7826" width="8.81640625" style="1154" customWidth="1"/>
    <col min="7827" max="7827" width="8.453125" style="1154" customWidth="1"/>
    <col min="7828" max="7828" width="12.36328125" style="1154" customWidth="1"/>
    <col min="7829" max="7829" width="10.36328125" style="1154" customWidth="1"/>
    <col min="7830" max="7830" width="7.6328125" style="1154" bestFit="1" customWidth="1"/>
    <col min="7831" max="7831" width="5.453125" style="1154" bestFit="1" customWidth="1"/>
    <col min="7832" max="7832" width="12.1796875" style="1154" customWidth="1"/>
    <col min="7833" max="7833" width="8" style="1154" customWidth="1"/>
    <col min="7834" max="7834" width="12" style="1154" customWidth="1"/>
    <col min="7835" max="7835" width="9.36328125" style="1154" customWidth="1"/>
    <col min="7836" max="7836" width="7.6328125" style="1154" bestFit="1" customWidth="1"/>
    <col min="7837" max="7837" width="5.453125" style="1154" bestFit="1" customWidth="1"/>
    <col min="7838" max="7838" width="7.6328125" style="1154" bestFit="1" customWidth="1"/>
    <col min="7839" max="7839" width="5.453125" style="1154" bestFit="1" customWidth="1"/>
    <col min="7840" max="7840" width="7.6328125" style="1154" bestFit="1" customWidth="1"/>
    <col min="7841" max="7841" width="5.453125" style="1154" bestFit="1" customWidth="1"/>
    <col min="7842" max="7842" width="8.6328125" style="1154" customWidth="1"/>
    <col min="7843" max="7843" width="5.453125" style="1154" bestFit="1" customWidth="1"/>
    <col min="7844" max="7853" width="14" style="1154" customWidth="1"/>
    <col min="7854" max="7869" width="7.36328125" style="1154" customWidth="1"/>
    <col min="7870" max="7870" width="14" style="1154" customWidth="1"/>
    <col min="7871" max="7886" width="7.36328125" style="1154" customWidth="1"/>
    <col min="7887" max="7887" width="14" style="1154" customWidth="1"/>
    <col min="7888" max="7903" width="7.36328125" style="1154" customWidth="1"/>
    <col min="7904" max="7904" width="13" style="1154" customWidth="1"/>
    <col min="7905" max="7906" width="7.36328125" style="1154" customWidth="1"/>
    <col min="7907" max="7907" width="13.6328125" style="1154" customWidth="1"/>
    <col min="7908" max="7909" width="7.36328125" style="1154" customWidth="1"/>
    <col min="7910" max="7910" width="13.6328125" style="1154" customWidth="1"/>
    <col min="7911" max="7912" width="7.36328125" style="1154" customWidth="1"/>
    <col min="7913" max="7913" width="13.6328125" style="1154" customWidth="1"/>
    <col min="7914" max="7915" width="7.36328125" style="1154" customWidth="1"/>
    <col min="7916" max="7916" width="13.6328125" style="1154" customWidth="1"/>
    <col min="7917" max="7917" width="14" style="1154" customWidth="1"/>
    <col min="7918" max="7919" width="7.36328125" style="1154" customWidth="1"/>
    <col min="7920" max="7920" width="13.6328125" style="1154" customWidth="1"/>
    <col min="7921" max="7922" width="7.36328125" style="1154" customWidth="1"/>
    <col min="7923" max="7923" width="13.6328125" style="1154" customWidth="1"/>
    <col min="7924" max="7925" width="7.36328125" style="1154" customWidth="1"/>
    <col min="7926" max="7926" width="13.6328125" style="1154" customWidth="1"/>
    <col min="7927" max="7928" width="7.36328125" style="1154" customWidth="1"/>
    <col min="7929" max="7929" width="13.6328125" style="1154" customWidth="1"/>
    <col min="7930" max="7930" width="12.453125" style="1154" customWidth="1"/>
    <col min="7931" max="7932" width="7.36328125" style="1154" customWidth="1"/>
    <col min="7933" max="7933" width="13.6328125" style="1154" customWidth="1"/>
    <col min="7934" max="7935" width="7.36328125" style="1154" customWidth="1"/>
    <col min="7936" max="7936" width="13.6328125" style="1154" customWidth="1"/>
    <col min="7937" max="7938" width="7.36328125" style="1154" customWidth="1"/>
    <col min="7939" max="7939" width="13.6328125" style="1154" customWidth="1"/>
    <col min="7940" max="7941" width="7.36328125" style="1154" customWidth="1"/>
    <col min="7942" max="7942" width="13.6328125" style="1154" customWidth="1"/>
    <col min="7943" max="7943" width="13.81640625" style="1154" customWidth="1"/>
    <col min="7944" max="7944" width="15.36328125" style="1154" customWidth="1"/>
    <col min="7945" max="7946" width="19.453125" style="1154" customWidth="1"/>
    <col min="7947" max="7948" width="15.36328125" style="1154" customWidth="1"/>
    <col min="7949" max="8058" width="9.1796875" style="1154"/>
    <col min="8059" max="8059" width="3.453125" style="1154" bestFit="1" customWidth="1"/>
    <col min="8060" max="8060" width="51.1796875" style="1154" customWidth="1"/>
    <col min="8061" max="8062" width="9.6328125" style="1154" customWidth="1"/>
    <col min="8063" max="8063" width="9.453125" style="1154" customWidth="1"/>
    <col min="8064" max="8064" width="15.6328125" style="1154" customWidth="1"/>
    <col min="8065" max="8065" width="11.36328125" style="1154" customWidth="1"/>
    <col min="8066" max="8066" width="9.6328125" style="1154" customWidth="1"/>
    <col min="8067" max="8067" width="16.453125" style="1154" customWidth="1"/>
    <col min="8068" max="8068" width="11.36328125" style="1154" customWidth="1"/>
    <col min="8069" max="8069" width="18.6328125" style="1154" customWidth="1"/>
    <col min="8070" max="8070" width="6.36328125" style="1154" customWidth="1"/>
    <col min="8071" max="8071" width="15.81640625" style="1154" customWidth="1"/>
    <col min="8072" max="8072" width="11.1796875" style="1154" customWidth="1"/>
    <col min="8073" max="8073" width="10.6328125" style="1154" customWidth="1"/>
    <col min="8074" max="8074" width="15" style="1154" customWidth="1"/>
    <col min="8075" max="8076" width="10.453125" style="1154" customWidth="1"/>
    <col min="8077" max="8078" width="12.453125" style="1154" customWidth="1"/>
    <col min="8079" max="8079" width="14.6328125" style="1154" customWidth="1"/>
    <col min="8080" max="8080" width="10" style="1154" customWidth="1"/>
    <col min="8081" max="8081" width="10.81640625" style="1154" customWidth="1"/>
    <col min="8082" max="8082" width="8.81640625" style="1154" customWidth="1"/>
    <col min="8083" max="8083" width="8.453125" style="1154" customWidth="1"/>
    <col min="8084" max="8084" width="12.36328125" style="1154" customWidth="1"/>
    <col min="8085" max="8085" width="10.36328125" style="1154" customWidth="1"/>
    <col min="8086" max="8086" width="7.6328125" style="1154" bestFit="1" customWidth="1"/>
    <col min="8087" max="8087" width="5.453125" style="1154" bestFit="1" customWidth="1"/>
    <col min="8088" max="8088" width="12.1796875" style="1154" customWidth="1"/>
    <col min="8089" max="8089" width="8" style="1154" customWidth="1"/>
    <col min="8090" max="8090" width="12" style="1154" customWidth="1"/>
    <col min="8091" max="8091" width="9.36328125" style="1154" customWidth="1"/>
    <col min="8092" max="8092" width="7.6328125" style="1154" bestFit="1" customWidth="1"/>
    <col min="8093" max="8093" width="5.453125" style="1154" bestFit="1" customWidth="1"/>
    <col min="8094" max="8094" width="7.6328125" style="1154" bestFit="1" customWidth="1"/>
    <col min="8095" max="8095" width="5.453125" style="1154" bestFit="1" customWidth="1"/>
    <col min="8096" max="8096" width="7.6328125" style="1154" bestFit="1" customWidth="1"/>
    <col min="8097" max="8097" width="5.453125" style="1154" bestFit="1" customWidth="1"/>
    <col min="8098" max="8098" width="8.6328125" style="1154" customWidth="1"/>
    <col min="8099" max="8099" width="5.453125" style="1154" bestFit="1" customWidth="1"/>
    <col min="8100" max="8109" width="14" style="1154" customWidth="1"/>
    <col min="8110" max="8125" width="7.36328125" style="1154" customWidth="1"/>
    <col min="8126" max="8126" width="14" style="1154" customWidth="1"/>
    <col min="8127" max="8142" width="7.36328125" style="1154" customWidth="1"/>
    <col min="8143" max="8143" width="14" style="1154" customWidth="1"/>
    <col min="8144" max="8159" width="7.36328125" style="1154" customWidth="1"/>
    <col min="8160" max="8160" width="13" style="1154" customWidth="1"/>
    <col min="8161" max="8162" width="7.36328125" style="1154" customWidth="1"/>
    <col min="8163" max="8163" width="13.6328125" style="1154" customWidth="1"/>
    <col min="8164" max="8165" width="7.36328125" style="1154" customWidth="1"/>
    <col min="8166" max="8166" width="13.6328125" style="1154" customWidth="1"/>
    <col min="8167" max="8168" width="7.36328125" style="1154" customWidth="1"/>
    <col min="8169" max="8169" width="13.6328125" style="1154" customWidth="1"/>
    <col min="8170" max="8171" width="7.36328125" style="1154" customWidth="1"/>
    <col min="8172" max="8172" width="13.6328125" style="1154" customWidth="1"/>
    <col min="8173" max="8173" width="14" style="1154" customWidth="1"/>
    <col min="8174" max="8175" width="7.36328125" style="1154" customWidth="1"/>
    <col min="8176" max="8176" width="13.6328125" style="1154" customWidth="1"/>
    <col min="8177" max="8178" width="7.36328125" style="1154" customWidth="1"/>
    <col min="8179" max="8179" width="13.6328125" style="1154" customWidth="1"/>
    <col min="8180" max="8181" width="7.36328125" style="1154" customWidth="1"/>
    <col min="8182" max="8182" width="13.6328125" style="1154" customWidth="1"/>
    <col min="8183" max="8184" width="7.36328125" style="1154" customWidth="1"/>
    <col min="8185" max="8185" width="13.6328125" style="1154" customWidth="1"/>
    <col min="8186" max="8186" width="12.453125" style="1154" customWidth="1"/>
    <col min="8187" max="8188" width="7.36328125" style="1154" customWidth="1"/>
    <col min="8189" max="8189" width="13.6328125" style="1154" customWidth="1"/>
    <col min="8190" max="8191" width="7.36328125" style="1154" customWidth="1"/>
    <col min="8192" max="8192" width="13.6328125" style="1154" customWidth="1"/>
    <col min="8193" max="8194" width="7.36328125" style="1154" customWidth="1"/>
    <col min="8195" max="8195" width="13.6328125" style="1154" customWidth="1"/>
    <col min="8196" max="8197" width="7.36328125" style="1154" customWidth="1"/>
    <col min="8198" max="8198" width="13.6328125" style="1154" customWidth="1"/>
    <col min="8199" max="8199" width="13.81640625" style="1154" customWidth="1"/>
    <col min="8200" max="8200" width="15.36328125" style="1154" customWidth="1"/>
    <col min="8201" max="8202" width="19.453125" style="1154" customWidth="1"/>
    <col min="8203" max="8204" width="15.36328125" style="1154" customWidth="1"/>
    <col min="8205" max="8314" width="9.1796875" style="1154"/>
    <col min="8315" max="8315" width="3.453125" style="1154" bestFit="1" customWidth="1"/>
    <col min="8316" max="8316" width="51.1796875" style="1154" customWidth="1"/>
    <col min="8317" max="8318" width="9.6328125" style="1154" customWidth="1"/>
    <col min="8319" max="8319" width="9.453125" style="1154" customWidth="1"/>
    <col min="8320" max="8320" width="15.6328125" style="1154" customWidth="1"/>
    <col min="8321" max="8321" width="11.36328125" style="1154" customWidth="1"/>
    <col min="8322" max="8322" width="9.6328125" style="1154" customWidth="1"/>
    <col min="8323" max="8323" width="16.453125" style="1154" customWidth="1"/>
    <col min="8324" max="8324" width="11.36328125" style="1154" customWidth="1"/>
    <col min="8325" max="8325" width="18.6328125" style="1154" customWidth="1"/>
    <col min="8326" max="8326" width="6.36328125" style="1154" customWidth="1"/>
    <col min="8327" max="8327" width="15.81640625" style="1154" customWidth="1"/>
    <col min="8328" max="8328" width="11.1796875" style="1154" customWidth="1"/>
    <col min="8329" max="8329" width="10.6328125" style="1154" customWidth="1"/>
    <col min="8330" max="8330" width="15" style="1154" customWidth="1"/>
    <col min="8331" max="8332" width="10.453125" style="1154" customWidth="1"/>
    <col min="8333" max="8334" width="12.453125" style="1154" customWidth="1"/>
    <col min="8335" max="8335" width="14.6328125" style="1154" customWidth="1"/>
    <col min="8336" max="8336" width="10" style="1154" customWidth="1"/>
    <col min="8337" max="8337" width="10.81640625" style="1154" customWidth="1"/>
    <col min="8338" max="8338" width="8.81640625" style="1154" customWidth="1"/>
    <col min="8339" max="8339" width="8.453125" style="1154" customWidth="1"/>
    <col min="8340" max="8340" width="12.36328125" style="1154" customWidth="1"/>
    <col min="8341" max="8341" width="10.36328125" style="1154" customWidth="1"/>
    <col min="8342" max="8342" width="7.6328125" style="1154" bestFit="1" customWidth="1"/>
    <col min="8343" max="8343" width="5.453125" style="1154" bestFit="1" customWidth="1"/>
    <col min="8344" max="8344" width="12.1796875" style="1154" customWidth="1"/>
    <col min="8345" max="8345" width="8" style="1154" customWidth="1"/>
    <col min="8346" max="8346" width="12" style="1154" customWidth="1"/>
    <col min="8347" max="8347" width="9.36328125" style="1154" customWidth="1"/>
    <col min="8348" max="8348" width="7.6328125" style="1154" bestFit="1" customWidth="1"/>
    <col min="8349" max="8349" width="5.453125" style="1154" bestFit="1" customWidth="1"/>
    <col min="8350" max="8350" width="7.6328125" style="1154" bestFit="1" customWidth="1"/>
    <col min="8351" max="8351" width="5.453125" style="1154" bestFit="1" customWidth="1"/>
    <col min="8352" max="8352" width="7.6328125" style="1154" bestFit="1" customWidth="1"/>
    <col min="8353" max="8353" width="5.453125" style="1154" bestFit="1" customWidth="1"/>
    <col min="8354" max="8354" width="8.6328125" style="1154" customWidth="1"/>
    <col min="8355" max="8355" width="5.453125" style="1154" bestFit="1" customWidth="1"/>
    <col min="8356" max="8365" width="14" style="1154" customWidth="1"/>
    <col min="8366" max="8381" width="7.36328125" style="1154" customWidth="1"/>
    <col min="8382" max="8382" width="14" style="1154" customWidth="1"/>
    <col min="8383" max="8398" width="7.36328125" style="1154" customWidth="1"/>
    <col min="8399" max="8399" width="14" style="1154" customWidth="1"/>
    <col min="8400" max="8415" width="7.36328125" style="1154" customWidth="1"/>
    <col min="8416" max="8416" width="13" style="1154" customWidth="1"/>
    <col min="8417" max="8418" width="7.36328125" style="1154" customWidth="1"/>
    <col min="8419" max="8419" width="13.6328125" style="1154" customWidth="1"/>
    <col min="8420" max="8421" width="7.36328125" style="1154" customWidth="1"/>
    <col min="8422" max="8422" width="13.6328125" style="1154" customWidth="1"/>
    <col min="8423" max="8424" width="7.36328125" style="1154" customWidth="1"/>
    <col min="8425" max="8425" width="13.6328125" style="1154" customWidth="1"/>
    <col min="8426" max="8427" width="7.36328125" style="1154" customWidth="1"/>
    <col min="8428" max="8428" width="13.6328125" style="1154" customWidth="1"/>
    <col min="8429" max="8429" width="14" style="1154" customWidth="1"/>
    <col min="8430" max="8431" width="7.36328125" style="1154" customWidth="1"/>
    <col min="8432" max="8432" width="13.6328125" style="1154" customWidth="1"/>
    <col min="8433" max="8434" width="7.36328125" style="1154" customWidth="1"/>
    <col min="8435" max="8435" width="13.6328125" style="1154" customWidth="1"/>
    <col min="8436" max="8437" width="7.36328125" style="1154" customWidth="1"/>
    <col min="8438" max="8438" width="13.6328125" style="1154" customWidth="1"/>
    <col min="8439" max="8440" width="7.36328125" style="1154" customWidth="1"/>
    <col min="8441" max="8441" width="13.6328125" style="1154" customWidth="1"/>
    <col min="8442" max="8442" width="12.453125" style="1154" customWidth="1"/>
    <col min="8443" max="8444" width="7.36328125" style="1154" customWidth="1"/>
    <col min="8445" max="8445" width="13.6328125" style="1154" customWidth="1"/>
    <col min="8446" max="8447" width="7.36328125" style="1154" customWidth="1"/>
    <col min="8448" max="8448" width="13.6328125" style="1154" customWidth="1"/>
    <col min="8449" max="8450" width="7.36328125" style="1154" customWidth="1"/>
    <col min="8451" max="8451" width="13.6328125" style="1154" customWidth="1"/>
    <col min="8452" max="8453" width="7.36328125" style="1154" customWidth="1"/>
    <col min="8454" max="8454" width="13.6328125" style="1154" customWidth="1"/>
    <col min="8455" max="8455" width="13.81640625" style="1154" customWidth="1"/>
    <col min="8456" max="8456" width="15.36328125" style="1154" customWidth="1"/>
    <col min="8457" max="8458" width="19.453125" style="1154" customWidth="1"/>
    <col min="8459" max="8460" width="15.36328125" style="1154" customWidth="1"/>
    <col min="8461" max="8570" width="9.1796875" style="1154"/>
    <col min="8571" max="8571" width="3.453125" style="1154" bestFit="1" customWidth="1"/>
    <col min="8572" max="8572" width="51.1796875" style="1154" customWidth="1"/>
    <col min="8573" max="8574" width="9.6328125" style="1154" customWidth="1"/>
    <col min="8575" max="8575" width="9.453125" style="1154" customWidth="1"/>
    <col min="8576" max="8576" width="15.6328125" style="1154" customWidth="1"/>
    <col min="8577" max="8577" width="11.36328125" style="1154" customWidth="1"/>
    <col min="8578" max="8578" width="9.6328125" style="1154" customWidth="1"/>
    <col min="8579" max="8579" width="16.453125" style="1154" customWidth="1"/>
    <col min="8580" max="8580" width="11.36328125" style="1154" customWidth="1"/>
    <col min="8581" max="8581" width="18.6328125" style="1154" customWidth="1"/>
    <col min="8582" max="8582" width="6.36328125" style="1154" customWidth="1"/>
    <col min="8583" max="8583" width="15.81640625" style="1154" customWidth="1"/>
    <col min="8584" max="8584" width="11.1796875" style="1154" customWidth="1"/>
    <col min="8585" max="8585" width="10.6328125" style="1154" customWidth="1"/>
    <col min="8586" max="8586" width="15" style="1154" customWidth="1"/>
    <col min="8587" max="8588" width="10.453125" style="1154" customWidth="1"/>
    <col min="8589" max="8590" width="12.453125" style="1154" customWidth="1"/>
    <col min="8591" max="8591" width="14.6328125" style="1154" customWidth="1"/>
    <col min="8592" max="8592" width="10" style="1154" customWidth="1"/>
    <col min="8593" max="8593" width="10.81640625" style="1154" customWidth="1"/>
    <col min="8594" max="8594" width="8.81640625" style="1154" customWidth="1"/>
    <col min="8595" max="8595" width="8.453125" style="1154" customWidth="1"/>
    <col min="8596" max="8596" width="12.36328125" style="1154" customWidth="1"/>
    <col min="8597" max="8597" width="10.36328125" style="1154" customWidth="1"/>
    <col min="8598" max="8598" width="7.6328125" style="1154" bestFit="1" customWidth="1"/>
    <col min="8599" max="8599" width="5.453125" style="1154" bestFit="1" customWidth="1"/>
    <col min="8600" max="8600" width="12.1796875" style="1154" customWidth="1"/>
    <col min="8601" max="8601" width="8" style="1154" customWidth="1"/>
    <col min="8602" max="8602" width="12" style="1154" customWidth="1"/>
    <col min="8603" max="8603" width="9.36328125" style="1154" customWidth="1"/>
    <col min="8604" max="8604" width="7.6328125" style="1154" bestFit="1" customWidth="1"/>
    <col min="8605" max="8605" width="5.453125" style="1154" bestFit="1" customWidth="1"/>
    <col min="8606" max="8606" width="7.6328125" style="1154" bestFit="1" customWidth="1"/>
    <col min="8607" max="8607" width="5.453125" style="1154" bestFit="1" customWidth="1"/>
    <col min="8608" max="8608" width="7.6328125" style="1154" bestFit="1" customWidth="1"/>
    <col min="8609" max="8609" width="5.453125" style="1154" bestFit="1" customWidth="1"/>
    <col min="8610" max="8610" width="8.6328125" style="1154" customWidth="1"/>
    <col min="8611" max="8611" width="5.453125" style="1154" bestFit="1" customWidth="1"/>
    <col min="8612" max="8621" width="14" style="1154" customWidth="1"/>
    <col min="8622" max="8637" width="7.36328125" style="1154" customWidth="1"/>
    <col min="8638" max="8638" width="14" style="1154" customWidth="1"/>
    <col min="8639" max="8654" width="7.36328125" style="1154" customWidth="1"/>
    <col min="8655" max="8655" width="14" style="1154" customWidth="1"/>
    <col min="8656" max="8671" width="7.36328125" style="1154" customWidth="1"/>
    <col min="8672" max="8672" width="13" style="1154" customWidth="1"/>
    <col min="8673" max="8674" width="7.36328125" style="1154" customWidth="1"/>
    <col min="8675" max="8675" width="13.6328125" style="1154" customWidth="1"/>
    <col min="8676" max="8677" width="7.36328125" style="1154" customWidth="1"/>
    <col min="8678" max="8678" width="13.6328125" style="1154" customWidth="1"/>
    <col min="8679" max="8680" width="7.36328125" style="1154" customWidth="1"/>
    <col min="8681" max="8681" width="13.6328125" style="1154" customWidth="1"/>
    <col min="8682" max="8683" width="7.36328125" style="1154" customWidth="1"/>
    <col min="8684" max="8684" width="13.6328125" style="1154" customWidth="1"/>
    <col min="8685" max="8685" width="14" style="1154" customWidth="1"/>
    <col min="8686" max="8687" width="7.36328125" style="1154" customWidth="1"/>
    <col min="8688" max="8688" width="13.6328125" style="1154" customWidth="1"/>
    <col min="8689" max="8690" width="7.36328125" style="1154" customWidth="1"/>
    <col min="8691" max="8691" width="13.6328125" style="1154" customWidth="1"/>
    <col min="8692" max="8693" width="7.36328125" style="1154" customWidth="1"/>
    <col min="8694" max="8694" width="13.6328125" style="1154" customWidth="1"/>
    <col min="8695" max="8696" width="7.36328125" style="1154" customWidth="1"/>
    <col min="8697" max="8697" width="13.6328125" style="1154" customWidth="1"/>
    <col min="8698" max="8698" width="12.453125" style="1154" customWidth="1"/>
    <col min="8699" max="8700" width="7.36328125" style="1154" customWidth="1"/>
    <col min="8701" max="8701" width="13.6328125" style="1154" customWidth="1"/>
    <col min="8702" max="8703" width="7.36328125" style="1154" customWidth="1"/>
    <col min="8704" max="8704" width="13.6328125" style="1154" customWidth="1"/>
    <col min="8705" max="8706" width="7.36328125" style="1154" customWidth="1"/>
    <col min="8707" max="8707" width="13.6328125" style="1154" customWidth="1"/>
    <col min="8708" max="8709" width="7.36328125" style="1154" customWidth="1"/>
    <col min="8710" max="8710" width="13.6328125" style="1154" customWidth="1"/>
    <col min="8711" max="8711" width="13.81640625" style="1154" customWidth="1"/>
    <col min="8712" max="8712" width="15.36328125" style="1154" customWidth="1"/>
    <col min="8713" max="8714" width="19.453125" style="1154" customWidth="1"/>
    <col min="8715" max="8716" width="15.36328125" style="1154" customWidth="1"/>
    <col min="8717" max="8826" width="9.1796875" style="1154"/>
    <col min="8827" max="8827" width="3.453125" style="1154" bestFit="1" customWidth="1"/>
    <col min="8828" max="8828" width="51.1796875" style="1154" customWidth="1"/>
    <col min="8829" max="8830" width="9.6328125" style="1154" customWidth="1"/>
    <col min="8831" max="8831" width="9.453125" style="1154" customWidth="1"/>
    <col min="8832" max="8832" width="15.6328125" style="1154" customWidth="1"/>
    <col min="8833" max="8833" width="11.36328125" style="1154" customWidth="1"/>
    <col min="8834" max="8834" width="9.6328125" style="1154" customWidth="1"/>
    <col min="8835" max="8835" width="16.453125" style="1154" customWidth="1"/>
    <col min="8836" max="8836" width="11.36328125" style="1154" customWidth="1"/>
    <col min="8837" max="8837" width="18.6328125" style="1154" customWidth="1"/>
    <col min="8838" max="8838" width="6.36328125" style="1154" customWidth="1"/>
    <col min="8839" max="8839" width="15.81640625" style="1154" customWidth="1"/>
    <col min="8840" max="8840" width="11.1796875" style="1154" customWidth="1"/>
    <col min="8841" max="8841" width="10.6328125" style="1154" customWidth="1"/>
    <col min="8842" max="8842" width="15" style="1154" customWidth="1"/>
    <col min="8843" max="8844" width="10.453125" style="1154" customWidth="1"/>
    <col min="8845" max="8846" width="12.453125" style="1154" customWidth="1"/>
    <col min="8847" max="8847" width="14.6328125" style="1154" customWidth="1"/>
    <col min="8848" max="8848" width="10" style="1154" customWidth="1"/>
    <col min="8849" max="8849" width="10.81640625" style="1154" customWidth="1"/>
    <col min="8850" max="8850" width="8.81640625" style="1154" customWidth="1"/>
    <col min="8851" max="8851" width="8.453125" style="1154" customWidth="1"/>
    <col min="8852" max="8852" width="12.36328125" style="1154" customWidth="1"/>
    <col min="8853" max="8853" width="10.36328125" style="1154" customWidth="1"/>
    <col min="8854" max="8854" width="7.6328125" style="1154" bestFit="1" customWidth="1"/>
    <col min="8855" max="8855" width="5.453125" style="1154" bestFit="1" customWidth="1"/>
    <col min="8856" max="8856" width="12.1796875" style="1154" customWidth="1"/>
    <col min="8857" max="8857" width="8" style="1154" customWidth="1"/>
    <col min="8858" max="8858" width="12" style="1154" customWidth="1"/>
    <col min="8859" max="8859" width="9.36328125" style="1154" customWidth="1"/>
    <col min="8860" max="8860" width="7.6328125" style="1154" bestFit="1" customWidth="1"/>
    <col min="8861" max="8861" width="5.453125" style="1154" bestFit="1" customWidth="1"/>
    <col min="8862" max="8862" width="7.6328125" style="1154" bestFit="1" customWidth="1"/>
    <col min="8863" max="8863" width="5.453125" style="1154" bestFit="1" customWidth="1"/>
    <col min="8864" max="8864" width="7.6328125" style="1154" bestFit="1" customWidth="1"/>
    <col min="8865" max="8865" width="5.453125" style="1154" bestFit="1" customWidth="1"/>
    <col min="8866" max="8866" width="8.6328125" style="1154" customWidth="1"/>
    <col min="8867" max="8867" width="5.453125" style="1154" bestFit="1" customWidth="1"/>
    <col min="8868" max="8877" width="14" style="1154" customWidth="1"/>
    <col min="8878" max="8893" width="7.36328125" style="1154" customWidth="1"/>
    <col min="8894" max="8894" width="14" style="1154" customWidth="1"/>
    <col min="8895" max="8910" width="7.36328125" style="1154" customWidth="1"/>
    <col min="8911" max="8911" width="14" style="1154" customWidth="1"/>
    <col min="8912" max="8927" width="7.36328125" style="1154" customWidth="1"/>
    <col min="8928" max="8928" width="13" style="1154" customWidth="1"/>
    <col min="8929" max="8930" width="7.36328125" style="1154" customWidth="1"/>
    <col min="8931" max="8931" width="13.6328125" style="1154" customWidth="1"/>
    <col min="8932" max="8933" width="7.36328125" style="1154" customWidth="1"/>
    <col min="8934" max="8934" width="13.6328125" style="1154" customWidth="1"/>
    <col min="8935" max="8936" width="7.36328125" style="1154" customWidth="1"/>
    <col min="8937" max="8937" width="13.6328125" style="1154" customWidth="1"/>
    <col min="8938" max="8939" width="7.36328125" style="1154" customWidth="1"/>
    <col min="8940" max="8940" width="13.6328125" style="1154" customWidth="1"/>
    <col min="8941" max="8941" width="14" style="1154" customWidth="1"/>
    <col min="8942" max="8943" width="7.36328125" style="1154" customWidth="1"/>
    <col min="8944" max="8944" width="13.6328125" style="1154" customWidth="1"/>
    <col min="8945" max="8946" width="7.36328125" style="1154" customWidth="1"/>
    <col min="8947" max="8947" width="13.6328125" style="1154" customWidth="1"/>
    <col min="8948" max="8949" width="7.36328125" style="1154" customWidth="1"/>
    <col min="8950" max="8950" width="13.6328125" style="1154" customWidth="1"/>
    <col min="8951" max="8952" width="7.36328125" style="1154" customWidth="1"/>
    <col min="8953" max="8953" width="13.6328125" style="1154" customWidth="1"/>
    <col min="8954" max="8954" width="12.453125" style="1154" customWidth="1"/>
    <col min="8955" max="8956" width="7.36328125" style="1154" customWidth="1"/>
    <col min="8957" max="8957" width="13.6328125" style="1154" customWidth="1"/>
    <col min="8958" max="8959" width="7.36328125" style="1154" customWidth="1"/>
    <col min="8960" max="8960" width="13.6328125" style="1154" customWidth="1"/>
    <col min="8961" max="8962" width="7.36328125" style="1154" customWidth="1"/>
    <col min="8963" max="8963" width="13.6328125" style="1154" customWidth="1"/>
    <col min="8964" max="8965" width="7.36328125" style="1154" customWidth="1"/>
    <col min="8966" max="8966" width="13.6328125" style="1154" customWidth="1"/>
    <col min="8967" max="8967" width="13.81640625" style="1154" customWidth="1"/>
    <col min="8968" max="8968" width="15.36328125" style="1154" customWidth="1"/>
    <col min="8969" max="8970" width="19.453125" style="1154" customWidth="1"/>
    <col min="8971" max="8972" width="15.36328125" style="1154" customWidth="1"/>
    <col min="8973" max="9082" width="9.1796875" style="1154"/>
    <col min="9083" max="9083" width="3.453125" style="1154" bestFit="1" customWidth="1"/>
    <col min="9084" max="9084" width="51.1796875" style="1154" customWidth="1"/>
    <col min="9085" max="9086" width="9.6328125" style="1154" customWidth="1"/>
    <col min="9087" max="9087" width="9.453125" style="1154" customWidth="1"/>
    <col min="9088" max="9088" width="15.6328125" style="1154" customWidth="1"/>
    <col min="9089" max="9089" width="11.36328125" style="1154" customWidth="1"/>
    <col min="9090" max="9090" width="9.6328125" style="1154" customWidth="1"/>
    <col min="9091" max="9091" width="16.453125" style="1154" customWidth="1"/>
    <col min="9092" max="9092" width="11.36328125" style="1154" customWidth="1"/>
    <col min="9093" max="9093" width="18.6328125" style="1154" customWidth="1"/>
    <col min="9094" max="9094" width="6.36328125" style="1154" customWidth="1"/>
    <col min="9095" max="9095" width="15.81640625" style="1154" customWidth="1"/>
    <col min="9096" max="9096" width="11.1796875" style="1154" customWidth="1"/>
    <col min="9097" max="9097" width="10.6328125" style="1154" customWidth="1"/>
    <col min="9098" max="9098" width="15" style="1154" customWidth="1"/>
    <col min="9099" max="9100" width="10.453125" style="1154" customWidth="1"/>
    <col min="9101" max="9102" width="12.453125" style="1154" customWidth="1"/>
    <col min="9103" max="9103" width="14.6328125" style="1154" customWidth="1"/>
    <col min="9104" max="9104" width="10" style="1154" customWidth="1"/>
    <col min="9105" max="9105" width="10.81640625" style="1154" customWidth="1"/>
    <col min="9106" max="9106" width="8.81640625" style="1154" customWidth="1"/>
    <col min="9107" max="9107" width="8.453125" style="1154" customWidth="1"/>
    <col min="9108" max="9108" width="12.36328125" style="1154" customWidth="1"/>
    <col min="9109" max="9109" width="10.36328125" style="1154" customWidth="1"/>
    <col min="9110" max="9110" width="7.6328125" style="1154" bestFit="1" customWidth="1"/>
    <col min="9111" max="9111" width="5.453125" style="1154" bestFit="1" customWidth="1"/>
    <col min="9112" max="9112" width="12.1796875" style="1154" customWidth="1"/>
    <col min="9113" max="9113" width="8" style="1154" customWidth="1"/>
    <col min="9114" max="9114" width="12" style="1154" customWidth="1"/>
    <col min="9115" max="9115" width="9.36328125" style="1154" customWidth="1"/>
    <col min="9116" max="9116" width="7.6328125" style="1154" bestFit="1" customWidth="1"/>
    <col min="9117" max="9117" width="5.453125" style="1154" bestFit="1" customWidth="1"/>
    <col min="9118" max="9118" width="7.6328125" style="1154" bestFit="1" customWidth="1"/>
    <col min="9119" max="9119" width="5.453125" style="1154" bestFit="1" customWidth="1"/>
    <col min="9120" max="9120" width="7.6328125" style="1154" bestFit="1" customWidth="1"/>
    <col min="9121" max="9121" width="5.453125" style="1154" bestFit="1" customWidth="1"/>
    <col min="9122" max="9122" width="8.6328125" style="1154" customWidth="1"/>
    <col min="9123" max="9123" width="5.453125" style="1154" bestFit="1" customWidth="1"/>
    <col min="9124" max="9133" width="14" style="1154" customWidth="1"/>
    <col min="9134" max="9149" width="7.36328125" style="1154" customWidth="1"/>
    <col min="9150" max="9150" width="14" style="1154" customWidth="1"/>
    <col min="9151" max="9166" width="7.36328125" style="1154" customWidth="1"/>
    <col min="9167" max="9167" width="14" style="1154" customWidth="1"/>
    <col min="9168" max="9183" width="7.36328125" style="1154" customWidth="1"/>
    <col min="9184" max="9184" width="13" style="1154" customWidth="1"/>
    <col min="9185" max="9186" width="7.36328125" style="1154" customWidth="1"/>
    <col min="9187" max="9187" width="13.6328125" style="1154" customWidth="1"/>
    <col min="9188" max="9189" width="7.36328125" style="1154" customWidth="1"/>
    <col min="9190" max="9190" width="13.6328125" style="1154" customWidth="1"/>
    <col min="9191" max="9192" width="7.36328125" style="1154" customWidth="1"/>
    <col min="9193" max="9193" width="13.6328125" style="1154" customWidth="1"/>
    <col min="9194" max="9195" width="7.36328125" style="1154" customWidth="1"/>
    <col min="9196" max="9196" width="13.6328125" style="1154" customWidth="1"/>
    <col min="9197" max="9197" width="14" style="1154" customWidth="1"/>
    <col min="9198" max="9199" width="7.36328125" style="1154" customWidth="1"/>
    <col min="9200" max="9200" width="13.6328125" style="1154" customWidth="1"/>
    <col min="9201" max="9202" width="7.36328125" style="1154" customWidth="1"/>
    <col min="9203" max="9203" width="13.6328125" style="1154" customWidth="1"/>
    <col min="9204" max="9205" width="7.36328125" style="1154" customWidth="1"/>
    <col min="9206" max="9206" width="13.6328125" style="1154" customWidth="1"/>
    <col min="9207" max="9208" width="7.36328125" style="1154" customWidth="1"/>
    <col min="9209" max="9209" width="13.6328125" style="1154" customWidth="1"/>
    <col min="9210" max="9210" width="12.453125" style="1154" customWidth="1"/>
    <col min="9211" max="9212" width="7.36328125" style="1154" customWidth="1"/>
    <col min="9213" max="9213" width="13.6328125" style="1154" customWidth="1"/>
    <col min="9214" max="9215" width="7.36328125" style="1154" customWidth="1"/>
    <col min="9216" max="9216" width="13.6328125" style="1154" customWidth="1"/>
    <col min="9217" max="9218" width="7.36328125" style="1154" customWidth="1"/>
    <col min="9219" max="9219" width="13.6328125" style="1154" customWidth="1"/>
    <col min="9220" max="9221" width="7.36328125" style="1154" customWidth="1"/>
    <col min="9222" max="9222" width="13.6328125" style="1154" customWidth="1"/>
    <col min="9223" max="9223" width="13.81640625" style="1154" customWidth="1"/>
    <col min="9224" max="9224" width="15.36328125" style="1154" customWidth="1"/>
    <col min="9225" max="9226" width="19.453125" style="1154" customWidth="1"/>
    <col min="9227" max="9228" width="15.36328125" style="1154" customWidth="1"/>
    <col min="9229" max="9338" width="9.1796875" style="1154"/>
    <col min="9339" max="9339" width="3.453125" style="1154" bestFit="1" customWidth="1"/>
    <col min="9340" max="9340" width="51.1796875" style="1154" customWidth="1"/>
    <col min="9341" max="9342" width="9.6328125" style="1154" customWidth="1"/>
    <col min="9343" max="9343" width="9.453125" style="1154" customWidth="1"/>
    <col min="9344" max="9344" width="15.6328125" style="1154" customWidth="1"/>
    <col min="9345" max="9345" width="11.36328125" style="1154" customWidth="1"/>
    <col min="9346" max="9346" width="9.6328125" style="1154" customWidth="1"/>
    <col min="9347" max="9347" width="16.453125" style="1154" customWidth="1"/>
    <col min="9348" max="9348" width="11.36328125" style="1154" customWidth="1"/>
    <col min="9349" max="9349" width="18.6328125" style="1154" customWidth="1"/>
    <col min="9350" max="9350" width="6.36328125" style="1154" customWidth="1"/>
    <col min="9351" max="9351" width="15.81640625" style="1154" customWidth="1"/>
    <col min="9352" max="9352" width="11.1796875" style="1154" customWidth="1"/>
    <col min="9353" max="9353" width="10.6328125" style="1154" customWidth="1"/>
    <col min="9354" max="9354" width="15" style="1154" customWidth="1"/>
    <col min="9355" max="9356" width="10.453125" style="1154" customWidth="1"/>
    <col min="9357" max="9358" width="12.453125" style="1154" customWidth="1"/>
    <col min="9359" max="9359" width="14.6328125" style="1154" customWidth="1"/>
    <col min="9360" max="9360" width="10" style="1154" customWidth="1"/>
    <col min="9361" max="9361" width="10.81640625" style="1154" customWidth="1"/>
    <col min="9362" max="9362" width="8.81640625" style="1154" customWidth="1"/>
    <col min="9363" max="9363" width="8.453125" style="1154" customWidth="1"/>
    <col min="9364" max="9364" width="12.36328125" style="1154" customWidth="1"/>
    <col min="9365" max="9365" width="10.36328125" style="1154" customWidth="1"/>
    <col min="9366" max="9366" width="7.6328125" style="1154" bestFit="1" customWidth="1"/>
    <col min="9367" max="9367" width="5.453125" style="1154" bestFit="1" customWidth="1"/>
    <col min="9368" max="9368" width="12.1796875" style="1154" customWidth="1"/>
    <col min="9369" max="9369" width="8" style="1154" customWidth="1"/>
    <col min="9370" max="9370" width="12" style="1154" customWidth="1"/>
    <col min="9371" max="9371" width="9.36328125" style="1154" customWidth="1"/>
    <col min="9372" max="9372" width="7.6328125" style="1154" bestFit="1" customWidth="1"/>
    <col min="9373" max="9373" width="5.453125" style="1154" bestFit="1" customWidth="1"/>
    <col min="9374" max="9374" width="7.6328125" style="1154" bestFit="1" customWidth="1"/>
    <col min="9375" max="9375" width="5.453125" style="1154" bestFit="1" customWidth="1"/>
    <col min="9376" max="9376" width="7.6328125" style="1154" bestFit="1" customWidth="1"/>
    <col min="9377" max="9377" width="5.453125" style="1154" bestFit="1" customWidth="1"/>
    <col min="9378" max="9378" width="8.6328125" style="1154" customWidth="1"/>
    <col min="9379" max="9379" width="5.453125" style="1154" bestFit="1" customWidth="1"/>
    <col min="9380" max="9389" width="14" style="1154" customWidth="1"/>
    <col min="9390" max="9405" width="7.36328125" style="1154" customWidth="1"/>
    <col min="9406" max="9406" width="14" style="1154" customWidth="1"/>
    <col min="9407" max="9422" width="7.36328125" style="1154" customWidth="1"/>
    <col min="9423" max="9423" width="14" style="1154" customWidth="1"/>
    <col min="9424" max="9439" width="7.36328125" style="1154" customWidth="1"/>
    <col min="9440" max="9440" width="13" style="1154" customWidth="1"/>
    <col min="9441" max="9442" width="7.36328125" style="1154" customWidth="1"/>
    <col min="9443" max="9443" width="13.6328125" style="1154" customWidth="1"/>
    <col min="9444" max="9445" width="7.36328125" style="1154" customWidth="1"/>
    <col min="9446" max="9446" width="13.6328125" style="1154" customWidth="1"/>
    <col min="9447" max="9448" width="7.36328125" style="1154" customWidth="1"/>
    <col min="9449" max="9449" width="13.6328125" style="1154" customWidth="1"/>
    <col min="9450" max="9451" width="7.36328125" style="1154" customWidth="1"/>
    <col min="9452" max="9452" width="13.6328125" style="1154" customWidth="1"/>
    <col min="9453" max="9453" width="14" style="1154" customWidth="1"/>
    <col min="9454" max="9455" width="7.36328125" style="1154" customWidth="1"/>
    <col min="9456" max="9456" width="13.6328125" style="1154" customWidth="1"/>
    <col min="9457" max="9458" width="7.36328125" style="1154" customWidth="1"/>
    <col min="9459" max="9459" width="13.6328125" style="1154" customWidth="1"/>
    <col min="9460" max="9461" width="7.36328125" style="1154" customWidth="1"/>
    <col min="9462" max="9462" width="13.6328125" style="1154" customWidth="1"/>
    <col min="9463" max="9464" width="7.36328125" style="1154" customWidth="1"/>
    <col min="9465" max="9465" width="13.6328125" style="1154" customWidth="1"/>
    <col min="9466" max="9466" width="12.453125" style="1154" customWidth="1"/>
    <col min="9467" max="9468" width="7.36328125" style="1154" customWidth="1"/>
    <col min="9469" max="9469" width="13.6328125" style="1154" customWidth="1"/>
    <col min="9470" max="9471" width="7.36328125" style="1154" customWidth="1"/>
    <col min="9472" max="9472" width="13.6328125" style="1154" customWidth="1"/>
    <col min="9473" max="9474" width="7.36328125" style="1154" customWidth="1"/>
    <col min="9475" max="9475" width="13.6328125" style="1154" customWidth="1"/>
    <col min="9476" max="9477" width="7.36328125" style="1154" customWidth="1"/>
    <col min="9478" max="9478" width="13.6328125" style="1154" customWidth="1"/>
    <col min="9479" max="9479" width="13.81640625" style="1154" customWidth="1"/>
    <col min="9480" max="9480" width="15.36328125" style="1154" customWidth="1"/>
    <col min="9481" max="9482" width="19.453125" style="1154" customWidth="1"/>
    <col min="9483" max="9484" width="15.36328125" style="1154" customWidth="1"/>
    <col min="9485" max="9594" width="9.1796875" style="1154"/>
    <col min="9595" max="9595" width="3.453125" style="1154" bestFit="1" customWidth="1"/>
    <col min="9596" max="9596" width="51.1796875" style="1154" customWidth="1"/>
    <col min="9597" max="9598" width="9.6328125" style="1154" customWidth="1"/>
    <col min="9599" max="9599" width="9.453125" style="1154" customWidth="1"/>
    <col min="9600" max="9600" width="15.6328125" style="1154" customWidth="1"/>
    <col min="9601" max="9601" width="11.36328125" style="1154" customWidth="1"/>
    <col min="9602" max="9602" width="9.6328125" style="1154" customWidth="1"/>
    <col min="9603" max="9603" width="16.453125" style="1154" customWidth="1"/>
    <col min="9604" max="9604" width="11.36328125" style="1154" customWidth="1"/>
    <col min="9605" max="9605" width="18.6328125" style="1154" customWidth="1"/>
    <col min="9606" max="9606" width="6.36328125" style="1154" customWidth="1"/>
    <col min="9607" max="9607" width="15.81640625" style="1154" customWidth="1"/>
    <col min="9608" max="9608" width="11.1796875" style="1154" customWidth="1"/>
    <col min="9609" max="9609" width="10.6328125" style="1154" customWidth="1"/>
    <col min="9610" max="9610" width="15" style="1154" customWidth="1"/>
    <col min="9611" max="9612" width="10.453125" style="1154" customWidth="1"/>
    <col min="9613" max="9614" width="12.453125" style="1154" customWidth="1"/>
    <col min="9615" max="9615" width="14.6328125" style="1154" customWidth="1"/>
    <col min="9616" max="9616" width="10" style="1154" customWidth="1"/>
    <col min="9617" max="9617" width="10.81640625" style="1154" customWidth="1"/>
    <col min="9618" max="9618" width="8.81640625" style="1154" customWidth="1"/>
    <col min="9619" max="9619" width="8.453125" style="1154" customWidth="1"/>
    <col min="9620" max="9620" width="12.36328125" style="1154" customWidth="1"/>
    <col min="9621" max="9621" width="10.36328125" style="1154" customWidth="1"/>
    <col min="9622" max="9622" width="7.6328125" style="1154" bestFit="1" customWidth="1"/>
    <col min="9623" max="9623" width="5.453125" style="1154" bestFit="1" customWidth="1"/>
    <col min="9624" max="9624" width="12.1796875" style="1154" customWidth="1"/>
    <col min="9625" max="9625" width="8" style="1154" customWidth="1"/>
    <col min="9626" max="9626" width="12" style="1154" customWidth="1"/>
    <col min="9627" max="9627" width="9.36328125" style="1154" customWidth="1"/>
    <col min="9628" max="9628" width="7.6328125" style="1154" bestFit="1" customWidth="1"/>
    <col min="9629" max="9629" width="5.453125" style="1154" bestFit="1" customWidth="1"/>
    <col min="9630" max="9630" width="7.6328125" style="1154" bestFit="1" customWidth="1"/>
    <col min="9631" max="9631" width="5.453125" style="1154" bestFit="1" customWidth="1"/>
    <col min="9632" max="9632" width="7.6328125" style="1154" bestFit="1" customWidth="1"/>
    <col min="9633" max="9633" width="5.453125" style="1154" bestFit="1" customWidth="1"/>
    <col min="9634" max="9634" width="8.6328125" style="1154" customWidth="1"/>
    <col min="9635" max="9635" width="5.453125" style="1154" bestFit="1" customWidth="1"/>
    <col min="9636" max="9645" width="14" style="1154" customWidth="1"/>
    <col min="9646" max="9661" width="7.36328125" style="1154" customWidth="1"/>
    <col min="9662" max="9662" width="14" style="1154" customWidth="1"/>
    <col min="9663" max="9678" width="7.36328125" style="1154" customWidth="1"/>
    <col min="9679" max="9679" width="14" style="1154" customWidth="1"/>
    <col min="9680" max="9695" width="7.36328125" style="1154" customWidth="1"/>
    <col min="9696" max="9696" width="13" style="1154" customWidth="1"/>
    <col min="9697" max="9698" width="7.36328125" style="1154" customWidth="1"/>
    <col min="9699" max="9699" width="13.6328125" style="1154" customWidth="1"/>
    <col min="9700" max="9701" width="7.36328125" style="1154" customWidth="1"/>
    <col min="9702" max="9702" width="13.6328125" style="1154" customWidth="1"/>
    <col min="9703" max="9704" width="7.36328125" style="1154" customWidth="1"/>
    <col min="9705" max="9705" width="13.6328125" style="1154" customWidth="1"/>
    <col min="9706" max="9707" width="7.36328125" style="1154" customWidth="1"/>
    <col min="9708" max="9708" width="13.6328125" style="1154" customWidth="1"/>
    <col min="9709" max="9709" width="14" style="1154" customWidth="1"/>
    <col min="9710" max="9711" width="7.36328125" style="1154" customWidth="1"/>
    <col min="9712" max="9712" width="13.6328125" style="1154" customWidth="1"/>
    <col min="9713" max="9714" width="7.36328125" style="1154" customWidth="1"/>
    <col min="9715" max="9715" width="13.6328125" style="1154" customWidth="1"/>
    <col min="9716" max="9717" width="7.36328125" style="1154" customWidth="1"/>
    <col min="9718" max="9718" width="13.6328125" style="1154" customWidth="1"/>
    <col min="9719" max="9720" width="7.36328125" style="1154" customWidth="1"/>
    <col min="9721" max="9721" width="13.6328125" style="1154" customWidth="1"/>
    <col min="9722" max="9722" width="12.453125" style="1154" customWidth="1"/>
    <col min="9723" max="9724" width="7.36328125" style="1154" customWidth="1"/>
    <col min="9725" max="9725" width="13.6328125" style="1154" customWidth="1"/>
    <col min="9726" max="9727" width="7.36328125" style="1154" customWidth="1"/>
    <col min="9728" max="9728" width="13.6328125" style="1154" customWidth="1"/>
    <col min="9729" max="9730" width="7.36328125" style="1154" customWidth="1"/>
    <col min="9731" max="9731" width="13.6328125" style="1154" customWidth="1"/>
    <col min="9732" max="9733" width="7.36328125" style="1154" customWidth="1"/>
    <col min="9734" max="9734" width="13.6328125" style="1154" customWidth="1"/>
    <col min="9735" max="9735" width="13.81640625" style="1154" customWidth="1"/>
    <col min="9736" max="9736" width="15.36328125" style="1154" customWidth="1"/>
    <col min="9737" max="9738" width="19.453125" style="1154" customWidth="1"/>
    <col min="9739" max="9740" width="15.36328125" style="1154" customWidth="1"/>
    <col min="9741" max="9850" width="9.1796875" style="1154"/>
    <col min="9851" max="9851" width="3.453125" style="1154" bestFit="1" customWidth="1"/>
    <col min="9852" max="9852" width="51.1796875" style="1154" customWidth="1"/>
    <col min="9853" max="9854" width="9.6328125" style="1154" customWidth="1"/>
    <col min="9855" max="9855" width="9.453125" style="1154" customWidth="1"/>
    <col min="9856" max="9856" width="15.6328125" style="1154" customWidth="1"/>
    <col min="9857" max="9857" width="11.36328125" style="1154" customWidth="1"/>
    <col min="9858" max="9858" width="9.6328125" style="1154" customWidth="1"/>
    <col min="9859" max="9859" width="16.453125" style="1154" customWidth="1"/>
    <col min="9860" max="9860" width="11.36328125" style="1154" customWidth="1"/>
    <col min="9861" max="9861" width="18.6328125" style="1154" customWidth="1"/>
    <col min="9862" max="9862" width="6.36328125" style="1154" customWidth="1"/>
    <col min="9863" max="9863" width="15.81640625" style="1154" customWidth="1"/>
    <col min="9864" max="9864" width="11.1796875" style="1154" customWidth="1"/>
    <col min="9865" max="9865" width="10.6328125" style="1154" customWidth="1"/>
    <col min="9866" max="9866" width="15" style="1154" customWidth="1"/>
    <col min="9867" max="9868" width="10.453125" style="1154" customWidth="1"/>
    <col min="9869" max="9870" width="12.453125" style="1154" customWidth="1"/>
    <col min="9871" max="9871" width="14.6328125" style="1154" customWidth="1"/>
    <col min="9872" max="9872" width="10" style="1154" customWidth="1"/>
    <col min="9873" max="9873" width="10.81640625" style="1154" customWidth="1"/>
    <col min="9874" max="9874" width="8.81640625" style="1154" customWidth="1"/>
    <col min="9875" max="9875" width="8.453125" style="1154" customWidth="1"/>
    <col min="9876" max="9876" width="12.36328125" style="1154" customWidth="1"/>
    <col min="9877" max="9877" width="10.36328125" style="1154" customWidth="1"/>
    <col min="9878" max="9878" width="7.6328125" style="1154" bestFit="1" customWidth="1"/>
    <col min="9879" max="9879" width="5.453125" style="1154" bestFit="1" customWidth="1"/>
    <col min="9880" max="9880" width="12.1796875" style="1154" customWidth="1"/>
    <col min="9881" max="9881" width="8" style="1154" customWidth="1"/>
    <col min="9882" max="9882" width="12" style="1154" customWidth="1"/>
    <col min="9883" max="9883" width="9.36328125" style="1154" customWidth="1"/>
    <col min="9884" max="9884" width="7.6328125" style="1154" bestFit="1" customWidth="1"/>
    <col min="9885" max="9885" width="5.453125" style="1154" bestFit="1" customWidth="1"/>
    <col min="9886" max="9886" width="7.6328125" style="1154" bestFit="1" customWidth="1"/>
    <col min="9887" max="9887" width="5.453125" style="1154" bestFit="1" customWidth="1"/>
    <col min="9888" max="9888" width="7.6328125" style="1154" bestFit="1" customWidth="1"/>
    <col min="9889" max="9889" width="5.453125" style="1154" bestFit="1" customWidth="1"/>
    <col min="9890" max="9890" width="8.6328125" style="1154" customWidth="1"/>
    <col min="9891" max="9891" width="5.453125" style="1154" bestFit="1" customWidth="1"/>
    <col min="9892" max="9901" width="14" style="1154" customWidth="1"/>
    <col min="9902" max="9917" width="7.36328125" style="1154" customWidth="1"/>
    <col min="9918" max="9918" width="14" style="1154" customWidth="1"/>
    <col min="9919" max="9934" width="7.36328125" style="1154" customWidth="1"/>
    <col min="9935" max="9935" width="14" style="1154" customWidth="1"/>
    <col min="9936" max="9951" width="7.36328125" style="1154" customWidth="1"/>
    <col min="9952" max="9952" width="13" style="1154" customWidth="1"/>
    <col min="9953" max="9954" width="7.36328125" style="1154" customWidth="1"/>
    <col min="9955" max="9955" width="13.6328125" style="1154" customWidth="1"/>
    <col min="9956" max="9957" width="7.36328125" style="1154" customWidth="1"/>
    <col min="9958" max="9958" width="13.6328125" style="1154" customWidth="1"/>
    <col min="9959" max="9960" width="7.36328125" style="1154" customWidth="1"/>
    <col min="9961" max="9961" width="13.6328125" style="1154" customWidth="1"/>
    <col min="9962" max="9963" width="7.36328125" style="1154" customWidth="1"/>
    <col min="9964" max="9964" width="13.6328125" style="1154" customWidth="1"/>
    <col min="9965" max="9965" width="14" style="1154" customWidth="1"/>
    <col min="9966" max="9967" width="7.36328125" style="1154" customWidth="1"/>
    <col min="9968" max="9968" width="13.6328125" style="1154" customWidth="1"/>
    <col min="9969" max="9970" width="7.36328125" style="1154" customWidth="1"/>
    <col min="9971" max="9971" width="13.6328125" style="1154" customWidth="1"/>
    <col min="9972" max="9973" width="7.36328125" style="1154" customWidth="1"/>
    <col min="9974" max="9974" width="13.6328125" style="1154" customWidth="1"/>
    <col min="9975" max="9976" width="7.36328125" style="1154" customWidth="1"/>
    <col min="9977" max="9977" width="13.6328125" style="1154" customWidth="1"/>
    <col min="9978" max="9978" width="12.453125" style="1154" customWidth="1"/>
    <col min="9979" max="9980" width="7.36328125" style="1154" customWidth="1"/>
    <col min="9981" max="9981" width="13.6328125" style="1154" customWidth="1"/>
    <col min="9982" max="9983" width="7.36328125" style="1154" customWidth="1"/>
    <col min="9984" max="9984" width="13.6328125" style="1154" customWidth="1"/>
    <col min="9985" max="9986" width="7.36328125" style="1154" customWidth="1"/>
    <col min="9987" max="9987" width="13.6328125" style="1154" customWidth="1"/>
    <col min="9988" max="9989" width="7.36328125" style="1154" customWidth="1"/>
    <col min="9990" max="9990" width="13.6328125" style="1154" customWidth="1"/>
    <col min="9991" max="9991" width="13.81640625" style="1154" customWidth="1"/>
    <col min="9992" max="9992" width="15.36328125" style="1154" customWidth="1"/>
    <col min="9993" max="9994" width="19.453125" style="1154" customWidth="1"/>
    <col min="9995" max="9996" width="15.36328125" style="1154" customWidth="1"/>
    <col min="9997" max="10106" width="9.1796875" style="1154"/>
    <col min="10107" max="10107" width="3.453125" style="1154" bestFit="1" customWidth="1"/>
    <col min="10108" max="10108" width="51.1796875" style="1154" customWidth="1"/>
    <col min="10109" max="10110" width="9.6328125" style="1154" customWidth="1"/>
    <col min="10111" max="10111" width="9.453125" style="1154" customWidth="1"/>
    <col min="10112" max="10112" width="15.6328125" style="1154" customWidth="1"/>
    <col min="10113" max="10113" width="11.36328125" style="1154" customWidth="1"/>
    <col min="10114" max="10114" width="9.6328125" style="1154" customWidth="1"/>
    <col min="10115" max="10115" width="16.453125" style="1154" customWidth="1"/>
    <col min="10116" max="10116" width="11.36328125" style="1154" customWidth="1"/>
    <col min="10117" max="10117" width="18.6328125" style="1154" customWidth="1"/>
    <col min="10118" max="10118" width="6.36328125" style="1154" customWidth="1"/>
    <col min="10119" max="10119" width="15.81640625" style="1154" customWidth="1"/>
    <col min="10120" max="10120" width="11.1796875" style="1154" customWidth="1"/>
    <col min="10121" max="10121" width="10.6328125" style="1154" customWidth="1"/>
    <col min="10122" max="10122" width="15" style="1154" customWidth="1"/>
    <col min="10123" max="10124" width="10.453125" style="1154" customWidth="1"/>
    <col min="10125" max="10126" width="12.453125" style="1154" customWidth="1"/>
    <col min="10127" max="10127" width="14.6328125" style="1154" customWidth="1"/>
    <col min="10128" max="10128" width="10" style="1154" customWidth="1"/>
    <col min="10129" max="10129" width="10.81640625" style="1154" customWidth="1"/>
    <col min="10130" max="10130" width="8.81640625" style="1154" customWidth="1"/>
    <col min="10131" max="10131" width="8.453125" style="1154" customWidth="1"/>
    <col min="10132" max="10132" width="12.36328125" style="1154" customWidth="1"/>
    <col min="10133" max="10133" width="10.36328125" style="1154" customWidth="1"/>
    <col min="10134" max="10134" width="7.6328125" style="1154" bestFit="1" customWidth="1"/>
    <col min="10135" max="10135" width="5.453125" style="1154" bestFit="1" customWidth="1"/>
    <col min="10136" max="10136" width="12.1796875" style="1154" customWidth="1"/>
    <col min="10137" max="10137" width="8" style="1154" customWidth="1"/>
    <col min="10138" max="10138" width="12" style="1154" customWidth="1"/>
    <col min="10139" max="10139" width="9.36328125" style="1154" customWidth="1"/>
    <col min="10140" max="10140" width="7.6328125" style="1154" bestFit="1" customWidth="1"/>
    <col min="10141" max="10141" width="5.453125" style="1154" bestFit="1" customWidth="1"/>
    <col min="10142" max="10142" width="7.6328125" style="1154" bestFit="1" customWidth="1"/>
    <col min="10143" max="10143" width="5.453125" style="1154" bestFit="1" customWidth="1"/>
    <col min="10144" max="10144" width="7.6328125" style="1154" bestFit="1" customWidth="1"/>
    <col min="10145" max="10145" width="5.453125" style="1154" bestFit="1" customWidth="1"/>
    <col min="10146" max="10146" width="8.6328125" style="1154" customWidth="1"/>
    <col min="10147" max="10147" width="5.453125" style="1154" bestFit="1" customWidth="1"/>
    <col min="10148" max="10157" width="14" style="1154" customWidth="1"/>
    <col min="10158" max="10173" width="7.36328125" style="1154" customWidth="1"/>
    <col min="10174" max="10174" width="14" style="1154" customWidth="1"/>
    <col min="10175" max="10190" width="7.36328125" style="1154" customWidth="1"/>
    <col min="10191" max="10191" width="14" style="1154" customWidth="1"/>
    <col min="10192" max="10207" width="7.36328125" style="1154" customWidth="1"/>
    <col min="10208" max="10208" width="13" style="1154" customWidth="1"/>
    <col min="10209" max="10210" width="7.36328125" style="1154" customWidth="1"/>
    <col min="10211" max="10211" width="13.6328125" style="1154" customWidth="1"/>
    <col min="10212" max="10213" width="7.36328125" style="1154" customWidth="1"/>
    <col min="10214" max="10214" width="13.6328125" style="1154" customWidth="1"/>
    <col min="10215" max="10216" width="7.36328125" style="1154" customWidth="1"/>
    <col min="10217" max="10217" width="13.6328125" style="1154" customWidth="1"/>
    <col min="10218" max="10219" width="7.36328125" style="1154" customWidth="1"/>
    <col min="10220" max="10220" width="13.6328125" style="1154" customWidth="1"/>
    <col min="10221" max="10221" width="14" style="1154" customWidth="1"/>
    <col min="10222" max="10223" width="7.36328125" style="1154" customWidth="1"/>
    <col min="10224" max="10224" width="13.6328125" style="1154" customWidth="1"/>
    <col min="10225" max="10226" width="7.36328125" style="1154" customWidth="1"/>
    <col min="10227" max="10227" width="13.6328125" style="1154" customWidth="1"/>
    <col min="10228" max="10229" width="7.36328125" style="1154" customWidth="1"/>
    <col min="10230" max="10230" width="13.6328125" style="1154" customWidth="1"/>
    <col min="10231" max="10232" width="7.36328125" style="1154" customWidth="1"/>
    <col min="10233" max="10233" width="13.6328125" style="1154" customWidth="1"/>
    <col min="10234" max="10234" width="12.453125" style="1154" customWidth="1"/>
    <col min="10235" max="10236" width="7.36328125" style="1154" customWidth="1"/>
    <col min="10237" max="10237" width="13.6328125" style="1154" customWidth="1"/>
    <col min="10238" max="10239" width="7.36328125" style="1154" customWidth="1"/>
    <col min="10240" max="10240" width="13.6328125" style="1154" customWidth="1"/>
    <col min="10241" max="10242" width="7.36328125" style="1154" customWidth="1"/>
    <col min="10243" max="10243" width="13.6328125" style="1154" customWidth="1"/>
    <col min="10244" max="10245" width="7.36328125" style="1154" customWidth="1"/>
    <col min="10246" max="10246" width="13.6328125" style="1154" customWidth="1"/>
    <col min="10247" max="10247" width="13.81640625" style="1154" customWidth="1"/>
    <col min="10248" max="10248" width="15.36328125" style="1154" customWidth="1"/>
    <col min="10249" max="10250" width="19.453125" style="1154" customWidth="1"/>
    <col min="10251" max="10252" width="15.36328125" style="1154" customWidth="1"/>
    <col min="10253" max="10362" width="9.1796875" style="1154"/>
    <col min="10363" max="10363" width="3.453125" style="1154" bestFit="1" customWidth="1"/>
    <col min="10364" max="10364" width="51.1796875" style="1154" customWidth="1"/>
    <col min="10365" max="10366" width="9.6328125" style="1154" customWidth="1"/>
    <col min="10367" max="10367" width="9.453125" style="1154" customWidth="1"/>
    <col min="10368" max="10368" width="15.6328125" style="1154" customWidth="1"/>
    <col min="10369" max="10369" width="11.36328125" style="1154" customWidth="1"/>
    <col min="10370" max="10370" width="9.6328125" style="1154" customWidth="1"/>
    <col min="10371" max="10371" width="16.453125" style="1154" customWidth="1"/>
    <col min="10372" max="10372" width="11.36328125" style="1154" customWidth="1"/>
    <col min="10373" max="10373" width="18.6328125" style="1154" customWidth="1"/>
    <col min="10374" max="10374" width="6.36328125" style="1154" customWidth="1"/>
    <col min="10375" max="10375" width="15.81640625" style="1154" customWidth="1"/>
    <col min="10376" max="10376" width="11.1796875" style="1154" customWidth="1"/>
    <col min="10377" max="10377" width="10.6328125" style="1154" customWidth="1"/>
    <col min="10378" max="10378" width="15" style="1154" customWidth="1"/>
    <col min="10379" max="10380" width="10.453125" style="1154" customWidth="1"/>
    <col min="10381" max="10382" width="12.453125" style="1154" customWidth="1"/>
    <col min="10383" max="10383" width="14.6328125" style="1154" customWidth="1"/>
    <col min="10384" max="10384" width="10" style="1154" customWidth="1"/>
    <col min="10385" max="10385" width="10.81640625" style="1154" customWidth="1"/>
    <col min="10386" max="10386" width="8.81640625" style="1154" customWidth="1"/>
    <col min="10387" max="10387" width="8.453125" style="1154" customWidth="1"/>
    <col min="10388" max="10388" width="12.36328125" style="1154" customWidth="1"/>
    <col min="10389" max="10389" width="10.36328125" style="1154" customWidth="1"/>
    <col min="10390" max="10390" width="7.6328125" style="1154" bestFit="1" customWidth="1"/>
    <col min="10391" max="10391" width="5.453125" style="1154" bestFit="1" customWidth="1"/>
    <col min="10392" max="10392" width="12.1796875" style="1154" customWidth="1"/>
    <col min="10393" max="10393" width="8" style="1154" customWidth="1"/>
    <col min="10394" max="10394" width="12" style="1154" customWidth="1"/>
    <col min="10395" max="10395" width="9.36328125" style="1154" customWidth="1"/>
    <col min="10396" max="10396" width="7.6328125" style="1154" bestFit="1" customWidth="1"/>
    <col min="10397" max="10397" width="5.453125" style="1154" bestFit="1" customWidth="1"/>
    <col min="10398" max="10398" width="7.6328125" style="1154" bestFit="1" customWidth="1"/>
    <col min="10399" max="10399" width="5.453125" style="1154" bestFit="1" customWidth="1"/>
    <col min="10400" max="10400" width="7.6328125" style="1154" bestFit="1" customWidth="1"/>
    <col min="10401" max="10401" width="5.453125" style="1154" bestFit="1" customWidth="1"/>
    <col min="10402" max="10402" width="8.6328125" style="1154" customWidth="1"/>
    <col min="10403" max="10403" width="5.453125" style="1154" bestFit="1" customWidth="1"/>
    <col min="10404" max="10413" width="14" style="1154" customWidth="1"/>
    <col min="10414" max="10429" width="7.36328125" style="1154" customWidth="1"/>
    <col min="10430" max="10430" width="14" style="1154" customWidth="1"/>
    <col min="10431" max="10446" width="7.36328125" style="1154" customWidth="1"/>
    <col min="10447" max="10447" width="14" style="1154" customWidth="1"/>
    <col min="10448" max="10463" width="7.36328125" style="1154" customWidth="1"/>
    <col min="10464" max="10464" width="13" style="1154" customWidth="1"/>
    <col min="10465" max="10466" width="7.36328125" style="1154" customWidth="1"/>
    <col min="10467" max="10467" width="13.6328125" style="1154" customWidth="1"/>
    <col min="10468" max="10469" width="7.36328125" style="1154" customWidth="1"/>
    <col min="10470" max="10470" width="13.6328125" style="1154" customWidth="1"/>
    <col min="10471" max="10472" width="7.36328125" style="1154" customWidth="1"/>
    <col min="10473" max="10473" width="13.6328125" style="1154" customWidth="1"/>
    <col min="10474" max="10475" width="7.36328125" style="1154" customWidth="1"/>
    <col min="10476" max="10476" width="13.6328125" style="1154" customWidth="1"/>
    <col min="10477" max="10477" width="14" style="1154" customWidth="1"/>
    <col min="10478" max="10479" width="7.36328125" style="1154" customWidth="1"/>
    <col min="10480" max="10480" width="13.6328125" style="1154" customWidth="1"/>
    <col min="10481" max="10482" width="7.36328125" style="1154" customWidth="1"/>
    <col min="10483" max="10483" width="13.6328125" style="1154" customWidth="1"/>
    <col min="10484" max="10485" width="7.36328125" style="1154" customWidth="1"/>
    <col min="10486" max="10486" width="13.6328125" style="1154" customWidth="1"/>
    <col min="10487" max="10488" width="7.36328125" style="1154" customWidth="1"/>
    <col min="10489" max="10489" width="13.6328125" style="1154" customWidth="1"/>
    <col min="10490" max="10490" width="12.453125" style="1154" customWidth="1"/>
    <col min="10491" max="10492" width="7.36328125" style="1154" customWidth="1"/>
    <col min="10493" max="10493" width="13.6328125" style="1154" customWidth="1"/>
    <col min="10494" max="10495" width="7.36328125" style="1154" customWidth="1"/>
    <col min="10496" max="10496" width="13.6328125" style="1154" customWidth="1"/>
    <col min="10497" max="10498" width="7.36328125" style="1154" customWidth="1"/>
    <col min="10499" max="10499" width="13.6328125" style="1154" customWidth="1"/>
    <col min="10500" max="10501" width="7.36328125" style="1154" customWidth="1"/>
    <col min="10502" max="10502" width="13.6328125" style="1154" customWidth="1"/>
    <col min="10503" max="10503" width="13.81640625" style="1154" customWidth="1"/>
    <col min="10504" max="10504" width="15.36328125" style="1154" customWidth="1"/>
    <col min="10505" max="10506" width="19.453125" style="1154" customWidth="1"/>
    <col min="10507" max="10508" width="15.36328125" style="1154" customWidth="1"/>
    <col min="10509" max="10618" width="9.1796875" style="1154"/>
    <col min="10619" max="10619" width="3.453125" style="1154" bestFit="1" customWidth="1"/>
    <col min="10620" max="10620" width="51.1796875" style="1154" customWidth="1"/>
    <col min="10621" max="10622" width="9.6328125" style="1154" customWidth="1"/>
    <col min="10623" max="10623" width="9.453125" style="1154" customWidth="1"/>
    <col min="10624" max="10624" width="15.6328125" style="1154" customWidth="1"/>
    <col min="10625" max="10625" width="11.36328125" style="1154" customWidth="1"/>
    <col min="10626" max="10626" width="9.6328125" style="1154" customWidth="1"/>
    <col min="10627" max="10627" width="16.453125" style="1154" customWidth="1"/>
    <col min="10628" max="10628" width="11.36328125" style="1154" customWidth="1"/>
    <col min="10629" max="10629" width="18.6328125" style="1154" customWidth="1"/>
    <col min="10630" max="10630" width="6.36328125" style="1154" customWidth="1"/>
    <col min="10631" max="10631" width="15.81640625" style="1154" customWidth="1"/>
    <col min="10632" max="10632" width="11.1796875" style="1154" customWidth="1"/>
    <col min="10633" max="10633" width="10.6328125" style="1154" customWidth="1"/>
    <col min="10634" max="10634" width="15" style="1154" customWidth="1"/>
    <col min="10635" max="10636" width="10.453125" style="1154" customWidth="1"/>
    <col min="10637" max="10638" width="12.453125" style="1154" customWidth="1"/>
    <col min="10639" max="10639" width="14.6328125" style="1154" customWidth="1"/>
    <col min="10640" max="10640" width="10" style="1154" customWidth="1"/>
    <col min="10641" max="10641" width="10.81640625" style="1154" customWidth="1"/>
    <col min="10642" max="10642" width="8.81640625" style="1154" customWidth="1"/>
    <col min="10643" max="10643" width="8.453125" style="1154" customWidth="1"/>
    <col min="10644" max="10644" width="12.36328125" style="1154" customWidth="1"/>
    <col min="10645" max="10645" width="10.36328125" style="1154" customWidth="1"/>
    <col min="10646" max="10646" width="7.6328125" style="1154" bestFit="1" customWidth="1"/>
    <col min="10647" max="10647" width="5.453125" style="1154" bestFit="1" customWidth="1"/>
    <col min="10648" max="10648" width="12.1796875" style="1154" customWidth="1"/>
    <col min="10649" max="10649" width="8" style="1154" customWidth="1"/>
    <col min="10650" max="10650" width="12" style="1154" customWidth="1"/>
    <col min="10651" max="10651" width="9.36328125" style="1154" customWidth="1"/>
    <col min="10652" max="10652" width="7.6328125" style="1154" bestFit="1" customWidth="1"/>
    <col min="10653" max="10653" width="5.453125" style="1154" bestFit="1" customWidth="1"/>
    <col min="10654" max="10654" width="7.6328125" style="1154" bestFit="1" customWidth="1"/>
    <col min="10655" max="10655" width="5.453125" style="1154" bestFit="1" customWidth="1"/>
    <col min="10656" max="10656" width="7.6328125" style="1154" bestFit="1" customWidth="1"/>
    <col min="10657" max="10657" width="5.453125" style="1154" bestFit="1" customWidth="1"/>
    <col min="10658" max="10658" width="8.6328125" style="1154" customWidth="1"/>
    <col min="10659" max="10659" width="5.453125" style="1154" bestFit="1" customWidth="1"/>
    <col min="10660" max="10669" width="14" style="1154" customWidth="1"/>
    <col min="10670" max="10685" width="7.36328125" style="1154" customWidth="1"/>
    <col min="10686" max="10686" width="14" style="1154" customWidth="1"/>
    <col min="10687" max="10702" width="7.36328125" style="1154" customWidth="1"/>
    <col min="10703" max="10703" width="14" style="1154" customWidth="1"/>
    <col min="10704" max="10719" width="7.36328125" style="1154" customWidth="1"/>
    <col min="10720" max="10720" width="13" style="1154" customWidth="1"/>
    <col min="10721" max="10722" width="7.36328125" style="1154" customWidth="1"/>
    <col min="10723" max="10723" width="13.6328125" style="1154" customWidth="1"/>
    <col min="10724" max="10725" width="7.36328125" style="1154" customWidth="1"/>
    <col min="10726" max="10726" width="13.6328125" style="1154" customWidth="1"/>
    <col min="10727" max="10728" width="7.36328125" style="1154" customWidth="1"/>
    <col min="10729" max="10729" width="13.6328125" style="1154" customWidth="1"/>
    <col min="10730" max="10731" width="7.36328125" style="1154" customWidth="1"/>
    <col min="10732" max="10732" width="13.6328125" style="1154" customWidth="1"/>
    <col min="10733" max="10733" width="14" style="1154" customWidth="1"/>
    <col min="10734" max="10735" width="7.36328125" style="1154" customWidth="1"/>
    <col min="10736" max="10736" width="13.6328125" style="1154" customWidth="1"/>
    <col min="10737" max="10738" width="7.36328125" style="1154" customWidth="1"/>
    <col min="10739" max="10739" width="13.6328125" style="1154" customWidth="1"/>
    <col min="10740" max="10741" width="7.36328125" style="1154" customWidth="1"/>
    <col min="10742" max="10742" width="13.6328125" style="1154" customWidth="1"/>
    <col min="10743" max="10744" width="7.36328125" style="1154" customWidth="1"/>
    <col min="10745" max="10745" width="13.6328125" style="1154" customWidth="1"/>
    <col min="10746" max="10746" width="12.453125" style="1154" customWidth="1"/>
    <col min="10747" max="10748" width="7.36328125" style="1154" customWidth="1"/>
    <col min="10749" max="10749" width="13.6328125" style="1154" customWidth="1"/>
    <col min="10750" max="10751" width="7.36328125" style="1154" customWidth="1"/>
    <col min="10752" max="10752" width="13.6328125" style="1154" customWidth="1"/>
    <col min="10753" max="10754" width="7.36328125" style="1154" customWidth="1"/>
    <col min="10755" max="10755" width="13.6328125" style="1154" customWidth="1"/>
    <col min="10756" max="10757" width="7.36328125" style="1154" customWidth="1"/>
    <col min="10758" max="10758" width="13.6328125" style="1154" customWidth="1"/>
    <col min="10759" max="10759" width="13.81640625" style="1154" customWidth="1"/>
    <col min="10760" max="10760" width="15.36328125" style="1154" customWidth="1"/>
    <col min="10761" max="10762" width="19.453125" style="1154" customWidth="1"/>
    <col min="10763" max="10764" width="15.36328125" style="1154" customWidth="1"/>
    <col min="10765" max="10874" width="9.1796875" style="1154"/>
    <col min="10875" max="10875" width="3.453125" style="1154" bestFit="1" customWidth="1"/>
    <col min="10876" max="10876" width="51.1796875" style="1154" customWidth="1"/>
    <col min="10877" max="10878" width="9.6328125" style="1154" customWidth="1"/>
    <col min="10879" max="10879" width="9.453125" style="1154" customWidth="1"/>
    <col min="10880" max="10880" width="15.6328125" style="1154" customWidth="1"/>
    <col min="10881" max="10881" width="11.36328125" style="1154" customWidth="1"/>
    <col min="10882" max="10882" width="9.6328125" style="1154" customWidth="1"/>
    <col min="10883" max="10883" width="16.453125" style="1154" customWidth="1"/>
    <col min="10884" max="10884" width="11.36328125" style="1154" customWidth="1"/>
    <col min="10885" max="10885" width="18.6328125" style="1154" customWidth="1"/>
    <col min="10886" max="10886" width="6.36328125" style="1154" customWidth="1"/>
    <col min="10887" max="10887" width="15.81640625" style="1154" customWidth="1"/>
    <col min="10888" max="10888" width="11.1796875" style="1154" customWidth="1"/>
    <col min="10889" max="10889" width="10.6328125" style="1154" customWidth="1"/>
    <col min="10890" max="10890" width="15" style="1154" customWidth="1"/>
    <col min="10891" max="10892" width="10.453125" style="1154" customWidth="1"/>
    <col min="10893" max="10894" width="12.453125" style="1154" customWidth="1"/>
    <col min="10895" max="10895" width="14.6328125" style="1154" customWidth="1"/>
    <col min="10896" max="10896" width="10" style="1154" customWidth="1"/>
    <col min="10897" max="10897" width="10.81640625" style="1154" customWidth="1"/>
    <col min="10898" max="10898" width="8.81640625" style="1154" customWidth="1"/>
    <col min="10899" max="10899" width="8.453125" style="1154" customWidth="1"/>
    <col min="10900" max="10900" width="12.36328125" style="1154" customWidth="1"/>
    <col min="10901" max="10901" width="10.36328125" style="1154" customWidth="1"/>
    <col min="10902" max="10902" width="7.6328125" style="1154" bestFit="1" customWidth="1"/>
    <col min="10903" max="10903" width="5.453125" style="1154" bestFit="1" customWidth="1"/>
    <col min="10904" max="10904" width="12.1796875" style="1154" customWidth="1"/>
    <col min="10905" max="10905" width="8" style="1154" customWidth="1"/>
    <col min="10906" max="10906" width="12" style="1154" customWidth="1"/>
    <col min="10907" max="10907" width="9.36328125" style="1154" customWidth="1"/>
    <col min="10908" max="10908" width="7.6328125" style="1154" bestFit="1" customWidth="1"/>
    <col min="10909" max="10909" width="5.453125" style="1154" bestFit="1" customWidth="1"/>
    <col min="10910" max="10910" width="7.6328125" style="1154" bestFit="1" customWidth="1"/>
    <col min="10911" max="10911" width="5.453125" style="1154" bestFit="1" customWidth="1"/>
    <col min="10912" max="10912" width="7.6328125" style="1154" bestFit="1" customWidth="1"/>
    <col min="10913" max="10913" width="5.453125" style="1154" bestFit="1" customWidth="1"/>
    <col min="10914" max="10914" width="8.6328125" style="1154" customWidth="1"/>
    <col min="10915" max="10915" width="5.453125" style="1154" bestFit="1" customWidth="1"/>
    <col min="10916" max="10925" width="14" style="1154" customWidth="1"/>
    <col min="10926" max="10941" width="7.36328125" style="1154" customWidth="1"/>
    <col min="10942" max="10942" width="14" style="1154" customWidth="1"/>
    <col min="10943" max="10958" width="7.36328125" style="1154" customWidth="1"/>
    <col min="10959" max="10959" width="14" style="1154" customWidth="1"/>
    <col min="10960" max="10975" width="7.36328125" style="1154" customWidth="1"/>
    <col min="10976" max="10976" width="13" style="1154" customWidth="1"/>
    <col min="10977" max="10978" width="7.36328125" style="1154" customWidth="1"/>
    <col min="10979" max="10979" width="13.6328125" style="1154" customWidth="1"/>
    <col min="10980" max="10981" width="7.36328125" style="1154" customWidth="1"/>
    <col min="10982" max="10982" width="13.6328125" style="1154" customWidth="1"/>
    <col min="10983" max="10984" width="7.36328125" style="1154" customWidth="1"/>
    <col min="10985" max="10985" width="13.6328125" style="1154" customWidth="1"/>
    <col min="10986" max="10987" width="7.36328125" style="1154" customWidth="1"/>
    <col min="10988" max="10988" width="13.6328125" style="1154" customWidth="1"/>
    <col min="10989" max="10989" width="14" style="1154" customWidth="1"/>
    <col min="10990" max="10991" width="7.36328125" style="1154" customWidth="1"/>
    <col min="10992" max="10992" width="13.6328125" style="1154" customWidth="1"/>
    <col min="10993" max="10994" width="7.36328125" style="1154" customWidth="1"/>
    <col min="10995" max="10995" width="13.6328125" style="1154" customWidth="1"/>
    <col min="10996" max="10997" width="7.36328125" style="1154" customWidth="1"/>
    <col min="10998" max="10998" width="13.6328125" style="1154" customWidth="1"/>
    <col min="10999" max="11000" width="7.36328125" style="1154" customWidth="1"/>
    <col min="11001" max="11001" width="13.6328125" style="1154" customWidth="1"/>
    <col min="11002" max="11002" width="12.453125" style="1154" customWidth="1"/>
    <col min="11003" max="11004" width="7.36328125" style="1154" customWidth="1"/>
    <col min="11005" max="11005" width="13.6328125" style="1154" customWidth="1"/>
    <col min="11006" max="11007" width="7.36328125" style="1154" customWidth="1"/>
    <col min="11008" max="11008" width="13.6328125" style="1154" customWidth="1"/>
    <col min="11009" max="11010" width="7.36328125" style="1154" customWidth="1"/>
    <col min="11011" max="11011" width="13.6328125" style="1154" customWidth="1"/>
    <col min="11012" max="11013" width="7.36328125" style="1154" customWidth="1"/>
    <col min="11014" max="11014" width="13.6328125" style="1154" customWidth="1"/>
    <col min="11015" max="11015" width="13.81640625" style="1154" customWidth="1"/>
    <col min="11016" max="11016" width="15.36328125" style="1154" customWidth="1"/>
    <col min="11017" max="11018" width="19.453125" style="1154" customWidth="1"/>
    <col min="11019" max="11020" width="15.36328125" style="1154" customWidth="1"/>
    <col min="11021" max="11130" width="9.1796875" style="1154"/>
    <col min="11131" max="11131" width="3.453125" style="1154" bestFit="1" customWidth="1"/>
    <col min="11132" max="11132" width="51.1796875" style="1154" customWidth="1"/>
    <col min="11133" max="11134" width="9.6328125" style="1154" customWidth="1"/>
    <col min="11135" max="11135" width="9.453125" style="1154" customWidth="1"/>
    <col min="11136" max="11136" width="15.6328125" style="1154" customWidth="1"/>
    <col min="11137" max="11137" width="11.36328125" style="1154" customWidth="1"/>
    <col min="11138" max="11138" width="9.6328125" style="1154" customWidth="1"/>
    <col min="11139" max="11139" width="16.453125" style="1154" customWidth="1"/>
    <col min="11140" max="11140" width="11.36328125" style="1154" customWidth="1"/>
    <col min="11141" max="11141" width="18.6328125" style="1154" customWidth="1"/>
    <col min="11142" max="11142" width="6.36328125" style="1154" customWidth="1"/>
    <col min="11143" max="11143" width="15.81640625" style="1154" customWidth="1"/>
    <col min="11144" max="11144" width="11.1796875" style="1154" customWidth="1"/>
    <col min="11145" max="11145" width="10.6328125" style="1154" customWidth="1"/>
    <col min="11146" max="11146" width="15" style="1154" customWidth="1"/>
    <col min="11147" max="11148" width="10.453125" style="1154" customWidth="1"/>
    <col min="11149" max="11150" width="12.453125" style="1154" customWidth="1"/>
    <col min="11151" max="11151" width="14.6328125" style="1154" customWidth="1"/>
    <col min="11152" max="11152" width="10" style="1154" customWidth="1"/>
    <col min="11153" max="11153" width="10.81640625" style="1154" customWidth="1"/>
    <col min="11154" max="11154" width="8.81640625" style="1154" customWidth="1"/>
    <col min="11155" max="11155" width="8.453125" style="1154" customWidth="1"/>
    <col min="11156" max="11156" width="12.36328125" style="1154" customWidth="1"/>
    <col min="11157" max="11157" width="10.36328125" style="1154" customWidth="1"/>
    <col min="11158" max="11158" width="7.6328125" style="1154" bestFit="1" customWidth="1"/>
    <col min="11159" max="11159" width="5.453125" style="1154" bestFit="1" customWidth="1"/>
    <col min="11160" max="11160" width="12.1796875" style="1154" customWidth="1"/>
    <col min="11161" max="11161" width="8" style="1154" customWidth="1"/>
    <col min="11162" max="11162" width="12" style="1154" customWidth="1"/>
    <col min="11163" max="11163" width="9.36328125" style="1154" customWidth="1"/>
    <col min="11164" max="11164" width="7.6328125" style="1154" bestFit="1" customWidth="1"/>
    <col min="11165" max="11165" width="5.453125" style="1154" bestFit="1" customWidth="1"/>
    <col min="11166" max="11166" width="7.6328125" style="1154" bestFit="1" customWidth="1"/>
    <col min="11167" max="11167" width="5.453125" style="1154" bestFit="1" customWidth="1"/>
    <col min="11168" max="11168" width="7.6328125" style="1154" bestFit="1" customWidth="1"/>
    <col min="11169" max="11169" width="5.453125" style="1154" bestFit="1" customWidth="1"/>
    <col min="11170" max="11170" width="8.6328125" style="1154" customWidth="1"/>
    <col min="11171" max="11171" width="5.453125" style="1154" bestFit="1" customWidth="1"/>
    <col min="11172" max="11181" width="14" style="1154" customWidth="1"/>
    <col min="11182" max="11197" width="7.36328125" style="1154" customWidth="1"/>
    <col min="11198" max="11198" width="14" style="1154" customWidth="1"/>
    <col min="11199" max="11214" width="7.36328125" style="1154" customWidth="1"/>
    <col min="11215" max="11215" width="14" style="1154" customWidth="1"/>
    <col min="11216" max="11231" width="7.36328125" style="1154" customWidth="1"/>
    <col min="11232" max="11232" width="13" style="1154" customWidth="1"/>
    <col min="11233" max="11234" width="7.36328125" style="1154" customWidth="1"/>
    <col min="11235" max="11235" width="13.6328125" style="1154" customWidth="1"/>
    <col min="11236" max="11237" width="7.36328125" style="1154" customWidth="1"/>
    <col min="11238" max="11238" width="13.6328125" style="1154" customWidth="1"/>
    <col min="11239" max="11240" width="7.36328125" style="1154" customWidth="1"/>
    <col min="11241" max="11241" width="13.6328125" style="1154" customWidth="1"/>
    <col min="11242" max="11243" width="7.36328125" style="1154" customWidth="1"/>
    <col min="11244" max="11244" width="13.6328125" style="1154" customWidth="1"/>
    <col min="11245" max="11245" width="14" style="1154" customWidth="1"/>
    <col min="11246" max="11247" width="7.36328125" style="1154" customWidth="1"/>
    <col min="11248" max="11248" width="13.6328125" style="1154" customWidth="1"/>
    <col min="11249" max="11250" width="7.36328125" style="1154" customWidth="1"/>
    <col min="11251" max="11251" width="13.6328125" style="1154" customWidth="1"/>
    <col min="11252" max="11253" width="7.36328125" style="1154" customWidth="1"/>
    <col min="11254" max="11254" width="13.6328125" style="1154" customWidth="1"/>
    <col min="11255" max="11256" width="7.36328125" style="1154" customWidth="1"/>
    <col min="11257" max="11257" width="13.6328125" style="1154" customWidth="1"/>
    <col min="11258" max="11258" width="12.453125" style="1154" customWidth="1"/>
    <col min="11259" max="11260" width="7.36328125" style="1154" customWidth="1"/>
    <col min="11261" max="11261" width="13.6328125" style="1154" customWidth="1"/>
    <col min="11262" max="11263" width="7.36328125" style="1154" customWidth="1"/>
    <col min="11264" max="11264" width="13.6328125" style="1154" customWidth="1"/>
    <col min="11265" max="11266" width="7.36328125" style="1154" customWidth="1"/>
    <col min="11267" max="11267" width="13.6328125" style="1154" customWidth="1"/>
    <col min="11268" max="11269" width="7.36328125" style="1154" customWidth="1"/>
    <col min="11270" max="11270" width="13.6328125" style="1154" customWidth="1"/>
    <col min="11271" max="11271" width="13.81640625" style="1154" customWidth="1"/>
    <col min="11272" max="11272" width="15.36328125" style="1154" customWidth="1"/>
    <col min="11273" max="11274" width="19.453125" style="1154" customWidth="1"/>
    <col min="11275" max="11276" width="15.36328125" style="1154" customWidth="1"/>
    <col min="11277" max="11386" width="9.1796875" style="1154"/>
    <col min="11387" max="11387" width="3.453125" style="1154" bestFit="1" customWidth="1"/>
    <col min="11388" max="11388" width="51.1796875" style="1154" customWidth="1"/>
    <col min="11389" max="11390" width="9.6328125" style="1154" customWidth="1"/>
    <col min="11391" max="11391" width="9.453125" style="1154" customWidth="1"/>
    <col min="11392" max="11392" width="15.6328125" style="1154" customWidth="1"/>
    <col min="11393" max="11393" width="11.36328125" style="1154" customWidth="1"/>
    <col min="11394" max="11394" width="9.6328125" style="1154" customWidth="1"/>
    <col min="11395" max="11395" width="16.453125" style="1154" customWidth="1"/>
    <col min="11396" max="11396" width="11.36328125" style="1154" customWidth="1"/>
    <col min="11397" max="11397" width="18.6328125" style="1154" customWidth="1"/>
    <col min="11398" max="11398" width="6.36328125" style="1154" customWidth="1"/>
    <col min="11399" max="11399" width="15.81640625" style="1154" customWidth="1"/>
    <col min="11400" max="11400" width="11.1796875" style="1154" customWidth="1"/>
    <col min="11401" max="11401" width="10.6328125" style="1154" customWidth="1"/>
    <col min="11402" max="11402" width="15" style="1154" customWidth="1"/>
    <col min="11403" max="11404" width="10.453125" style="1154" customWidth="1"/>
    <col min="11405" max="11406" width="12.453125" style="1154" customWidth="1"/>
    <col min="11407" max="11407" width="14.6328125" style="1154" customWidth="1"/>
    <col min="11408" max="11408" width="10" style="1154" customWidth="1"/>
    <col min="11409" max="11409" width="10.81640625" style="1154" customWidth="1"/>
    <col min="11410" max="11410" width="8.81640625" style="1154" customWidth="1"/>
    <col min="11411" max="11411" width="8.453125" style="1154" customWidth="1"/>
    <col min="11412" max="11412" width="12.36328125" style="1154" customWidth="1"/>
    <col min="11413" max="11413" width="10.36328125" style="1154" customWidth="1"/>
    <col min="11414" max="11414" width="7.6328125" style="1154" bestFit="1" customWidth="1"/>
    <col min="11415" max="11415" width="5.453125" style="1154" bestFit="1" customWidth="1"/>
    <col min="11416" max="11416" width="12.1796875" style="1154" customWidth="1"/>
    <col min="11417" max="11417" width="8" style="1154" customWidth="1"/>
    <col min="11418" max="11418" width="12" style="1154" customWidth="1"/>
    <col min="11419" max="11419" width="9.36328125" style="1154" customWidth="1"/>
    <col min="11420" max="11420" width="7.6328125" style="1154" bestFit="1" customWidth="1"/>
    <col min="11421" max="11421" width="5.453125" style="1154" bestFit="1" customWidth="1"/>
    <col min="11422" max="11422" width="7.6328125" style="1154" bestFit="1" customWidth="1"/>
    <col min="11423" max="11423" width="5.453125" style="1154" bestFit="1" customWidth="1"/>
    <col min="11424" max="11424" width="7.6328125" style="1154" bestFit="1" customWidth="1"/>
    <col min="11425" max="11425" width="5.453125" style="1154" bestFit="1" customWidth="1"/>
    <col min="11426" max="11426" width="8.6328125" style="1154" customWidth="1"/>
    <col min="11427" max="11427" width="5.453125" style="1154" bestFit="1" customWidth="1"/>
    <col min="11428" max="11437" width="14" style="1154" customWidth="1"/>
    <col min="11438" max="11453" width="7.36328125" style="1154" customWidth="1"/>
    <col min="11454" max="11454" width="14" style="1154" customWidth="1"/>
    <col min="11455" max="11470" width="7.36328125" style="1154" customWidth="1"/>
    <col min="11471" max="11471" width="14" style="1154" customWidth="1"/>
    <col min="11472" max="11487" width="7.36328125" style="1154" customWidth="1"/>
    <col min="11488" max="11488" width="13" style="1154" customWidth="1"/>
    <col min="11489" max="11490" width="7.36328125" style="1154" customWidth="1"/>
    <col min="11491" max="11491" width="13.6328125" style="1154" customWidth="1"/>
    <col min="11492" max="11493" width="7.36328125" style="1154" customWidth="1"/>
    <col min="11494" max="11494" width="13.6328125" style="1154" customWidth="1"/>
    <col min="11495" max="11496" width="7.36328125" style="1154" customWidth="1"/>
    <col min="11497" max="11497" width="13.6328125" style="1154" customWidth="1"/>
    <col min="11498" max="11499" width="7.36328125" style="1154" customWidth="1"/>
    <col min="11500" max="11500" width="13.6328125" style="1154" customWidth="1"/>
    <col min="11501" max="11501" width="14" style="1154" customWidth="1"/>
    <col min="11502" max="11503" width="7.36328125" style="1154" customWidth="1"/>
    <col min="11504" max="11504" width="13.6328125" style="1154" customWidth="1"/>
    <col min="11505" max="11506" width="7.36328125" style="1154" customWidth="1"/>
    <col min="11507" max="11507" width="13.6328125" style="1154" customWidth="1"/>
    <col min="11508" max="11509" width="7.36328125" style="1154" customWidth="1"/>
    <col min="11510" max="11510" width="13.6328125" style="1154" customWidth="1"/>
    <col min="11511" max="11512" width="7.36328125" style="1154" customWidth="1"/>
    <col min="11513" max="11513" width="13.6328125" style="1154" customWidth="1"/>
    <col min="11514" max="11514" width="12.453125" style="1154" customWidth="1"/>
    <col min="11515" max="11516" width="7.36328125" style="1154" customWidth="1"/>
    <col min="11517" max="11517" width="13.6328125" style="1154" customWidth="1"/>
    <col min="11518" max="11519" width="7.36328125" style="1154" customWidth="1"/>
    <col min="11520" max="11520" width="13.6328125" style="1154" customWidth="1"/>
    <col min="11521" max="11522" width="7.36328125" style="1154" customWidth="1"/>
    <col min="11523" max="11523" width="13.6328125" style="1154" customWidth="1"/>
    <col min="11524" max="11525" width="7.36328125" style="1154" customWidth="1"/>
    <col min="11526" max="11526" width="13.6328125" style="1154" customWidth="1"/>
    <col min="11527" max="11527" width="13.81640625" style="1154" customWidth="1"/>
    <col min="11528" max="11528" width="15.36328125" style="1154" customWidth="1"/>
    <col min="11529" max="11530" width="19.453125" style="1154" customWidth="1"/>
    <col min="11531" max="11532" width="15.36328125" style="1154" customWidth="1"/>
    <col min="11533" max="11642" width="9.1796875" style="1154"/>
    <col min="11643" max="11643" width="3.453125" style="1154" bestFit="1" customWidth="1"/>
    <col min="11644" max="11644" width="51.1796875" style="1154" customWidth="1"/>
    <col min="11645" max="11646" width="9.6328125" style="1154" customWidth="1"/>
    <col min="11647" max="11647" width="9.453125" style="1154" customWidth="1"/>
    <col min="11648" max="11648" width="15.6328125" style="1154" customWidth="1"/>
    <col min="11649" max="11649" width="11.36328125" style="1154" customWidth="1"/>
    <col min="11650" max="11650" width="9.6328125" style="1154" customWidth="1"/>
    <col min="11651" max="11651" width="16.453125" style="1154" customWidth="1"/>
    <col min="11652" max="11652" width="11.36328125" style="1154" customWidth="1"/>
    <col min="11653" max="11653" width="18.6328125" style="1154" customWidth="1"/>
    <col min="11654" max="11654" width="6.36328125" style="1154" customWidth="1"/>
    <col min="11655" max="11655" width="15.81640625" style="1154" customWidth="1"/>
    <col min="11656" max="11656" width="11.1796875" style="1154" customWidth="1"/>
    <col min="11657" max="11657" width="10.6328125" style="1154" customWidth="1"/>
    <col min="11658" max="11658" width="15" style="1154" customWidth="1"/>
    <col min="11659" max="11660" width="10.453125" style="1154" customWidth="1"/>
    <col min="11661" max="11662" width="12.453125" style="1154" customWidth="1"/>
    <col min="11663" max="11663" width="14.6328125" style="1154" customWidth="1"/>
    <col min="11664" max="11664" width="10" style="1154" customWidth="1"/>
    <col min="11665" max="11665" width="10.81640625" style="1154" customWidth="1"/>
    <col min="11666" max="11666" width="8.81640625" style="1154" customWidth="1"/>
    <col min="11667" max="11667" width="8.453125" style="1154" customWidth="1"/>
    <col min="11668" max="11668" width="12.36328125" style="1154" customWidth="1"/>
    <col min="11669" max="11669" width="10.36328125" style="1154" customWidth="1"/>
    <col min="11670" max="11670" width="7.6328125" style="1154" bestFit="1" customWidth="1"/>
    <col min="11671" max="11671" width="5.453125" style="1154" bestFit="1" customWidth="1"/>
    <col min="11672" max="11672" width="12.1796875" style="1154" customWidth="1"/>
    <col min="11673" max="11673" width="8" style="1154" customWidth="1"/>
    <col min="11674" max="11674" width="12" style="1154" customWidth="1"/>
    <col min="11675" max="11675" width="9.36328125" style="1154" customWidth="1"/>
    <col min="11676" max="11676" width="7.6328125" style="1154" bestFit="1" customWidth="1"/>
    <col min="11677" max="11677" width="5.453125" style="1154" bestFit="1" customWidth="1"/>
    <col min="11678" max="11678" width="7.6328125" style="1154" bestFit="1" customWidth="1"/>
    <col min="11679" max="11679" width="5.453125" style="1154" bestFit="1" customWidth="1"/>
    <col min="11680" max="11680" width="7.6328125" style="1154" bestFit="1" customWidth="1"/>
    <col min="11681" max="11681" width="5.453125" style="1154" bestFit="1" customWidth="1"/>
    <col min="11682" max="11682" width="8.6328125" style="1154" customWidth="1"/>
    <col min="11683" max="11683" width="5.453125" style="1154" bestFit="1" customWidth="1"/>
    <col min="11684" max="11693" width="14" style="1154" customWidth="1"/>
    <col min="11694" max="11709" width="7.36328125" style="1154" customWidth="1"/>
    <col min="11710" max="11710" width="14" style="1154" customWidth="1"/>
    <col min="11711" max="11726" width="7.36328125" style="1154" customWidth="1"/>
    <col min="11727" max="11727" width="14" style="1154" customWidth="1"/>
    <col min="11728" max="11743" width="7.36328125" style="1154" customWidth="1"/>
    <col min="11744" max="11744" width="13" style="1154" customWidth="1"/>
    <col min="11745" max="11746" width="7.36328125" style="1154" customWidth="1"/>
    <col min="11747" max="11747" width="13.6328125" style="1154" customWidth="1"/>
    <col min="11748" max="11749" width="7.36328125" style="1154" customWidth="1"/>
    <col min="11750" max="11750" width="13.6328125" style="1154" customWidth="1"/>
    <col min="11751" max="11752" width="7.36328125" style="1154" customWidth="1"/>
    <col min="11753" max="11753" width="13.6328125" style="1154" customWidth="1"/>
    <col min="11754" max="11755" width="7.36328125" style="1154" customWidth="1"/>
    <col min="11756" max="11756" width="13.6328125" style="1154" customWidth="1"/>
    <col min="11757" max="11757" width="14" style="1154" customWidth="1"/>
    <col min="11758" max="11759" width="7.36328125" style="1154" customWidth="1"/>
    <col min="11760" max="11760" width="13.6328125" style="1154" customWidth="1"/>
    <col min="11761" max="11762" width="7.36328125" style="1154" customWidth="1"/>
    <col min="11763" max="11763" width="13.6328125" style="1154" customWidth="1"/>
    <col min="11764" max="11765" width="7.36328125" style="1154" customWidth="1"/>
    <col min="11766" max="11766" width="13.6328125" style="1154" customWidth="1"/>
    <col min="11767" max="11768" width="7.36328125" style="1154" customWidth="1"/>
    <col min="11769" max="11769" width="13.6328125" style="1154" customWidth="1"/>
    <col min="11770" max="11770" width="12.453125" style="1154" customWidth="1"/>
    <col min="11771" max="11772" width="7.36328125" style="1154" customWidth="1"/>
    <col min="11773" max="11773" width="13.6328125" style="1154" customWidth="1"/>
    <col min="11774" max="11775" width="7.36328125" style="1154" customWidth="1"/>
    <col min="11776" max="11776" width="13.6328125" style="1154" customWidth="1"/>
    <col min="11777" max="11778" width="7.36328125" style="1154" customWidth="1"/>
    <col min="11779" max="11779" width="13.6328125" style="1154" customWidth="1"/>
    <col min="11780" max="11781" width="7.36328125" style="1154" customWidth="1"/>
    <col min="11782" max="11782" width="13.6328125" style="1154" customWidth="1"/>
    <col min="11783" max="11783" width="13.81640625" style="1154" customWidth="1"/>
    <col min="11784" max="11784" width="15.36328125" style="1154" customWidth="1"/>
    <col min="11785" max="11786" width="19.453125" style="1154" customWidth="1"/>
    <col min="11787" max="11788" width="15.36328125" style="1154" customWidth="1"/>
    <col min="11789" max="11898" width="9.1796875" style="1154"/>
    <col min="11899" max="11899" width="3.453125" style="1154" bestFit="1" customWidth="1"/>
    <col min="11900" max="11900" width="51.1796875" style="1154" customWidth="1"/>
    <col min="11901" max="11902" width="9.6328125" style="1154" customWidth="1"/>
    <col min="11903" max="11903" width="9.453125" style="1154" customWidth="1"/>
    <col min="11904" max="11904" width="15.6328125" style="1154" customWidth="1"/>
    <col min="11905" max="11905" width="11.36328125" style="1154" customWidth="1"/>
    <col min="11906" max="11906" width="9.6328125" style="1154" customWidth="1"/>
    <col min="11907" max="11907" width="16.453125" style="1154" customWidth="1"/>
    <col min="11908" max="11908" width="11.36328125" style="1154" customWidth="1"/>
    <col min="11909" max="11909" width="18.6328125" style="1154" customWidth="1"/>
    <col min="11910" max="11910" width="6.36328125" style="1154" customWidth="1"/>
    <col min="11911" max="11911" width="15.81640625" style="1154" customWidth="1"/>
    <col min="11912" max="11912" width="11.1796875" style="1154" customWidth="1"/>
    <col min="11913" max="11913" width="10.6328125" style="1154" customWidth="1"/>
    <col min="11914" max="11914" width="15" style="1154" customWidth="1"/>
    <col min="11915" max="11916" width="10.453125" style="1154" customWidth="1"/>
    <col min="11917" max="11918" width="12.453125" style="1154" customWidth="1"/>
    <col min="11919" max="11919" width="14.6328125" style="1154" customWidth="1"/>
    <col min="11920" max="11920" width="10" style="1154" customWidth="1"/>
    <col min="11921" max="11921" width="10.81640625" style="1154" customWidth="1"/>
    <col min="11922" max="11922" width="8.81640625" style="1154" customWidth="1"/>
    <col min="11923" max="11923" width="8.453125" style="1154" customWidth="1"/>
    <col min="11924" max="11924" width="12.36328125" style="1154" customWidth="1"/>
    <col min="11925" max="11925" width="10.36328125" style="1154" customWidth="1"/>
    <col min="11926" max="11926" width="7.6328125" style="1154" bestFit="1" customWidth="1"/>
    <col min="11927" max="11927" width="5.453125" style="1154" bestFit="1" customWidth="1"/>
    <col min="11928" max="11928" width="12.1796875" style="1154" customWidth="1"/>
    <col min="11929" max="11929" width="8" style="1154" customWidth="1"/>
    <col min="11930" max="11930" width="12" style="1154" customWidth="1"/>
    <col min="11931" max="11931" width="9.36328125" style="1154" customWidth="1"/>
    <col min="11932" max="11932" width="7.6328125" style="1154" bestFit="1" customWidth="1"/>
    <col min="11933" max="11933" width="5.453125" style="1154" bestFit="1" customWidth="1"/>
    <col min="11934" max="11934" width="7.6328125" style="1154" bestFit="1" customWidth="1"/>
    <col min="11935" max="11935" width="5.453125" style="1154" bestFit="1" customWidth="1"/>
    <col min="11936" max="11936" width="7.6328125" style="1154" bestFit="1" customWidth="1"/>
    <col min="11937" max="11937" width="5.453125" style="1154" bestFit="1" customWidth="1"/>
    <col min="11938" max="11938" width="8.6328125" style="1154" customWidth="1"/>
    <col min="11939" max="11939" width="5.453125" style="1154" bestFit="1" customWidth="1"/>
    <col min="11940" max="11949" width="14" style="1154" customWidth="1"/>
    <col min="11950" max="11965" width="7.36328125" style="1154" customWidth="1"/>
    <col min="11966" max="11966" width="14" style="1154" customWidth="1"/>
    <col min="11967" max="11982" width="7.36328125" style="1154" customWidth="1"/>
    <col min="11983" max="11983" width="14" style="1154" customWidth="1"/>
    <col min="11984" max="11999" width="7.36328125" style="1154" customWidth="1"/>
    <col min="12000" max="12000" width="13" style="1154" customWidth="1"/>
    <col min="12001" max="12002" width="7.36328125" style="1154" customWidth="1"/>
    <col min="12003" max="12003" width="13.6328125" style="1154" customWidth="1"/>
    <col min="12004" max="12005" width="7.36328125" style="1154" customWidth="1"/>
    <col min="12006" max="12006" width="13.6328125" style="1154" customWidth="1"/>
    <col min="12007" max="12008" width="7.36328125" style="1154" customWidth="1"/>
    <col min="12009" max="12009" width="13.6328125" style="1154" customWidth="1"/>
    <col min="12010" max="12011" width="7.36328125" style="1154" customWidth="1"/>
    <col min="12012" max="12012" width="13.6328125" style="1154" customWidth="1"/>
    <col min="12013" max="12013" width="14" style="1154" customWidth="1"/>
    <col min="12014" max="12015" width="7.36328125" style="1154" customWidth="1"/>
    <col min="12016" max="12016" width="13.6328125" style="1154" customWidth="1"/>
    <col min="12017" max="12018" width="7.36328125" style="1154" customWidth="1"/>
    <col min="12019" max="12019" width="13.6328125" style="1154" customWidth="1"/>
    <col min="12020" max="12021" width="7.36328125" style="1154" customWidth="1"/>
    <col min="12022" max="12022" width="13.6328125" style="1154" customWidth="1"/>
    <col min="12023" max="12024" width="7.36328125" style="1154" customWidth="1"/>
    <col min="12025" max="12025" width="13.6328125" style="1154" customWidth="1"/>
    <col min="12026" max="12026" width="12.453125" style="1154" customWidth="1"/>
    <col min="12027" max="12028" width="7.36328125" style="1154" customWidth="1"/>
    <col min="12029" max="12029" width="13.6328125" style="1154" customWidth="1"/>
    <col min="12030" max="12031" width="7.36328125" style="1154" customWidth="1"/>
    <col min="12032" max="12032" width="13.6328125" style="1154" customWidth="1"/>
    <col min="12033" max="12034" width="7.36328125" style="1154" customWidth="1"/>
    <col min="12035" max="12035" width="13.6328125" style="1154" customWidth="1"/>
    <col min="12036" max="12037" width="7.36328125" style="1154" customWidth="1"/>
    <col min="12038" max="12038" width="13.6328125" style="1154" customWidth="1"/>
    <col min="12039" max="12039" width="13.81640625" style="1154" customWidth="1"/>
    <col min="12040" max="12040" width="15.36328125" style="1154" customWidth="1"/>
    <col min="12041" max="12042" width="19.453125" style="1154" customWidth="1"/>
    <col min="12043" max="12044" width="15.36328125" style="1154" customWidth="1"/>
    <col min="12045" max="12154" width="9.1796875" style="1154"/>
    <col min="12155" max="12155" width="3.453125" style="1154" bestFit="1" customWidth="1"/>
    <col min="12156" max="12156" width="51.1796875" style="1154" customWidth="1"/>
    <col min="12157" max="12158" width="9.6328125" style="1154" customWidth="1"/>
    <col min="12159" max="12159" width="9.453125" style="1154" customWidth="1"/>
    <col min="12160" max="12160" width="15.6328125" style="1154" customWidth="1"/>
    <col min="12161" max="12161" width="11.36328125" style="1154" customWidth="1"/>
    <col min="12162" max="12162" width="9.6328125" style="1154" customWidth="1"/>
    <col min="12163" max="12163" width="16.453125" style="1154" customWidth="1"/>
    <col min="12164" max="12164" width="11.36328125" style="1154" customWidth="1"/>
    <col min="12165" max="12165" width="18.6328125" style="1154" customWidth="1"/>
    <col min="12166" max="12166" width="6.36328125" style="1154" customWidth="1"/>
    <col min="12167" max="12167" width="15.81640625" style="1154" customWidth="1"/>
    <col min="12168" max="12168" width="11.1796875" style="1154" customWidth="1"/>
    <col min="12169" max="12169" width="10.6328125" style="1154" customWidth="1"/>
    <col min="12170" max="12170" width="15" style="1154" customWidth="1"/>
    <col min="12171" max="12172" width="10.453125" style="1154" customWidth="1"/>
    <col min="12173" max="12174" width="12.453125" style="1154" customWidth="1"/>
    <col min="12175" max="12175" width="14.6328125" style="1154" customWidth="1"/>
    <col min="12176" max="12176" width="10" style="1154" customWidth="1"/>
    <col min="12177" max="12177" width="10.81640625" style="1154" customWidth="1"/>
    <col min="12178" max="12178" width="8.81640625" style="1154" customWidth="1"/>
    <col min="12179" max="12179" width="8.453125" style="1154" customWidth="1"/>
    <col min="12180" max="12180" width="12.36328125" style="1154" customWidth="1"/>
    <col min="12181" max="12181" width="10.36328125" style="1154" customWidth="1"/>
    <col min="12182" max="12182" width="7.6328125" style="1154" bestFit="1" customWidth="1"/>
    <col min="12183" max="12183" width="5.453125" style="1154" bestFit="1" customWidth="1"/>
    <col min="12184" max="12184" width="12.1796875" style="1154" customWidth="1"/>
    <col min="12185" max="12185" width="8" style="1154" customWidth="1"/>
    <col min="12186" max="12186" width="12" style="1154" customWidth="1"/>
    <col min="12187" max="12187" width="9.36328125" style="1154" customWidth="1"/>
    <col min="12188" max="12188" width="7.6328125" style="1154" bestFit="1" customWidth="1"/>
    <col min="12189" max="12189" width="5.453125" style="1154" bestFit="1" customWidth="1"/>
    <col min="12190" max="12190" width="7.6328125" style="1154" bestFit="1" customWidth="1"/>
    <col min="12191" max="12191" width="5.453125" style="1154" bestFit="1" customWidth="1"/>
    <col min="12192" max="12192" width="7.6328125" style="1154" bestFit="1" customWidth="1"/>
    <col min="12193" max="12193" width="5.453125" style="1154" bestFit="1" customWidth="1"/>
    <col min="12194" max="12194" width="8.6328125" style="1154" customWidth="1"/>
    <col min="12195" max="12195" width="5.453125" style="1154" bestFit="1" customWidth="1"/>
    <col min="12196" max="12205" width="14" style="1154" customWidth="1"/>
    <col min="12206" max="12221" width="7.36328125" style="1154" customWidth="1"/>
    <col min="12222" max="12222" width="14" style="1154" customWidth="1"/>
    <col min="12223" max="12238" width="7.36328125" style="1154" customWidth="1"/>
    <col min="12239" max="12239" width="14" style="1154" customWidth="1"/>
    <col min="12240" max="12255" width="7.36328125" style="1154" customWidth="1"/>
    <col min="12256" max="12256" width="13" style="1154" customWidth="1"/>
    <col min="12257" max="12258" width="7.36328125" style="1154" customWidth="1"/>
    <col min="12259" max="12259" width="13.6328125" style="1154" customWidth="1"/>
    <col min="12260" max="12261" width="7.36328125" style="1154" customWidth="1"/>
    <col min="12262" max="12262" width="13.6328125" style="1154" customWidth="1"/>
    <col min="12263" max="12264" width="7.36328125" style="1154" customWidth="1"/>
    <col min="12265" max="12265" width="13.6328125" style="1154" customWidth="1"/>
    <col min="12266" max="12267" width="7.36328125" style="1154" customWidth="1"/>
    <col min="12268" max="12268" width="13.6328125" style="1154" customWidth="1"/>
    <col min="12269" max="12269" width="14" style="1154" customWidth="1"/>
    <col min="12270" max="12271" width="7.36328125" style="1154" customWidth="1"/>
    <col min="12272" max="12272" width="13.6328125" style="1154" customWidth="1"/>
    <col min="12273" max="12274" width="7.36328125" style="1154" customWidth="1"/>
    <col min="12275" max="12275" width="13.6328125" style="1154" customWidth="1"/>
    <col min="12276" max="12277" width="7.36328125" style="1154" customWidth="1"/>
    <col min="12278" max="12278" width="13.6328125" style="1154" customWidth="1"/>
    <col min="12279" max="12280" width="7.36328125" style="1154" customWidth="1"/>
    <col min="12281" max="12281" width="13.6328125" style="1154" customWidth="1"/>
    <col min="12282" max="12282" width="12.453125" style="1154" customWidth="1"/>
    <col min="12283" max="12284" width="7.36328125" style="1154" customWidth="1"/>
    <col min="12285" max="12285" width="13.6328125" style="1154" customWidth="1"/>
    <col min="12286" max="12287" width="7.36328125" style="1154" customWidth="1"/>
    <col min="12288" max="12288" width="13.6328125" style="1154" customWidth="1"/>
    <col min="12289" max="12290" width="7.36328125" style="1154" customWidth="1"/>
    <col min="12291" max="12291" width="13.6328125" style="1154" customWidth="1"/>
    <col min="12292" max="12293" width="7.36328125" style="1154" customWidth="1"/>
    <col min="12294" max="12294" width="13.6328125" style="1154" customWidth="1"/>
    <col min="12295" max="12295" width="13.81640625" style="1154" customWidth="1"/>
    <col min="12296" max="12296" width="15.36328125" style="1154" customWidth="1"/>
    <col min="12297" max="12298" width="19.453125" style="1154" customWidth="1"/>
    <col min="12299" max="12300" width="15.36328125" style="1154" customWidth="1"/>
    <col min="12301" max="12410" width="9.1796875" style="1154"/>
    <col min="12411" max="12411" width="3.453125" style="1154" bestFit="1" customWidth="1"/>
    <col min="12412" max="12412" width="51.1796875" style="1154" customWidth="1"/>
    <col min="12413" max="12414" width="9.6328125" style="1154" customWidth="1"/>
    <col min="12415" max="12415" width="9.453125" style="1154" customWidth="1"/>
    <col min="12416" max="12416" width="15.6328125" style="1154" customWidth="1"/>
    <col min="12417" max="12417" width="11.36328125" style="1154" customWidth="1"/>
    <col min="12418" max="12418" width="9.6328125" style="1154" customWidth="1"/>
    <col min="12419" max="12419" width="16.453125" style="1154" customWidth="1"/>
    <col min="12420" max="12420" width="11.36328125" style="1154" customWidth="1"/>
    <col min="12421" max="12421" width="18.6328125" style="1154" customWidth="1"/>
    <col min="12422" max="12422" width="6.36328125" style="1154" customWidth="1"/>
    <col min="12423" max="12423" width="15.81640625" style="1154" customWidth="1"/>
    <col min="12424" max="12424" width="11.1796875" style="1154" customWidth="1"/>
    <col min="12425" max="12425" width="10.6328125" style="1154" customWidth="1"/>
    <col min="12426" max="12426" width="15" style="1154" customWidth="1"/>
    <col min="12427" max="12428" width="10.453125" style="1154" customWidth="1"/>
    <col min="12429" max="12430" width="12.453125" style="1154" customWidth="1"/>
    <col min="12431" max="12431" width="14.6328125" style="1154" customWidth="1"/>
    <col min="12432" max="12432" width="10" style="1154" customWidth="1"/>
    <col min="12433" max="12433" width="10.81640625" style="1154" customWidth="1"/>
    <col min="12434" max="12434" width="8.81640625" style="1154" customWidth="1"/>
    <col min="12435" max="12435" width="8.453125" style="1154" customWidth="1"/>
    <col min="12436" max="12436" width="12.36328125" style="1154" customWidth="1"/>
    <col min="12437" max="12437" width="10.36328125" style="1154" customWidth="1"/>
    <col min="12438" max="12438" width="7.6328125" style="1154" bestFit="1" customWidth="1"/>
    <col min="12439" max="12439" width="5.453125" style="1154" bestFit="1" customWidth="1"/>
    <col min="12440" max="12440" width="12.1796875" style="1154" customWidth="1"/>
    <col min="12441" max="12441" width="8" style="1154" customWidth="1"/>
    <col min="12442" max="12442" width="12" style="1154" customWidth="1"/>
    <col min="12443" max="12443" width="9.36328125" style="1154" customWidth="1"/>
    <col min="12444" max="12444" width="7.6328125" style="1154" bestFit="1" customWidth="1"/>
    <col min="12445" max="12445" width="5.453125" style="1154" bestFit="1" customWidth="1"/>
    <col min="12446" max="12446" width="7.6328125" style="1154" bestFit="1" customWidth="1"/>
    <col min="12447" max="12447" width="5.453125" style="1154" bestFit="1" customWidth="1"/>
    <col min="12448" max="12448" width="7.6328125" style="1154" bestFit="1" customWidth="1"/>
    <col min="12449" max="12449" width="5.453125" style="1154" bestFit="1" customWidth="1"/>
    <col min="12450" max="12450" width="8.6328125" style="1154" customWidth="1"/>
    <col min="12451" max="12451" width="5.453125" style="1154" bestFit="1" customWidth="1"/>
    <col min="12452" max="12461" width="14" style="1154" customWidth="1"/>
    <col min="12462" max="12477" width="7.36328125" style="1154" customWidth="1"/>
    <col min="12478" max="12478" width="14" style="1154" customWidth="1"/>
    <col min="12479" max="12494" width="7.36328125" style="1154" customWidth="1"/>
    <col min="12495" max="12495" width="14" style="1154" customWidth="1"/>
    <col min="12496" max="12511" width="7.36328125" style="1154" customWidth="1"/>
    <col min="12512" max="12512" width="13" style="1154" customWidth="1"/>
    <col min="12513" max="12514" width="7.36328125" style="1154" customWidth="1"/>
    <col min="12515" max="12515" width="13.6328125" style="1154" customWidth="1"/>
    <col min="12516" max="12517" width="7.36328125" style="1154" customWidth="1"/>
    <col min="12518" max="12518" width="13.6328125" style="1154" customWidth="1"/>
    <col min="12519" max="12520" width="7.36328125" style="1154" customWidth="1"/>
    <col min="12521" max="12521" width="13.6328125" style="1154" customWidth="1"/>
    <col min="12522" max="12523" width="7.36328125" style="1154" customWidth="1"/>
    <col min="12524" max="12524" width="13.6328125" style="1154" customWidth="1"/>
    <col min="12525" max="12525" width="14" style="1154" customWidth="1"/>
    <col min="12526" max="12527" width="7.36328125" style="1154" customWidth="1"/>
    <col min="12528" max="12528" width="13.6328125" style="1154" customWidth="1"/>
    <col min="12529" max="12530" width="7.36328125" style="1154" customWidth="1"/>
    <col min="12531" max="12531" width="13.6328125" style="1154" customWidth="1"/>
    <col min="12532" max="12533" width="7.36328125" style="1154" customWidth="1"/>
    <col min="12534" max="12534" width="13.6328125" style="1154" customWidth="1"/>
    <col min="12535" max="12536" width="7.36328125" style="1154" customWidth="1"/>
    <col min="12537" max="12537" width="13.6328125" style="1154" customWidth="1"/>
    <col min="12538" max="12538" width="12.453125" style="1154" customWidth="1"/>
    <col min="12539" max="12540" width="7.36328125" style="1154" customWidth="1"/>
    <col min="12541" max="12541" width="13.6328125" style="1154" customWidth="1"/>
    <col min="12542" max="12543" width="7.36328125" style="1154" customWidth="1"/>
    <col min="12544" max="12544" width="13.6328125" style="1154" customWidth="1"/>
    <col min="12545" max="12546" width="7.36328125" style="1154" customWidth="1"/>
    <col min="12547" max="12547" width="13.6328125" style="1154" customWidth="1"/>
    <col min="12548" max="12549" width="7.36328125" style="1154" customWidth="1"/>
    <col min="12550" max="12550" width="13.6328125" style="1154" customWidth="1"/>
    <col min="12551" max="12551" width="13.81640625" style="1154" customWidth="1"/>
    <col min="12552" max="12552" width="15.36328125" style="1154" customWidth="1"/>
    <col min="12553" max="12554" width="19.453125" style="1154" customWidth="1"/>
    <col min="12555" max="12556" width="15.36328125" style="1154" customWidth="1"/>
    <col min="12557" max="12666" width="9.1796875" style="1154"/>
    <col min="12667" max="12667" width="3.453125" style="1154" bestFit="1" customWidth="1"/>
    <col min="12668" max="12668" width="51.1796875" style="1154" customWidth="1"/>
    <col min="12669" max="12670" width="9.6328125" style="1154" customWidth="1"/>
    <col min="12671" max="12671" width="9.453125" style="1154" customWidth="1"/>
    <col min="12672" max="12672" width="15.6328125" style="1154" customWidth="1"/>
    <col min="12673" max="12673" width="11.36328125" style="1154" customWidth="1"/>
    <col min="12674" max="12674" width="9.6328125" style="1154" customWidth="1"/>
    <col min="12675" max="12675" width="16.453125" style="1154" customWidth="1"/>
    <col min="12676" max="12676" width="11.36328125" style="1154" customWidth="1"/>
    <col min="12677" max="12677" width="18.6328125" style="1154" customWidth="1"/>
    <col min="12678" max="12678" width="6.36328125" style="1154" customWidth="1"/>
    <col min="12679" max="12679" width="15.81640625" style="1154" customWidth="1"/>
    <col min="12680" max="12680" width="11.1796875" style="1154" customWidth="1"/>
    <col min="12681" max="12681" width="10.6328125" style="1154" customWidth="1"/>
    <col min="12682" max="12682" width="15" style="1154" customWidth="1"/>
    <col min="12683" max="12684" width="10.453125" style="1154" customWidth="1"/>
    <col min="12685" max="12686" width="12.453125" style="1154" customWidth="1"/>
    <col min="12687" max="12687" width="14.6328125" style="1154" customWidth="1"/>
    <col min="12688" max="12688" width="10" style="1154" customWidth="1"/>
    <col min="12689" max="12689" width="10.81640625" style="1154" customWidth="1"/>
    <col min="12690" max="12690" width="8.81640625" style="1154" customWidth="1"/>
    <col min="12691" max="12691" width="8.453125" style="1154" customWidth="1"/>
    <col min="12692" max="12692" width="12.36328125" style="1154" customWidth="1"/>
    <col min="12693" max="12693" width="10.36328125" style="1154" customWidth="1"/>
    <col min="12694" max="12694" width="7.6328125" style="1154" bestFit="1" customWidth="1"/>
    <col min="12695" max="12695" width="5.453125" style="1154" bestFit="1" customWidth="1"/>
    <col min="12696" max="12696" width="12.1796875" style="1154" customWidth="1"/>
    <col min="12697" max="12697" width="8" style="1154" customWidth="1"/>
    <col min="12698" max="12698" width="12" style="1154" customWidth="1"/>
    <col min="12699" max="12699" width="9.36328125" style="1154" customWidth="1"/>
    <col min="12700" max="12700" width="7.6328125" style="1154" bestFit="1" customWidth="1"/>
    <col min="12701" max="12701" width="5.453125" style="1154" bestFit="1" customWidth="1"/>
    <col min="12702" max="12702" width="7.6328125" style="1154" bestFit="1" customWidth="1"/>
    <col min="12703" max="12703" width="5.453125" style="1154" bestFit="1" customWidth="1"/>
    <col min="12704" max="12704" width="7.6328125" style="1154" bestFit="1" customWidth="1"/>
    <col min="12705" max="12705" width="5.453125" style="1154" bestFit="1" customWidth="1"/>
    <col min="12706" max="12706" width="8.6328125" style="1154" customWidth="1"/>
    <col min="12707" max="12707" width="5.453125" style="1154" bestFit="1" customWidth="1"/>
    <col min="12708" max="12717" width="14" style="1154" customWidth="1"/>
    <col min="12718" max="12733" width="7.36328125" style="1154" customWidth="1"/>
    <col min="12734" max="12734" width="14" style="1154" customWidth="1"/>
    <col min="12735" max="12750" width="7.36328125" style="1154" customWidth="1"/>
    <col min="12751" max="12751" width="14" style="1154" customWidth="1"/>
    <col min="12752" max="12767" width="7.36328125" style="1154" customWidth="1"/>
    <col min="12768" max="12768" width="13" style="1154" customWidth="1"/>
    <col min="12769" max="12770" width="7.36328125" style="1154" customWidth="1"/>
    <col min="12771" max="12771" width="13.6328125" style="1154" customWidth="1"/>
    <col min="12772" max="12773" width="7.36328125" style="1154" customWidth="1"/>
    <col min="12774" max="12774" width="13.6328125" style="1154" customWidth="1"/>
    <col min="12775" max="12776" width="7.36328125" style="1154" customWidth="1"/>
    <col min="12777" max="12777" width="13.6328125" style="1154" customWidth="1"/>
    <col min="12778" max="12779" width="7.36328125" style="1154" customWidth="1"/>
    <col min="12780" max="12780" width="13.6328125" style="1154" customWidth="1"/>
    <col min="12781" max="12781" width="14" style="1154" customWidth="1"/>
    <col min="12782" max="12783" width="7.36328125" style="1154" customWidth="1"/>
    <col min="12784" max="12784" width="13.6328125" style="1154" customWidth="1"/>
    <col min="12785" max="12786" width="7.36328125" style="1154" customWidth="1"/>
    <col min="12787" max="12787" width="13.6328125" style="1154" customWidth="1"/>
    <col min="12788" max="12789" width="7.36328125" style="1154" customWidth="1"/>
    <col min="12790" max="12790" width="13.6328125" style="1154" customWidth="1"/>
    <col min="12791" max="12792" width="7.36328125" style="1154" customWidth="1"/>
    <col min="12793" max="12793" width="13.6328125" style="1154" customWidth="1"/>
    <col min="12794" max="12794" width="12.453125" style="1154" customWidth="1"/>
    <col min="12795" max="12796" width="7.36328125" style="1154" customWidth="1"/>
    <col min="12797" max="12797" width="13.6328125" style="1154" customWidth="1"/>
    <col min="12798" max="12799" width="7.36328125" style="1154" customWidth="1"/>
    <col min="12800" max="12800" width="13.6328125" style="1154" customWidth="1"/>
    <col min="12801" max="12802" width="7.36328125" style="1154" customWidth="1"/>
    <col min="12803" max="12803" width="13.6328125" style="1154" customWidth="1"/>
    <col min="12804" max="12805" width="7.36328125" style="1154" customWidth="1"/>
    <col min="12806" max="12806" width="13.6328125" style="1154" customWidth="1"/>
    <col min="12807" max="12807" width="13.81640625" style="1154" customWidth="1"/>
    <col min="12808" max="12808" width="15.36328125" style="1154" customWidth="1"/>
    <col min="12809" max="12810" width="19.453125" style="1154" customWidth="1"/>
    <col min="12811" max="12812" width="15.36328125" style="1154" customWidth="1"/>
    <col min="12813" max="12922" width="9.1796875" style="1154"/>
    <col min="12923" max="12923" width="3.453125" style="1154" bestFit="1" customWidth="1"/>
    <col min="12924" max="12924" width="51.1796875" style="1154" customWidth="1"/>
    <col min="12925" max="12926" width="9.6328125" style="1154" customWidth="1"/>
    <col min="12927" max="12927" width="9.453125" style="1154" customWidth="1"/>
    <col min="12928" max="12928" width="15.6328125" style="1154" customWidth="1"/>
    <col min="12929" max="12929" width="11.36328125" style="1154" customWidth="1"/>
    <col min="12930" max="12930" width="9.6328125" style="1154" customWidth="1"/>
    <col min="12931" max="12931" width="16.453125" style="1154" customWidth="1"/>
    <col min="12932" max="12932" width="11.36328125" style="1154" customWidth="1"/>
    <col min="12933" max="12933" width="18.6328125" style="1154" customWidth="1"/>
    <col min="12934" max="12934" width="6.36328125" style="1154" customWidth="1"/>
    <col min="12935" max="12935" width="15.81640625" style="1154" customWidth="1"/>
    <col min="12936" max="12936" width="11.1796875" style="1154" customWidth="1"/>
    <col min="12937" max="12937" width="10.6328125" style="1154" customWidth="1"/>
    <col min="12938" max="12938" width="15" style="1154" customWidth="1"/>
    <col min="12939" max="12940" width="10.453125" style="1154" customWidth="1"/>
    <col min="12941" max="12942" width="12.453125" style="1154" customWidth="1"/>
    <col min="12943" max="12943" width="14.6328125" style="1154" customWidth="1"/>
    <col min="12944" max="12944" width="10" style="1154" customWidth="1"/>
    <col min="12945" max="12945" width="10.81640625" style="1154" customWidth="1"/>
    <col min="12946" max="12946" width="8.81640625" style="1154" customWidth="1"/>
    <col min="12947" max="12947" width="8.453125" style="1154" customWidth="1"/>
    <col min="12948" max="12948" width="12.36328125" style="1154" customWidth="1"/>
    <col min="12949" max="12949" width="10.36328125" style="1154" customWidth="1"/>
    <col min="12950" max="12950" width="7.6328125" style="1154" bestFit="1" customWidth="1"/>
    <col min="12951" max="12951" width="5.453125" style="1154" bestFit="1" customWidth="1"/>
    <col min="12952" max="12952" width="12.1796875" style="1154" customWidth="1"/>
    <col min="12953" max="12953" width="8" style="1154" customWidth="1"/>
    <col min="12954" max="12954" width="12" style="1154" customWidth="1"/>
    <col min="12955" max="12955" width="9.36328125" style="1154" customWidth="1"/>
    <col min="12956" max="12956" width="7.6328125" style="1154" bestFit="1" customWidth="1"/>
    <col min="12957" max="12957" width="5.453125" style="1154" bestFit="1" customWidth="1"/>
    <col min="12958" max="12958" width="7.6328125" style="1154" bestFit="1" customWidth="1"/>
    <col min="12959" max="12959" width="5.453125" style="1154" bestFit="1" customWidth="1"/>
    <col min="12960" max="12960" width="7.6328125" style="1154" bestFit="1" customWidth="1"/>
    <col min="12961" max="12961" width="5.453125" style="1154" bestFit="1" customWidth="1"/>
    <col min="12962" max="12962" width="8.6328125" style="1154" customWidth="1"/>
    <col min="12963" max="12963" width="5.453125" style="1154" bestFit="1" customWidth="1"/>
    <col min="12964" max="12973" width="14" style="1154" customWidth="1"/>
    <col min="12974" max="12989" width="7.36328125" style="1154" customWidth="1"/>
    <col min="12990" max="12990" width="14" style="1154" customWidth="1"/>
    <col min="12991" max="13006" width="7.36328125" style="1154" customWidth="1"/>
    <col min="13007" max="13007" width="14" style="1154" customWidth="1"/>
    <col min="13008" max="13023" width="7.36328125" style="1154" customWidth="1"/>
    <col min="13024" max="13024" width="13" style="1154" customWidth="1"/>
    <col min="13025" max="13026" width="7.36328125" style="1154" customWidth="1"/>
    <col min="13027" max="13027" width="13.6328125" style="1154" customWidth="1"/>
    <col min="13028" max="13029" width="7.36328125" style="1154" customWidth="1"/>
    <col min="13030" max="13030" width="13.6328125" style="1154" customWidth="1"/>
    <col min="13031" max="13032" width="7.36328125" style="1154" customWidth="1"/>
    <col min="13033" max="13033" width="13.6328125" style="1154" customWidth="1"/>
    <col min="13034" max="13035" width="7.36328125" style="1154" customWidth="1"/>
    <col min="13036" max="13036" width="13.6328125" style="1154" customWidth="1"/>
    <col min="13037" max="13037" width="14" style="1154" customWidth="1"/>
    <col min="13038" max="13039" width="7.36328125" style="1154" customWidth="1"/>
    <col min="13040" max="13040" width="13.6328125" style="1154" customWidth="1"/>
    <col min="13041" max="13042" width="7.36328125" style="1154" customWidth="1"/>
    <col min="13043" max="13043" width="13.6328125" style="1154" customWidth="1"/>
    <col min="13044" max="13045" width="7.36328125" style="1154" customWidth="1"/>
    <col min="13046" max="13046" width="13.6328125" style="1154" customWidth="1"/>
    <col min="13047" max="13048" width="7.36328125" style="1154" customWidth="1"/>
    <col min="13049" max="13049" width="13.6328125" style="1154" customWidth="1"/>
    <col min="13050" max="13050" width="12.453125" style="1154" customWidth="1"/>
    <col min="13051" max="13052" width="7.36328125" style="1154" customWidth="1"/>
    <col min="13053" max="13053" width="13.6328125" style="1154" customWidth="1"/>
    <col min="13054" max="13055" width="7.36328125" style="1154" customWidth="1"/>
    <col min="13056" max="13056" width="13.6328125" style="1154" customWidth="1"/>
    <col min="13057" max="13058" width="7.36328125" style="1154" customWidth="1"/>
    <col min="13059" max="13059" width="13.6328125" style="1154" customWidth="1"/>
    <col min="13060" max="13061" width="7.36328125" style="1154" customWidth="1"/>
    <col min="13062" max="13062" width="13.6328125" style="1154" customWidth="1"/>
    <col min="13063" max="13063" width="13.81640625" style="1154" customWidth="1"/>
    <col min="13064" max="13064" width="15.36328125" style="1154" customWidth="1"/>
    <col min="13065" max="13066" width="19.453125" style="1154" customWidth="1"/>
    <col min="13067" max="13068" width="15.36328125" style="1154" customWidth="1"/>
    <col min="13069" max="13178" width="9.1796875" style="1154"/>
    <col min="13179" max="13179" width="3.453125" style="1154" bestFit="1" customWidth="1"/>
    <col min="13180" max="13180" width="51.1796875" style="1154" customWidth="1"/>
    <col min="13181" max="13182" width="9.6328125" style="1154" customWidth="1"/>
    <col min="13183" max="13183" width="9.453125" style="1154" customWidth="1"/>
    <col min="13184" max="13184" width="15.6328125" style="1154" customWidth="1"/>
    <col min="13185" max="13185" width="11.36328125" style="1154" customWidth="1"/>
    <col min="13186" max="13186" width="9.6328125" style="1154" customWidth="1"/>
    <col min="13187" max="13187" width="16.453125" style="1154" customWidth="1"/>
    <col min="13188" max="13188" width="11.36328125" style="1154" customWidth="1"/>
    <col min="13189" max="13189" width="18.6328125" style="1154" customWidth="1"/>
    <col min="13190" max="13190" width="6.36328125" style="1154" customWidth="1"/>
    <col min="13191" max="13191" width="15.81640625" style="1154" customWidth="1"/>
    <col min="13192" max="13192" width="11.1796875" style="1154" customWidth="1"/>
    <col min="13193" max="13193" width="10.6328125" style="1154" customWidth="1"/>
    <col min="13194" max="13194" width="15" style="1154" customWidth="1"/>
    <col min="13195" max="13196" width="10.453125" style="1154" customWidth="1"/>
    <col min="13197" max="13198" width="12.453125" style="1154" customWidth="1"/>
    <col min="13199" max="13199" width="14.6328125" style="1154" customWidth="1"/>
    <col min="13200" max="13200" width="10" style="1154" customWidth="1"/>
    <col min="13201" max="13201" width="10.81640625" style="1154" customWidth="1"/>
    <col min="13202" max="13202" width="8.81640625" style="1154" customWidth="1"/>
    <col min="13203" max="13203" width="8.453125" style="1154" customWidth="1"/>
    <col min="13204" max="13204" width="12.36328125" style="1154" customWidth="1"/>
    <col min="13205" max="13205" width="10.36328125" style="1154" customWidth="1"/>
    <col min="13206" max="13206" width="7.6328125" style="1154" bestFit="1" customWidth="1"/>
    <col min="13207" max="13207" width="5.453125" style="1154" bestFit="1" customWidth="1"/>
    <col min="13208" max="13208" width="12.1796875" style="1154" customWidth="1"/>
    <col min="13209" max="13209" width="8" style="1154" customWidth="1"/>
    <col min="13210" max="13210" width="12" style="1154" customWidth="1"/>
    <col min="13211" max="13211" width="9.36328125" style="1154" customWidth="1"/>
    <col min="13212" max="13212" width="7.6328125" style="1154" bestFit="1" customWidth="1"/>
    <col min="13213" max="13213" width="5.453125" style="1154" bestFit="1" customWidth="1"/>
    <col min="13214" max="13214" width="7.6328125" style="1154" bestFit="1" customWidth="1"/>
    <col min="13215" max="13215" width="5.453125" style="1154" bestFit="1" customWidth="1"/>
    <col min="13216" max="13216" width="7.6328125" style="1154" bestFit="1" customWidth="1"/>
    <col min="13217" max="13217" width="5.453125" style="1154" bestFit="1" customWidth="1"/>
    <col min="13218" max="13218" width="8.6328125" style="1154" customWidth="1"/>
    <col min="13219" max="13219" width="5.453125" style="1154" bestFit="1" customWidth="1"/>
    <col min="13220" max="13229" width="14" style="1154" customWidth="1"/>
    <col min="13230" max="13245" width="7.36328125" style="1154" customWidth="1"/>
    <col min="13246" max="13246" width="14" style="1154" customWidth="1"/>
    <col min="13247" max="13262" width="7.36328125" style="1154" customWidth="1"/>
    <col min="13263" max="13263" width="14" style="1154" customWidth="1"/>
    <col min="13264" max="13279" width="7.36328125" style="1154" customWidth="1"/>
    <col min="13280" max="13280" width="13" style="1154" customWidth="1"/>
    <col min="13281" max="13282" width="7.36328125" style="1154" customWidth="1"/>
    <col min="13283" max="13283" width="13.6328125" style="1154" customWidth="1"/>
    <col min="13284" max="13285" width="7.36328125" style="1154" customWidth="1"/>
    <col min="13286" max="13286" width="13.6328125" style="1154" customWidth="1"/>
    <col min="13287" max="13288" width="7.36328125" style="1154" customWidth="1"/>
    <col min="13289" max="13289" width="13.6328125" style="1154" customWidth="1"/>
    <col min="13290" max="13291" width="7.36328125" style="1154" customWidth="1"/>
    <col min="13292" max="13292" width="13.6328125" style="1154" customWidth="1"/>
    <col min="13293" max="13293" width="14" style="1154" customWidth="1"/>
    <col min="13294" max="13295" width="7.36328125" style="1154" customWidth="1"/>
    <col min="13296" max="13296" width="13.6328125" style="1154" customWidth="1"/>
    <col min="13297" max="13298" width="7.36328125" style="1154" customWidth="1"/>
    <col min="13299" max="13299" width="13.6328125" style="1154" customWidth="1"/>
    <col min="13300" max="13301" width="7.36328125" style="1154" customWidth="1"/>
    <col min="13302" max="13302" width="13.6328125" style="1154" customWidth="1"/>
    <col min="13303" max="13304" width="7.36328125" style="1154" customWidth="1"/>
    <col min="13305" max="13305" width="13.6328125" style="1154" customWidth="1"/>
    <col min="13306" max="13306" width="12.453125" style="1154" customWidth="1"/>
    <col min="13307" max="13308" width="7.36328125" style="1154" customWidth="1"/>
    <col min="13309" max="13309" width="13.6328125" style="1154" customWidth="1"/>
    <col min="13310" max="13311" width="7.36328125" style="1154" customWidth="1"/>
    <col min="13312" max="13312" width="13.6328125" style="1154" customWidth="1"/>
    <col min="13313" max="13314" width="7.36328125" style="1154" customWidth="1"/>
    <col min="13315" max="13315" width="13.6328125" style="1154" customWidth="1"/>
    <col min="13316" max="13317" width="7.36328125" style="1154" customWidth="1"/>
    <col min="13318" max="13318" width="13.6328125" style="1154" customWidth="1"/>
    <col min="13319" max="13319" width="13.81640625" style="1154" customWidth="1"/>
    <col min="13320" max="13320" width="15.36328125" style="1154" customWidth="1"/>
    <col min="13321" max="13322" width="19.453125" style="1154" customWidth="1"/>
    <col min="13323" max="13324" width="15.36328125" style="1154" customWidth="1"/>
    <col min="13325" max="13434" width="9.1796875" style="1154"/>
    <col min="13435" max="13435" width="3.453125" style="1154" bestFit="1" customWidth="1"/>
    <col min="13436" max="13436" width="51.1796875" style="1154" customWidth="1"/>
    <col min="13437" max="13438" width="9.6328125" style="1154" customWidth="1"/>
    <col min="13439" max="13439" width="9.453125" style="1154" customWidth="1"/>
    <col min="13440" max="13440" width="15.6328125" style="1154" customWidth="1"/>
    <col min="13441" max="13441" width="11.36328125" style="1154" customWidth="1"/>
    <col min="13442" max="13442" width="9.6328125" style="1154" customWidth="1"/>
    <col min="13443" max="13443" width="16.453125" style="1154" customWidth="1"/>
    <col min="13444" max="13444" width="11.36328125" style="1154" customWidth="1"/>
    <col min="13445" max="13445" width="18.6328125" style="1154" customWidth="1"/>
    <col min="13446" max="13446" width="6.36328125" style="1154" customWidth="1"/>
    <col min="13447" max="13447" width="15.81640625" style="1154" customWidth="1"/>
    <col min="13448" max="13448" width="11.1796875" style="1154" customWidth="1"/>
    <col min="13449" max="13449" width="10.6328125" style="1154" customWidth="1"/>
    <col min="13450" max="13450" width="15" style="1154" customWidth="1"/>
    <col min="13451" max="13452" width="10.453125" style="1154" customWidth="1"/>
    <col min="13453" max="13454" width="12.453125" style="1154" customWidth="1"/>
    <col min="13455" max="13455" width="14.6328125" style="1154" customWidth="1"/>
    <col min="13456" max="13456" width="10" style="1154" customWidth="1"/>
    <col min="13457" max="13457" width="10.81640625" style="1154" customWidth="1"/>
    <col min="13458" max="13458" width="8.81640625" style="1154" customWidth="1"/>
    <col min="13459" max="13459" width="8.453125" style="1154" customWidth="1"/>
    <col min="13460" max="13460" width="12.36328125" style="1154" customWidth="1"/>
    <col min="13461" max="13461" width="10.36328125" style="1154" customWidth="1"/>
    <col min="13462" max="13462" width="7.6328125" style="1154" bestFit="1" customWidth="1"/>
    <col min="13463" max="13463" width="5.453125" style="1154" bestFit="1" customWidth="1"/>
    <col min="13464" max="13464" width="12.1796875" style="1154" customWidth="1"/>
    <col min="13465" max="13465" width="8" style="1154" customWidth="1"/>
    <col min="13466" max="13466" width="12" style="1154" customWidth="1"/>
    <col min="13467" max="13467" width="9.36328125" style="1154" customWidth="1"/>
    <col min="13468" max="13468" width="7.6328125" style="1154" bestFit="1" customWidth="1"/>
    <col min="13469" max="13469" width="5.453125" style="1154" bestFit="1" customWidth="1"/>
    <col min="13470" max="13470" width="7.6328125" style="1154" bestFit="1" customWidth="1"/>
    <col min="13471" max="13471" width="5.453125" style="1154" bestFit="1" customWidth="1"/>
    <col min="13472" max="13472" width="7.6328125" style="1154" bestFit="1" customWidth="1"/>
    <col min="13473" max="13473" width="5.453125" style="1154" bestFit="1" customWidth="1"/>
    <col min="13474" max="13474" width="8.6328125" style="1154" customWidth="1"/>
    <col min="13475" max="13475" width="5.453125" style="1154" bestFit="1" customWidth="1"/>
    <col min="13476" max="13485" width="14" style="1154" customWidth="1"/>
    <col min="13486" max="13501" width="7.36328125" style="1154" customWidth="1"/>
    <col min="13502" max="13502" width="14" style="1154" customWidth="1"/>
    <col min="13503" max="13518" width="7.36328125" style="1154" customWidth="1"/>
    <col min="13519" max="13519" width="14" style="1154" customWidth="1"/>
    <col min="13520" max="13535" width="7.36328125" style="1154" customWidth="1"/>
    <col min="13536" max="13536" width="13" style="1154" customWidth="1"/>
    <col min="13537" max="13538" width="7.36328125" style="1154" customWidth="1"/>
    <col min="13539" max="13539" width="13.6328125" style="1154" customWidth="1"/>
    <col min="13540" max="13541" width="7.36328125" style="1154" customWidth="1"/>
    <col min="13542" max="13542" width="13.6328125" style="1154" customWidth="1"/>
    <col min="13543" max="13544" width="7.36328125" style="1154" customWidth="1"/>
    <col min="13545" max="13545" width="13.6328125" style="1154" customWidth="1"/>
    <col min="13546" max="13547" width="7.36328125" style="1154" customWidth="1"/>
    <col min="13548" max="13548" width="13.6328125" style="1154" customWidth="1"/>
    <col min="13549" max="13549" width="14" style="1154" customWidth="1"/>
    <col min="13550" max="13551" width="7.36328125" style="1154" customWidth="1"/>
    <col min="13552" max="13552" width="13.6328125" style="1154" customWidth="1"/>
    <col min="13553" max="13554" width="7.36328125" style="1154" customWidth="1"/>
    <col min="13555" max="13555" width="13.6328125" style="1154" customWidth="1"/>
    <col min="13556" max="13557" width="7.36328125" style="1154" customWidth="1"/>
    <col min="13558" max="13558" width="13.6328125" style="1154" customWidth="1"/>
    <col min="13559" max="13560" width="7.36328125" style="1154" customWidth="1"/>
    <col min="13561" max="13561" width="13.6328125" style="1154" customWidth="1"/>
    <col min="13562" max="13562" width="12.453125" style="1154" customWidth="1"/>
    <col min="13563" max="13564" width="7.36328125" style="1154" customWidth="1"/>
    <col min="13565" max="13565" width="13.6328125" style="1154" customWidth="1"/>
    <col min="13566" max="13567" width="7.36328125" style="1154" customWidth="1"/>
    <col min="13568" max="13568" width="13.6328125" style="1154" customWidth="1"/>
    <col min="13569" max="13570" width="7.36328125" style="1154" customWidth="1"/>
    <col min="13571" max="13571" width="13.6328125" style="1154" customWidth="1"/>
    <col min="13572" max="13573" width="7.36328125" style="1154" customWidth="1"/>
    <col min="13574" max="13574" width="13.6328125" style="1154" customWidth="1"/>
    <col min="13575" max="13575" width="13.81640625" style="1154" customWidth="1"/>
    <col min="13576" max="13576" width="15.36328125" style="1154" customWidth="1"/>
    <col min="13577" max="13578" width="19.453125" style="1154" customWidth="1"/>
    <col min="13579" max="13580" width="15.36328125" style="1154" customWidth="1"/>
    <col min="13581" max="13690" width="9.1796875" style="1154"/>
    <col min="13691" max="13691" width="3.453125" style="1154" bestFit="1" customWidth="1"/>
    <col min="13692" max="13692" width="51.1796875" style="1154" customWidth="1"/>
    <col min="13693" max="13694" width="9.6328125" style="1154" customWidth="1"/>
    <col min="13695" max="13695" width="9.453125" style="1154" customWidth="1"/>
    <col min="13696" max="13696" width="15.6328125" style="1154" customWidth="1"/>
    <col min="13697" max="13697" width="11.36328125" style="1154" customWidth="1"/>
    <col min="13698" max="13698" width="9.6328125" style="1154" customWidth="1"/>
    <col min="13699" max="13699" width="16.453125" style="1154" customWidth="1"/>
    <col min="13700" max="13700" width="11.36328125" style="1154" customWidth="1"/>
    <col min="13701" max="13701" width="18.6328125" style="1154" customWidth="1"/>
    <col min="13702" max="13702" width="6.36328125" style="1154" customWidth="1"/>
    <col min="13703" max="13703" width="15.81640625" style="1154" customWidth="1"/>
    <col min="13704" max="13704" width="11.1796875" style="1154" customWidth="1"/>
    <col min="13705" max="13705" width="10.6328125" style="1154" customWidth="1"/>
    <col min="13706" max="13706" width="15" style="1154" customWidth="1"/>
    <col min="13707" max="13708" width="10.453125" style="1154" customWidth="1"/>
    <col min="13709" max="13710" width="12.453125" style="1154" customWidth="1"/>
    <col min="13711" max="13711" width="14.6328125" style="1154" customWidth="1"/>
    <col min="13712" max="13712" width="10" style="1154" customWidth="1"/>
    <col min="13713" max="13713" width="10.81640625" style="1154" customWidth="1"/>
    <col min="13714" max="13714" width="8.81640625" style="1154" customWidth="1"/>
    <col min="13715" max="13715" width="8.453125" style="1154" customWidth="1"/>
    <col min="13716" max="13716" width="12.36328125" style="1154" customWidth="1"/>
    <col min="13717" max="13717" width="10.36328125" style="1154" customWidth="1"/>
    <col min="13718" max="13718" width="7.6328125" style="1154" bestFit="1" customWidth="1"/>
    <col min="13719" max="13719" width="5.453125" style="1154" bestFit="1" customWidth="1"/>
    <col min="13720" max="13720" width="12.1796875" style="1154" customWidth="1"/>
    <col min="13721" max="13721" width="8" style="1154" customWidth="1"/>
    <col min="13722" max="13722" width="12" style="1154" customWidth="1"/>
    <col min="13723" max="13723" width="9.36328125" style="1154" customWidth="1"/>
    <col min="13724" max="13724" width="7.6328125" style="1154" bestFit="1" customWidth="1"/>
    <col min="13725" max="13725" width="5.453125" style="1154" bestFit="1" customWidth="1"/>
    <col min="13726" max="13726" width="7.6328125" style="1154" bestFit="1" customWidth="1"/>
    <col min="13727" max="13727" width="5.453125" style="1154" bestFit="1" customWidth="1"/>
    <col min="13728" max="13728" width="7.6328125" style="1154" bestFit="1" customWidth="1"/>
    <col min="13729" max="13729" width="5.453125" style="1154" bestFit="1" customWidth="1"/>
    <col min="13730" max="13730" width="8.6328125" style="1154" customWidth="1"/>
    <col min="13731" max="13731" width="5.453125" style="1154" bestFit="1" customWidth="1"/>
    <col min="13732" max="13741" width="14" style="1154" customWidth="1"/>
    <col min="13742" max="13757" width="7.36328125" style="1154" customWidth="1"/>
    <col min="13758" max="13758" width="14" style="1154" customWidth="1"/>
    <col min="13759" max="13774" width="7.36328125" style="1154" customWidth="1"/>
    <col min="13775" max="13775" width="14" style="1154" customWidth="1"/>
    <col min="13776" max="13791" width="7.36328125" style="1154" customWidth="1"/>
    <col min="13792" max="13792" width="13" style="1154" customWidth="1"/>
    <col min="13793" max="13794" width="7.36328125" style="1154" customWidth="1"/>
    <col min="13795" max="13795" width="13.6328125" style="1154" customWidth="1"/>
    <col min="13796" max="13797" width="7.36328125" style="1154" customWidth="1"/>
    <col min="13798" max="13798" width="13.6328125" style="1154" customWidth="1"/>
    <col min="13799" max="13800" width="7.36328125" style="1154" customWidth="1"/>
    <col min="13801" max="13801" width="13.6328125" style="1154" customWidth="1"/>
    <col min="13802" max="13803" width="7.36328125" style="1154" customWidth="1"/>
    <col min="13804" max="13804" width="13.6328125" style="1154" customWidth="1"/>
    <col min="13805" max="13805" width="14" style="1154" customWidth="1"/>
    <col min="13806" max="13807" width="7.36328125" style="1154" customWidth="1"/>
    <col min="13808" max="13808" width="13.6328125" style="1154" customWidth="1"/>
    <col min="13809" max="13810" width="7.36328125" style="1154" customWidth="1"/>
    <col min="13811" max="13811" width="13.6328125" style="1154" customWidth="1"/>
    <col min="13812" max="13813" width="7.36328125" style="1154" customWidth="1"/>
    <col min="13814" max="13814" width="13.6328125" style="1154" customWidth="1"/>
    <col min="13815" max="13816" width="7.36328125" style="1154" customWidth="1"/>
    <col min="13817" max="13817" width="13.6328125" style="1154" customWidth="1"/>
    <col min="13818" max="13818" width="12.453125" style="1154" customWidth="1"/>
    <col min="13819" max="13820" width="7.36328125" style="1154" customWidth="1"/>
    <col min="13821" max="13821" width="13.6328125" style="1154" customWidth="1"/>
    <col min="13822" max="13823" width="7.36328125" style="1154" customWidth="1"/>
    <col min="13824" max="13824" width="13.6328125" style="1154" customWidth="1"/>
    <col min="13825" max="13826" width="7.36328125" style="1154" customWidth="1"/>
    <col min="13827" max="13827" width="13.6328125" style="1154" customWidth="1"/>
    <col min="13828" max="13829" width="7.36328125" style="1154" customWidth="1"/>
    <col min="13830" max="13830" width="13.6328125" style="1154" customWidth="1"/>
    <col min="13831" max="13831" width="13.81640625" style="1154" customWidth="1"/>
    <col min="13832" max="13832" width="15.36328125" style="1154" customWidth="1"/>
    <col min="13833" max="13834" width="19.453125" style="1154" customWidth="1"/>
    <col min="13835" max="13836" width="15.36328125" style="1154" customWidth="1"/>
    <col min="13837" max="13946" width="9.1796875" style="1154"/>
    <col min="13947" max="13947" width="3.453125" style="1154" bestFit="1" customWidth="1"/>
    <col min="13948" max="13948" width="51.1796875" style="1154" customWidth="1"/>
    <col min="13949" max="13950" width="9.6328125" style="1154" customWidth="1"/>
    <col min="13951" max="13951" width="9.453125" style="1154" customWidth="1"/>
    <col min="13952" max="13952" width="15.6328125" style="1154" customWidth="1"/>
    <col min="13953" max="13953" width="11.36328125" style="1154" customWidth="1"/>
    <col min="13954" max="13954" width="9.6328125" style="1154" customWidth="1"/>
    <col min="13955" max="13955" width="16.453125" style="1154" customWidth="1"/>
    <col min="13956" max="13956" width="11.36328125" style="1154" customWidth="1"/>
    <col min="13957" max="13957" width="18.6328125" style="1154" customWidth="1"/>
    <col min="13958" max="13958" width="6.36328125" style="1154" customWidth="1"/>
    <col min="13959" max="13959" width="15.81640625" style="1154" customWidth="1"/>
    <col min="13960" max="13960" width="11.1796875" style="1154" customWidth="1"/>
    <col min="13961" max="13961" width="10.6328125" style="1154" customWidth="1"/>
    <col min="13962" max="13962" width="15" style="1154" customWidth="1"/>
    <col min="13963" max="13964" width="10.453125" style="1154" customWidth="1"/>
    <col min="13965" max="13966" width="12.453125" style="1154" customWidth="1"/>
    <col min="13967" max="13967" width="14.6328125" style="1154" customWidth="1"/>
    <col min="13968" max="13968" width="10" style="1154" customWidth="1"/>
    <col min="13969" max="13969" width="10.81640625" style="1154" customWidth="1"/>
    <col min="13970" max="13970" width="8.81640625" style="1154" customWidth="1"/>
    <col min="13971" max="13971" width="8.453125" style="1154" customWidth="1"/>
    <col min="13972" max="13972" width="12.36328125" style="1154" customWidth="1"/>
    <col min="13973" max="13973" width="10.36328125" style="1154" customWidth="1"/>
    <col min="13974" max="13974" width="7.6328125" style="1154" bestFit="1" customWidth="1"/>
    <col min="13975" max="13975" width="5.453125" style="1154" bestFit="1" customWidth="1"/>
    <col min="13976" max="13976" width="12.1796875" style="1154" customWidth="1"/>
    <col min="13977" max="13977" width="8" style="1154" customWidth="1"/>
    <col min="13978" max="13978" width="12" style="1154" customWidth="1"/>
    <col min="13979" max="13979" width="9.36328125" style="1154" customWidth="1"/>
    <col min="13980" max="13980" width="7.6328125" style="1154" bestFit="1" customWidth="1"/>
    <col min="13981" max="13981" width="5.453125" style="1154" bestFit="1" customWidth="1"/>
    <col min="13982" max="13982" width="7.6328125" style="1154" bestFit="1" customWidth="1"/>
    <col min="13983" max="13983" width="5.453125" style="1154" bestFit="1" customWidth="1"/>
    <col min="13984" max="13984" width="7.6328125" style="1154" bestFit="1" customWidth="1"/>
    <col min="13985" max="13985" width="5.453125" style="1154" bestFit="1" customWidth="1"/>
    <col min="13986" max="13986" width="8.6328125" style="1154" customWidth="1"/>
    <col min="13987" max="13987" width="5.453125" style="1154" bestFit="1" customWidth="1"/>
    <col min="13988" max="13997" width="14" style="1154" customWidth="1"/>
    <col min="13998" max="14013" width="7.36328125" style="1154" customWidth="1"/>
    <col min="14014" max="14014" width="14" style="1154" customWidth="1"/>
    <col min="14015" max="14030" width="7.36328125" style="1154" customWidth="1"/>
    <col min="14031" max="14031" width="14" style="1154" customWidth="1"/>
    <col min="14032" max="14047" width="7.36328125" style="1154" customWidth="1"/>
    <col min="14048" max="14048" width="13" style="1154" customWidth="1"/>
    <col min="14049" max="14050" width="7.36328125" style="1154" customWidth="1"/>
    <col min="14051" max="14051" width="13.6328125" style="1154" customWidth="1"/>
    <col min="14052" max="14053" width="7.36328125" style="1154" customWidth="1"/>
    <col min="14054" max="14054" width="13.6328125" style="1154" customWidth="1"/>
    <col min="14055" max="14056" width="7.36328125" style="1154" customWidth="1"/>
    <col min="14057" max="14057" width="13.6328125" style="1154" customWidth="1"/>
    <col min="14058" max="14059" width="7.36328125" style="1154" customWidth="1"/>
    <col min="14060" max="14060" width="13.6328125" style="1154" customWidth="1"/>
    <col min="14061" max="14061" width="14" style="1154" customWidth="1"/>
    <col min="14062" max="14063" width="7.36328125" style="1154" customWidth="1"/>
    <col min="14064" max="14064" width="13.6328125" style="1154" customWidth="1"/>
    <col min="14065" max="14066" width="7.36328125" style="1154" customWidth="1"/>
    <col min="14067" max="14067" width="13.6328125" style="1154" customWidth="1"/>
    <col min="14068" max="14069" width="7.36328125" style="1154" customWidth="1"/>
    <col min="14070" max="14070" width="13.6328125" style="1154" customWidth="1"/>
    <col min="14071" max="14072" width="7.36328125" style="1154" customWidth="1"/>
    <col min="14073" max="14073" width="13.6328125" style="1154" customWidth="1"/>
    <col min="14074" max="14074" width="12.453125" style="1154" customWidth="1"/>
    <col min="14075" max="14076" width="7.36328125" style="1154" customWidth="1"/>
    <col min="14077" max="14077" width="13.6328125" style="1154" customWidth="1"/>
    <col min="14078" max="14079" width="7.36328125" style="1154" customWidth="1"/>
    <col min="14080" max="14080" width="13.6328125" style="1154" customWidth="1"/>
    <col min="14081" max="14082" width="7.36328125" style="1154" customWidth="1"/>
    <col min="14083" max="14083" width="13.6328125" style="1154" customWidth="1"/>
    <col min="14084" max="14085" width="7.36328125" style="1154" customWidth="1"/>
    <col min="14086" max="14086" width="13.6328125" style="1154" customWidth="1"/>
    <col min="14087" max="14087" width="13.81640625" style="1154" customWidth="1"/>
    <col min="14088" max="14088" width="15.36328125" style="1154" customWidth="1"/>
    <col min="14089" max="14090" width="19.453125" style="1154" customWidth="1"/>
    <col min="14091" max="14092" width="15.36328125" style="1154" customWidth="1"/>
    <col min="14093" max="14202" width="9.1796875" style="1154"/>
    <col min="14203" max="14203" width="3.453125" style="1154" bestFit="1" customWidth="1"/>
    <col min="14204" max="14204" width="51.1796875" style="1154" customWidth="1"/>
    <col min="14205" max="14206" width="9.6328125" style="1154" customWidth="1"/>
    <col min="14207" max="14207" width="9.453125" style="1154" customWidth="1"/>
    <col min="14208" max="14208" width="15.6328125" style="1154" customWidth="1"/>
    <col min="14209" max="14209" width="11.36328125" style="1154" customWidth="1"/>
    <col min="14210" max="14210" width="9.6328125" style="1154" customWidth="1"/>
    <col min="14211" max="14211" width="16.453125" style="1154" customWidth="1"/>
    <col min="14212" max="14212" width="11.36328125" style="1154" customWidth="1"/>
    <col min="14213" max="14213" width="18.6328125" style="1154" customWidth="1"/>
    <col min="14214" max="14214" width="6.36328125" style="1154" customWidth="1"/>
    <col min="14215" max="14215" width="15.81640625" style="1154" customWidth="1"/>
    <col min="14216" max="14216" width="11.1796875" style="1154" customWidth="1"/>
    <col min="14217" max="14217" width="10.6328125" style="1154" customWidth="1"/>
    <col min="14218" max="14218" width="15" style="1154" customWidth="1"/>
    <col min="14219" max="14220" width="10.453125" style="1154" customWidth="1"/>
    <col min="14221" max="14222" width="12.453125" style="1154" customWidth="1"/>
    <col min="14223" max="14223" width="14.6328125" style="1154" customWidth="1"/>
    <col min="14224" max="14224" width="10" style="1154" customWidth="1"/>
    <col min="14225" max="14225" width="10.81640625" style="1154" customWidth="1"/>
    <col min="14226" max="14226" width="8.81640625" style="1154" customWidth="1"/>
    <col min="14227" max="14227" width="8.453125" style="1154" customWidth="1"/>
    <col min="14228" max="14228" width="12.36328125" style="1154" customWidth="1"/>
    <col min="14229" max="14229" width="10.36328125" style="1154" customWidth="1"/>
    <col min="14230" max="14230" width="7.6328125" style="1154" bestFit="1" customWidth="1"/>
    <col min="14231" max="14231" width="5.453125" style="1154" bestFit="1" customWidth="1"/>
    <col min="14232" max="14232" width="12.1796875" style="1154" customWidth="1"/>
    <col min="14233" max="14233" width="8" style="1154" customWidth="1"/>
    <col min="14234" max="14234" width="12" style="1154" customWidth="1"/>
    <col min="14235" max="14235" width="9.36328125" style="1154" customWidth="1"/>
    <col min="14236" max="14236" width="7.6328125" style="1154" bestFit="1" customWidth="1"/>
    <col min="14237" max="14237" width="5.453125" style="1154" bestFit="1" customWidth="1"/>
    <col min="14238" max="14238" width="7.6328125" style="1154" bestFit="1" customWidth="1"/>
    <col min="14239" max="14239" width="5.453125" style="1154" bestFit="1" customWidth="1"/>
    <col min="14240" max="14240" width="7.6328125" style="1154" bestFit="1" customWidth="1"/>
    <col min="14241" max="14241" width="5.453125" style="1154" bestFit="1" customWidth="1"/>
    <col min="14242" max="14242" width="8.6328125" style="1154" customWidth="1"/>
    <col min="14243" max="14243" width="5.453125" style="1154" bestFit="1" customWidth="1"/>
    <col min="14244" max="14253" width="14" style="1154" customWidth="1"/>
    <col min="14254" max="14269" width="7.36328125" style="1154" customWidth="1"/>
    <col min="14270" max="14270" width="14" style="1154" customWidth="1"/>
    <col min="14271" max="14286" width="7.36328125" style="1154" customWidth="1"/>
    <col min="14287" max="14287" width="14" style="1154" customWidth="1"/>
    <col min="14288" max="14303" width="7.36328125" style="1154" customWidth="1"/>
    <col min="14304" max="14304" width="13" style="1154" customWidth="1"/>
    <col min="14305" max="14306" width="7.36328125" style="1154" customWidth="1"/>
    <col min="14307" max="14307" width="13.6328125" style="1154" customWidth="1"/>
    <col min="14308" max="14309" width="7.36328125" style="1154" customWidth="1"/>
    <col min="14310" max="14310" width="13.6328125" style="1154" customWidth="1"/>
    <col min="14311" max="14312" width="7.36328125" style="1154" customWidth="1"/>
    <col min="14313" max="14313" width="13.6328125" style="1154" customWidth="1"/>
    <col min="14314" max="14315" width="7.36328125" style="1154" customWidth="1"/>
    <col min="14316" max="14316" width="13.6328125" style="1154" customWidth="1"/>
    <col min="14317" max="14317" width="14" style="1154" customWidth="1"/>
    <col min="14318" max="14319" width="7.36328125" style="1154" customWidth="1"/>
    <col min="14320" max="14320" width="13.6328125" style="1154" customWidth="1"/>
    <col min="14321" max="14322" width="7.36328125" style="1154" customWidth="1"/>
    <col min="14323" max="14323" width="13.6328125" style="1154" customWidth="1"/>
    <col min="14324" max="14325" width="7.36328125" style="1154" customWidth="1"/>
    <col min="14326" max="14326" width="13.6328125" style="1154" customWidth="1"/>
    <col min="14327" max="14328" width="7.36328125" style="1154" customWidth="1"/>
    <col min="14329" max="14329" width="13.6328125" style="1154" customWidth="1"/>
    <col min="14330" max="14330" width="12.453125" style="1154" customWidth="1"/>
    <col min="14331" max="14332" width="7.36328125" style="1154" customWidth="1"/>
    <col min="14333" max="14333" width="13.6328125" style="1154" customWidth="1"/>
    <col min="14334" max="14335" width="7.36328125" style="1154" customWidth="1"/>
    <col min="14336" max="14336" width="13.6328125" style="1154" customWidth="1"/>
    <col min="14337" max="14338" width="7.36328125" style="1154" customWidth="1"/>
    <col min="14339" max="14339" width="13.6328125" style="1154" customWidth="1"/>
    <col min="14340" max="14341" width="7.36328125" style="1154" customWidth="1"/>
    <col min="14342" max="14342" width="13.6328125" style="1154" customWidth="1"/>
    <col min="14343" max="14343" width="13.81640625" style="1154" customWidth="1"/>
    <col min="14344" max="14344" width="15.36328125" style="1154" customWidth="1"/>
    <col min="14345" max="14346" width="19.453125" style="1154" customWidth="1"/>
    <col min="14347" max="14348" width="15.36328125" style="1154" customWidth="1"/>
    <col min="14349" max="14458" width="9.1796875" style="1154"/>
    <col min="14459" max="14459" width="3.453125" style="1154" bestFit="1" customWidth="1"/>
    <col min="14460" max="14460" width="51.1796875" style="1154" customWidth="1"/>
    <col min="14461" max="14462" width="9.6328125" style="1154" customWidth="1"/>
    <col min="14463" max="14463" width="9.453125" style="1154" customWidth="1"/>
    <col min="14464" max="14464" width="15.6328125" style="1154" customWidth="1"/>
    <col min="14465" max="14465" width="11.36328125" style="1154" customWidth="1"/>
    <col min="14466" max="14466" width="9.6328125" style="1154" customWidth="1"/>
    <col min="14467" max="14467" width="16.453125" style="1154" customWidth="1"/>
    <col min="14468" max="14468" width="11.36328125" style="1154" customWidth="1"/>
    <col min="14469" max="14469" width="18.6328125" style="1154" customWidth="1"/>
    <col min="14470" max="14470" width="6.36328125" style="1154" customWidth="1"/>
    <col min="14471" max="14471" width="15.81640625" style="1154" customWidth="1"/>
    <col min="14472" max="14472" width="11.1796875" style="1154" customWidth="1"/>
    <col min="14473" max="14473" width="10.6328125" style="1154" customWidth="1"/>
    <col min="14474" max="14474" width="15" style="1154" customWidth="1"/>
    <col min="14475" max="14476" width="10.453125" style="1154" customWidth="1"/>
    <col min="14477" max="14478" width="12.453125" style="1154" customWidth="1"/>
    <col min="14479" max="14479" width="14.6328125" style="1154" customWidth="1"/>
    <col min="14480" max="14480" width="10" style="1154" customWidth="1"/>
    <col min="14481" max="14481" width="10.81640625" style="1154" customWidth="1"/>
    <col min="14482" max="14482" width="8.81640625" style="1154" customWidth="1"/>
    <col min="14483" max="14483" width="8.453125" style="1154" customWidth="1"/>
    <col min="14484" max="14484" width="12.36328125" style="1154" customWidth="1"/>
    <col min="14485" max="14485" width="10.36328125" style="1154" customWidth="1"/>
    <col min="14486" max="14486" width="7.6328125" style="1154" bestFit="1" customWidth="1"/>
    <col min="14487" max="14487" width="5.453125" style="1154" bestFit="1" customWidth="1"/>
    <col min="14488" max="14488" width="12.1796875" style="1154" customWidth="1"/>
    <col min="14489" max="14489" width="8" style="1154" customWidth="1"/>
    <col min="14490" max="14490" width="12" style="1154" customWidth="1"/>
    <col min="14491" max="14491" width="9.36328125" style="1154" customWidth="1"/>
    <col min="14492" max="14492" width="7.6328125" style="1154" bestFit="1" customWidth="1"/>
    <col min="14493" max="14493" width="5.453125" style="1154" bestFit="1" customWidth="1"/>
    <col min="14494" max="14494" width="7.6328125" style="1154" bestFit="1" customWidth="1"/>
    <col min="14495" max="14495" width="5.453125" style="1154" bestFit="1" customWidth="1"/>
    <col min="14496" max="14496" width="7.6328125" style="1154" bestFit="1" customWidth="1"/>
    <col min="14497" max="14497" width="5.453125" style="1154" bestFit="1" customWidth="1"/>
    <col min="14498" max="14498" width="8.6328125" style="1154" customWidth="1"/>
    <col min="14499" max="14499" width="5.453125" style="1154" bestFit="1" customWidth="1"/>
    <col min="14500" max="14509" width="14" style="1154" customWidth="1"/>
    <col min="14510" max="14525" width="7.36328125" style="1154" customWidth="1"/>
    <col min="14526" max="14526" width="14" style="1154" customWidth="1"/>
    <col min="14527" max="14542" width="7.36328125" style="1154" customWidth="1"/>
    <col min="14543" max="14543" width="14" style="1154" customWidth="1"/>
    <col min="14544" max="14559" width="7.36328125" style="1154" customWidth="1"/>
    <col min="14560" max="14560" width="13" style="1154" customWidth="1"/>
    <col min="14561" max="14562" width="7.36328125" style="1154" customWidth="1"/>
    <col min="14563" max="14563" width="13.6328125" style="1154" customWidth="1"/>
    <col min="14564" max="14565" width="7.36328125" style="1154" customWidth="1"/>
    <col min="14566" max="14566" width="13.6328125" style="1154" customWidth="1"/>
    <col min="14567" max="14568" width="7.36328125" style="1154" customWidth="1"/>
    <col min="14569" max="14569" width="13.6328125" style="1154" customWidth="1"/>
    <col min="14570" max="14571" width="7.36328125" style="1154" customWidth="1"/>
    <col min="14572" max="14572" width="13.6328125" style="1154" customWidth="1"/>
    <col min="14573" max="14573" width="14" style="1154" customWidth="1"/>
    <col min="14574" max="14575" width="7.36328125" style="1154" customWidth="1"/>
    <col min="14576" max="14576" width="13.6328125" style="1154" customWidth="1"/>
    <col min="14577" max="14578" width="7.36328125" style="1154" customWidth="1"/>
    <col min="14579" max="14579" width="13.6328125" style="1154" customWidth="1"/>
    <col min="14580" max="14581" width="7.36328125" style="1154" customWidth="1"/>
    <col min="14582" max="14582" width="13.6328125" style="1154" customWidth="1"/>
    <col min="14583" max="14584" width="7.36328125" style="1154" customWidth="1"/>
    <col min="14585" max="14585" width="13.6328125" style="1154" customWidth="1"/>
    <col min="14586" max="14586" width="12.453125" style="1154" customWidth="1"/>
    <col min="14587" max="14588" width="7.36328125" style="1154" customWidth="1"/>
    <col min="14589" max="14589" width="13.6328125" style="1154" customWidth="1"/>
    <col min="14590" max="14591" width="7.36328125" style="1154" customWidth="1"/>
    <col min="14592" max="14592" width="13.6328125" style="1154" customWidth="1"/>
    <col min="14593" max="14594" width="7.36328125" style="1154" customWidth="1"/>
    <col min="14595" max="14595" width="13.6328125" style="1154" customWidth="1"/>
    <col min="14596" max="14597" width="7.36328125" style="1154" customWidth="1"/>
    <col min="14598" max="14598" width="13.6328125" style="1154" customWidth="1"/>
    <col min="14599" max="14599" width="13.81640625" style="1154" customWidth="1"/>
    <col min="14600" max="14600" width="15.36328125" style="1154" customWidth="1"/>
    <col min="14601" max="14602" width="19.453125" style="1154" customWidth="1"/>
    <col min="14603" max="14604" width="15.36328125" style="1154" customWidth="1"/>
    <col min="14605" max="14714" width="9.1796875" style="1154"/>
    <col min="14715" max="14715" width="3.453125" style="1154" bestFit="1" customWidth="1"/>
    <col min="14716" max="14716" width="51.1796875" style="1154" customWidth="1"/>
    <col min="14717" max="14718" width="9.6328125" style="1154" customWidth="1"/>
    <col min="14719" max="14719" width="9.453125" style="1154" customWidth="1"/>
    <col min="14720" max="14720" width="15.6328125" style="1154" customWidth="1"/>
    <col min="14721" max="14721" width="11.36328125" style="1154" customWidth="1"/>
    <col min="14722" max="14722" width="9.6328125" style="1154" customWidth="1"/>
    <col min="14723" max="14723" width="16.453125" style="1154" customWidth="1"/>
    <col min="14724" max="14724" width="11.36328125" style="1154" customWidth="1"/>
    <col min="14725" max="14725" width="18.6328125" style="1154" customWidth="1"/>
    <col min="14726" max="14726" width="6.36328125" style="1154" customWidth="1"/>
    <col min="14727" max="14727" width="15.81640625" style="1154" customWidth="1"/>
    <col min="14728" max="14728" width="11.1796875" style="1154" customWidth="1"/>
    <col min="14729" max="14729" width="10.6328125" style="1154" customWidth="1"/>
    <col min="14730" max="14730" width="15" style="1154" customWidth="1"/>
    <col min="14731" max="14732" width="10.453125" style="1154" customWidth="1"/>
    <col min="14733" max="14734" width="12.453125" style="1154" customWidth="1"/>
    <col min="14735" max="14735" width="14.6328125" style="1154" customWidth="1"/>
    <col min="14736" max="14736" width="10" style="1154" customWidth="1"/>
    <col min="14737" max="14737" width="10.81640625" style="1154" customWidth="1"/>
    <col min="14738" max="14738" width="8.81640625" style="1154" customWidth="1"/>
    <col min="14739" max="14739" width="8.453125" style="1154" customWidth="1"/>
    <col min="14740" max="14740" width="12.36328125" style="1154" customWidth="1"/>
    <col min="14741" max="14741" width="10.36328125" style="1154" customWidth="1"/>
    <col min="14742" max="14742" width="7.6328125" style="1154" bestFit="1" customWidth="1"/>
    <col min="14743" max="14743" width="5.453125" style="1154" bestFit="1" customWidth="1"/>
    <col min="14744" max="14744" width="12.1796875" style="1154" customWidth="1"/>
    <col min="14745" max="14745" width="8" style="1154" customWidth="1"/>
    <col min="14746" max="14746" width="12" style="1154" customWidth="1"/>
    <col min="14747" max="14747" width="9.36328125" style="1154" customWidth="1"/>
    <col min="14748" max="14748" width="7.6328125" style="1154" bestFit="1" customWidth="1"/>
    <col min="14749" max="14749" width="5.453125" style="1154" bestFit="1" customWidth="1"/>
    <col min="14750" max="14750" width="7.6328125" style="1154" bestFit="1" customWidth="1"/>
    <col min="14751" max="14751" width="5.453125" style="1154" bestFit="1" customWidth="1"/>
    <col min="14752" max="14752" width="7.6328125" style="1154" bestFit="1" customWidth="1"/>
    <col min="14753" max="14753" width="5.453125" style="1154" bestFit="1" customWidth="1"/>
    <col min="14754" max="14754" width="8.6328125" style="1154" customWidth="1"/>
    <col min="14755" max="14755" width="5.453125" style="1154" bestFit="1" customWidth="1"/>
    <col min="14756" max="14765" width="14" style="1154" customWidth="1"/>
    <col min="14766" max="14781" width="7.36328125" style="1154" customWidth="1"/>
    <col min="14782" max="14782" width="14" style="1154" customWidth="1"/>
    <col min="14783" max="14798" width="7.36328125" style="1154" customWidth="1"/>
    <col min="14799" max="14799" width="14" style="1154" customWidth="1"/>
    <col min="14800" max="14815" width="7.36328125" style="1154" customWidth="1"/>
    <col min="14816" max="14816" width="13" style="1154" customWidth="1"/>
    <col min="14817" max="14818" width="7.36328125" style="1154" customWidth="1"/>
    <col min="14819" max="14819" width="13.6328125" style="1154" customWidth="1"/>
    <col min="14820" max="14821" width="7.36328125" style="1154" customWidth="1"/>
    <col min="14822" max="14822" width="13.6328125" style="1154" customWidth="1"/>
    <col min="14823" max="14824" width="7.36328125" style="1154" customWidth="1"/>
    <col min="14825" max="14825" width="13.6328125" style="1154" customWidth="1"/>
    <col min="14826" max="14827" width="7.36328125" style="1154" customWidth="1"/>
    <col min="14828" max="14828" width="13.6328125" style="1154" customWidth="1"/>
    <col min="14829" max="14829" width="14" style="1154" customWidth="1"/>
    <col min="14830" max="14831" width="7.36328125" style="1154" customWidth="1"/>
    <col min="14832" max="14832" width="13.6328125" style="1154" customWidth="1"/>
    <col min="14833" max="14834" width="7.36328125" style="1154" customWidth="1"/>
    <col min="14835" max="14835" width="13.6328125" style="1154" customWidth="1"/>
    <col min="14836" max="14837" width="7.36328125" style="1154" customWidth="1"/>
    <col min="14838" max="14838" width="13.6328125" style="1154" customWidth="1"/>
    <col min="14839" max="14840" width="7.36328125" style="1154" customWidth="1"/>
    <col min="14841" max="14841" width="13.6328125" style="1154" customWidth="1"/>
    <col min="14842" max="14842" width="12.453125" style="1154" customWidth="1"/>
    <col min="14843" max="14844" width="7.36328125" style="1154" customWidth="1"/>
    <col min="14845" max="14845" width="13.6328125" style="1154" customWidth="1"/>
    <col min="14846" max="14847" width="7.36328125" style="1154" customWidth="1"/>
    <col min="14848" max="14848" width="13.6328125" style="1154" customWidth="1"/>
    <col min="14849" max="14850" width="7.36328125" style="1154" customWidth="1"/>
    <col min="14851" max="14851" width="13.6328125" style="1154" customWidth="1"/>
    <col min="14852" max="14853" width="7.36328125" style="1154" customWidth="1"/>
    <col min="14854" max="14854" width="13.6328125" style="1154" customWidth="1"/>
    <col min="14855" max="14855" width="13.81640625" style="1154" customWidth="1"/>
    <col min="14856" max="14856" width="15.36328125" style="1154" customWidth="1"/>
    <col min="14857" max="14858" width="19.453125" style="1154" customWidth="1"/>
    <col min="14859" max="14860" width="15.36328125" style="1154" customWidth="1"/>
    <col min="14861" max="14970" width="9.1796875" style="1154"/>
    <col min="14971" max="14971" width="3.453125" style="1154" bestFit="1" customWidth="1"/>
    <col min="14972" max="14972" width="51.1796875" style="1154" customWidth="1"/>
    <col min="14973" max="14974" width="9.6328125" style="1154" customWidth="1"/>
    <col min="14975" max="14975" width="9.453125" style="1154" customWidth="1"/>
    <col min="14976" max="14976" width="15.6328125" style="1154" customWidth="1"/>
    <col min="14977" max="14977" width="11.36328125" style="1154" customWidth="1"/>
    <col min="14978" max="14978" width="9.6328125" style="1154" customWidth="1"/>
    <col min="14979" max="14979" width="16.453125" style="1154" customWidth="1"/>
    <col min="14980" max="14980" width="11.36328125" style="1154" customWidth="1"/>
    <col min="14981" max="14981" width="18.6328125" style="1154" customWidth="1"/>
    <col min="14982" max="14982" width="6.36328125" style="1154" customWidth="1"/>
    <col min="14983" max="14983" width="15.81640625" style="1154" customWidth="1"/>
    <col min="14984" max="14984" width="11.1796875" style="1154" customWidth="1"/>
    <col min="14985" max="14985" width="10.6328125" style="1154" customWidth="1"/>
    <col min="14986" max="14986" width="15" style="1154" customWidth="1"/>
    <col min="14987" max="14988" width="10.453125" style="1154" customWidth="1"/>
    <col min="14989" max="14990" width="12.453125" style="1154" customWidth="1"/>
    <col min="14991" max="14991" width="14.6328125" style="1154" customWidth="1"/>
    <col min="14992" max="14992" width="10" style="1154" customWidth="1"/>
    <col min="14993" max="14993" width="10.81640625" style="1154" customWidth="1"/>
    <col min="14994" max="14994" width="8.81640625" style="1154" customWidth="1"/>
    <col min="14995" max="14995" width="8.453125" style="1154" customWidth="1"/>
    <col min="14996" max="14996" width="12.36328125" style="1154" customWidth="1"/>
    <col min="14997" max="14997" width="10.36328125" style="1154" customWidth="1"/>
    <col min="14998" max="14998" width="7.6328125" style="1154" bestFit="1" customWidth="1"/>
    <col min="14999" max="14999" width="5.453125" style="1154" bestFit="1" customWidth="1"/>
    <col min="15000" max="15000" width="12.1796875" style="1154" customWidth="1"/>
    <col min="15001" max="15001" width="8" style="1154" customWidth="1"/>
    <col min="15002" max="15002" width="12" style="1154" customWidth="1"/>
    <col min="15003" max="15003" width="9.36328125" style="1154" customWidth="1"/>
    <col min="15004" max="15004" width="7.6328125" style="1154" bestFit="1" customWidth="1"/>
    <col min="15005" max="15005" width="5.453125" style="1154" bestFit="1" customWidth="1"/>
    <col min="15006" max="15006" width="7.6328125" style="1154" bestFit="1" customWidth="1"/>
    <col min="15007" max="15007" width="5.453125" style="1154" bestFit="1" customWidth="1"/>
    <col min="15008" max="15008" width="7.6328125" style="1154" bestFit="1" customWidth="1"/>
    <col min="15009" max="15009" width="5.453125" style="1154" bestFit="1" customWidth="1"/>
    <col min="15010" max="15010" width="8.6328125" style="1154" customWidth="1"/>
    <col min="15011" max="15011" width="5.453125" style="1154" bestFit="1" customWidth="1"/>
    <col min="15012" max="15021" width="14" style="1154" customWidth="1"/>
    <col min="15022" max="15037" width="7.36328125" style="1154" customWidth="1"/>
    <col min="15038" max="15038" width="14" style="1154" customWidth="1"/>
    <col min="15039" max="15054" width="7.36328125" style="1154" customWidth="1"/>
    <col min="15055" max="15055" width="14" style="1154" customWidth="1"/>
    <col min="15056" max="15071" width="7.36328125" style="1154" customWidth="1"/>
    <col min="15072" max="15072" width="13" style="1154" customWidth="1"/>
    <col min="15073" max="15074" width="7.36328125" style="1154" customWidth="1"/>
    <col min="15075" max="15075" width="13.6328125" style="1154" customWidth="1"/>
    <col min="15076" max="15077" width="7.36328125" style="1154" customWidth="1"/>
    <col min="15078" max="15078" width="13.6328125" style="1154" customWidth="1"/>
    <col min="15079" max="15080" width="7.36328125" style="1154" customWidth="1"/>
    <col min="15081" max="15081" width="13.6328125" style="1154" customWidth="1"/>
    <col min="15082" max="15083" width="7.36328125" style="1154" customWidth="1"/>
    <col min="15084" max="15084" width="13.6328125" style="1154" customWidth="1"/>
    <col min="15085" max="15085" width="14" style="1154" customWidth="1"/>
    <col min="15086" max="15087" width="7.36328125" style="1154" customWidth="1"/>
    <col min="15088" max="15088" width="13.6328125" style="1154" customWidth="1"/>
    <col min="15089" max="15090" width="7.36328125" style="1154" customWidth="1"/>
    <col min="15091" max="15091" width="13.6328125" style="1154" customWidth="1"/>
    <col min="15092" max="15093" width="7.36328125" style="1154" customWidth="1"/>
    <col min="15094" max="15094" width="13.6328125" style="1154" customWidth="1"/>
    <col min="15095" max="15096" width="7.36328125" style="1154" customWidth="1"/>
    <col min="15097" max="15097" width="13.6328125" style="1154" customWidth="1"/>
    <col min="15098" max="15098" width="12.453125" style="1154" customWidth="1"/>
    <col min="15099" max="15100" width="7.36328125" style="1154" customWidth="1"/>
    <col min="15101" max="15101" width="13.6328125" style="1154" customWidth="1"/>
    <col min="15102" max="15103" width="7.36328125" style="1154" customWidth="1"/>
    <col min="15104" max="15104" width="13.6328125" style="1154" customWidth="1"/>
    <col min="15105" max="15106" width="7.36328125" style="1154" customWidth="1"/>
    <col min="15107" max="15107" width="13.6328125" style="1154" customWidth="1"/>
    <col min="15108" max="15109" width="7.36328125" style="1154" customWidth="1"/>
    <col min="15110" max="15110" width="13.6328125" style="1154" customWidth="1"/>
    <col min="15111" max="15111" width="13.81640625" style="1154" customWidth="1"/>
    <col min="15112" max="15112" width="15.36328125" style="1154" customWidth="1"/>
    <col min="15113" max="15114" width="19.453125" style="1154" customWidth="1"/>
    <col min="15115" max="15116" width="15.36328125" style="1154" customWidth="1"/>
    <col min="15117" max="15226" width="9.1796875" style="1154"/>
    <col min="15227" max="15227" width="3.453125" style="1154" bestFit="1" customWidth="1"/>
    <col min="15228" max="15228" width="51.1796875" style="1154" customWidth="1"/>
    <col min="15229" max="15230" width="9.6328125" style="1154" customWidth="1"/>
    <col min="15231" max="15231" width="9.453125" style="1154" customWidth="1"/>
    <col min="15232" max="15232" width="15.6328125" style="1154" customWidth="1"/>
    <col min="15233" max="15233" width="11.36328125" style="1154" customWidth="1"/>
    <col min="15234" max="15234" width="9.6328125" style="1154" customWidth="1"/>
    <col min="15235" max="15235" width="16.453125" style="1154" customWidth="1"/>
    <col min="15236" max="15236" width="11.36328125" style="1154" customWidth="1"/>
    <col min="15237" max="15237" width="18.6328125" style="1154" customWidth="1"/>
    <col min="15238" max="15238" width="6.36328125" style="1154" customWidth="1"/>
    <col min="15239" max="15239" width="15.81640625" style="1154" customWidth="1"/>
    <col min="15240" max="15240" width="11.1796875" style="1154" customWidth="1"/>
    <col min="15241" max="15241" width="10.6328125" style="1154" customWidth="1"/>
    <col min="15242" max="15242" width="15" style="1154" customWidth="1"/>
    <col min="15243" max="15244" width="10.453125" style="1154" customWidth="1"/>
    <col min="15245" max="15246" width="12.453125" style="1154" customWidth="1"/>
    <col min="15247" max="15247" width="14.6328125" style="1154" customWidth="1"/>
    <col min="15248" max="15248" width="10" style="1154" customWidth="1"/>
    <col min="15249" max="15249" width="10.81640625" style="1154" customWidth="1"/>
    <col min="15250" max="15250" width="8.81640625" style="1154" customWidth="1"/>
    <col min="15251" max="15251" width="8.453125" style="1154" customWidth="1"/>
    <col min="15252" max="15252" width="12.36328125" style="1154" customWidth="1"/>
    <col min="15253" max="15253" width="10.36328125" style="1154" customWidth="1"/>
    <col min="15254" max="15254" width="7.6328125" style="1154" bestFit="1" customWidth="1"/>
    <col min="15255" max="15255" width="5.453125" style="1154" bestFit="1" customWidth="1"/>
    <col min="15256" max="15256" width="12.1796875" style="1154" customWidth="1"/>
    <col min="15257" max="15257" width="8" style="1154" customWidth="1"/>
    <col min="15258" max="15258" width="12" style="1154" customWidth="1"/>
    <col min="15259" max="15259" width="9.36328125" style="1154" customWidth="1"/>
    <col min="15260" max="15260" width="7.6328125" style="1154" bestFit="1" customWidth="1"/>
    <col min="15261" max="15261" width="5.453125" style="1154" bestFit="1" customWidth="1"/>
    <col min="15262" max="15262" width="7.6328125" style="1154" bestFit="1" customWidth="1"/>
    <col min="15263" max="15263" width="5.453125" style="1154" bestFit="1" customWidth="1"/>
    <col min="15264" max="15264" width="7.6328125" style="1154" bestFit="1" customWidth="1"/>
    <col min="15265" max="15265" width="5.453125" style="1154" bestFit="1" customWidth="1"/>
    <col min="15266" max="15266" width="8.6328125" style="1154" customWidth="1"/>
    <col min="15267" max="15267" width="5.453125" style="1154" bestFit="1" customWidth="1"/>
    <col min="15268" max="15277" width="14" style="1154" customWidth="1"/>
    <col min="15278" max="15293" width="7.36328125" style="1154" customWidth="1"/>
    <col min="15294" max="15294" width="14" style="1154" customWidth="1"/>
    <col min="15295" max="15310" width="7.36328125" style="1154" customWidth="1"/>
    <col min="15311" max="15311" width="14" style="1154" customWidth="1"/>
    <col min="15312" max="15327" width="7.36328125" style="1154" customWidth="1"/>
    <col min="15328" max="15328" width="13" style="1154" customWidth="1"/>
    <col min="15329" max="15330" width="7.36328125" style="1154" customWidth="1"/>
    <col min="15331" max="15331" width="13.6328125" style="1154" customWidth="1"/>
    <col min="15332" max="15333" width="7.36328125" style="1154" customWidth="1"/>
    <col min="15334" max="15334" width="13.6328125" style="1154" customWidth="1"/>
    <col min="15335" max="15336" width="7.36328125" style="1154" customWidth="1"/>
    <col min="15337" max="15337" width="13.6328125" style="1154" customWidth="1"/>
    <col min="15338" max="15339" width="7.36328125" style="1154" customWidth="1"/>
    <col min="15340" max="15340" width="13.6328125" style="1154" customWidth="1"/>
    <col min="15341" max="15341" width="14" style="1154" customWidth="1"/>
    <col min="15342" max="15343" width="7.36328125" style="1154" customWidth="1"/>
    <col min="15344" max="15344" width="13.6328125" style="1154" customWidth="1"/>
    <col min="15345" max="15346" width="7.36328125" style="1154" customWidth="1"/>
    <col min="15347" max="15347" width="13.6328125" style="1154" customWidth="1"/>
    <col min="15348" max="15349" width="7.36328125" style="1154" customWidth="1"/>
    <col min="15350" max="15350" width="13.6328125" style="1154" customWidth="1"/>
    <col min="15351" max="15352" width="7.36328125" style="1154" customWidth="1"/>
    <col min="15353" max="15353" width="13.6328125" style="1154" customWidth="1"/>
    <col min="15354" max="15354" width="12.453125" style="1154" customWidth="1"/>
    <col min="15355" max="15356" width="7.36328125" style="1154" customWidth="1"/>
    <col min="15357" max="15357" width="13.6328125" style="1154" customWidth="1"/>
    <col min="15358" max="15359" width="7.36328125" style="1154" customWidth="1"/>
    <col min="15360" max="15360" width="13.6328125" style="1154" customWidth="1"/>
    <col min="15361" max="15362" width="7.36328125" style="1154" customWidth="1"/>
    <col min="15363" max="15363" width="13.6328125" style="1154" customWidth="1"/>
    <col min="15364" max="15365" width="7.36328125" style="1154" customWidth="1"/>
    <col min="15366" max="15366" width="13.6328125" style="1154" customWidth="1"/>
    <col min="15367" max="15367" width="13.81640625" style="1154" customWidth="1"/>
    <col min="15368" max="15368" width="15.36328125" style="1154" customWidth="1"/>
    <col min="15369" max="15370" width="19.453125" style="1154" customWidth="1"/>
    <col min="15371" max="15372" width="15.36328125" style="1154" customWidth="1"/>
    <col min="15373" max="15482" width="9.1796875" style="1154"/>
    <col min="15483" max="15483" width="3.453125" style="1154" bestFit="1" customWidth="1"/>
    <col min="15484" max="15484" width="51.1796875" style="1154" customWidth="1"/>
    <col min="15485" max="15486" width="9.6328125" style="1154" customWidth="1"/>
    <col min="15487" max="15487" width="9.453125" style="1154" customWidth="1"/>
    <col min="15488" max="15488" width="15.6328125" style="1154" customWidth="1"/>
    <col min="15489" max="15489" width="11.36328125" style="1154" customWidth="1"/>
    <col min="15490" max="15490" width="9.6328125" style="1154" customWidth="1"/>
    <col min="15491" max="15491" width="16.453125" style="1154" customWidth="1"/>
    <col min="15492" max="15492" width="11.36328125" style="1154" customWidth="1"/>
    <col min="15493" max="15493" width="18.6328125" style="1154" customWidth="1"/>
    <col min="15494" max="15494" width="6.36328125" style="1154" customWidth="1"/>
    <col min="15495" max="15495" width="15.81640625" style="1154" customWidth="1"/>
    <col min="15496" max="15496" width="11.1796875" style="1154" customWidth="1"/>
    <col min="15497" max="15497" width="10.6328125" style="1154" customWidth="1"/>
    <col min="15498" max="15498" width="15" style="1154" customWidth="1"/>
    <col min="15499" max="15500" width="10.453125" style="1154" customWidth="1"/>
    <col min="15501" max="15502" width="12.453125" style="1154" customWidth="1"/>
    <col min="15503" max="15503" width="14.6328125" style="1154" customWidth="1"/>
    <col min="15504" max="15504" width="10" style="1154" customWidth="1"/>
    <col min="15505" max="15505" width="10.81640625" style="1154" customWidth="1"/>
    <col min="15506" max="15506" width="8.81640625" style="1154" customWidth="1"/>
    <col min="15507" max="15507" width="8.453125" style="1154" customWidth="1"/>
    <col min="15508" max="15508" width="12.36328125" style="1154" customWidth="1"/>
    <col min="15509" max="15509" width="10.36328125" style="1154" customWidth="1"/>
    <col min="15510" max="15510" width="7.6328125" style="1154" bestFit="1" customWidth="1"/>
    <col min="15511" max="15511" width="5.453125" style="1154" bestFit="1" customWidth="1"/>
    <col min="15512" max="15512" width="12.1796875" style="1154" customWidth="1"/>
    <col min="15513" max="15513" width="8" style="1154" customWidth="1"/>
    <col min="15514" max="15514" width="12" style="1154" customWidth="1"/>
    <col min="15515" max="15515" width="9.36328125" style="1154" customWidth="1"/>
    <col min="15516" max="15516" width="7.6328125" style="1154" bestFit="1" customWidth="1"/>
    <col min="15517" max="15517" width="5.453125" style="1154" bestFit="1" customWidth="1"/>
    <col min="15518" max="15518" width="7.6328125" style="1154" bestFit="1" customWidth="1"/>
    <col min="15519" max="15519" width="5.453125" style="1154" bestFit="1" customWidth="1"/>
    <col min="15520" max="15520" width="7.6328125" style="1154" bestFit="1" customWidth="1"/>
    <col min="15521" max="15521" width="5.453125" style="1154" bestFit="1" customWidth="1"/>
    <col min="15522" max="15522" width="8.6328125" style="1154" customWidth="1"/>
    <col min="15523" max="15523" width="5.453125" style="1154" bestFit="1" customWidth="1"/>
    <col min="15524" max="15533" width="14" style="1154" customWidth="1"/>
    <col min="15534" max="15549" width="7.36328125" style="1154" customWidth="1"/>
    <col min="15550" max="15550" width="14" style="1154" customWidth="1"/>
    <col min="15551" max="15566" width="7.36328125" style="1154" customWidth="1"/>
    <col min="15567" max="15567" width="14" style="1154" customWidth="1"/>
    <col min="15568" max="15583" width="7.36328125" style="1154" customWidth="1"/>
    <col min="15584" max="15584" width="13" style="1154" customWidth="1"/>
    <col min="15585" max="15586" width="7.36328125" style="1154" customWidth="1"/>
    <col min="15587" max="15587" width="13.6328125" style="1154" customWidth="1"/>
    <col min="15588" max="15589" width="7.36328125" style="1154" customWidth="1"/>
    <col min="15590" max="15590" width="13.6328125" style="1154" customWidth="1"/>
    <col min="15591" max="15592" width="7.36328125" style="1154" customWidth="1"/>
    <col min="15593" max="15593" width="13.6328125" style="1154" customWidth="1"/>
    <col min="15594" max="15595" width="7.36328125" style="1154" customWidth="1"/>
    <col min="15596" max="15596" width="13.6328125" style="1154" customWidth="1"/>
    <col min="15597" max="15597" width="14" style="1154" customWidth="1"/>
    <col min="15598" max="15599" width="7.36328125" style="1154" customWidth="1"/>
    <col min="15600" max="15600" width="13.6328125" style="1154" customWidth="1"/>
    <col min="15601" max="15602" width="7.36328125" style="1154" customWidth="1"/>
    <col min="15603" max="15603" width="13.6328125" style="1154" customWidth="1"/>
    <col min="15604" max="15605" width="7.36328125" style="1154" customWidth="1"/>
    <col min="15606" max="15606" width="13.6328125" style="1154" customWidth="1"/>
    <col min="15607" max="15608" width="7.36328125" style="1154" customWidth="1"/>
    <col min="15609" max="15609" width="13.6328125" style="1154" customWidth="1"/>
    <col min="15610" max="15610" width="12.453125" style="1154" customWidth="1"/>
    <col min="15611" max="15612" width="7.36328125" style="1154" customWidth="1"/>
    <col min="15613" max="15613" width="13.6328125" style="1154" customWidth="1"/>
    <col min="15614" max="15615" width="7.36328125" style="1154" customWidth="1"/>
    <col min="15616" max="15616" width="13.6328125" style="1154" customWidth="1"/>
    <col min="15617" max="15618" width="7.36328125" style="1154" customWidth="1"/>
    <col min="15619" max="15619" width="13.6328125" style="1154" customWidth="1"/>
    <col min="15620" max="15621" width="7.36328125" style="1154" customWidth="1"/>
    <col min="15622" max="15622" width="13.6328125" style="1154" customWidth="1"/>
    <col min="15623" max="15623" width="13.81640625" style="1154" customWidth="1"/>
    <col min="15624" max="15624" width="15.36328125" style="1154" customWidth="1"/>
    <col min="15625" max="15626" width="19.453125" style="1154" customWidth="1"/>
    <col min="15627" max="15628" width="15.36328125" style="1154" customWidth="1"/>
    <col min="15629" max="15738" width="9.1796875" style="1154"/>
    <col min="15739" max="15739" width="3.453125" style="1154" bestFit="1" customWidth="1"/>
    <col min="15740" max="15740" width="51.1796875" style="1154" customWidth="1"/>
    <col min="15741" max="15742" width="9.6328125" style="1154" customWidth="1"/>
    <col min="15743" max="15743" width="9.453125" style="1154" customWidth="1"/>
    <col min="15744" max="15744" width="15.6328125" style="1154" customWidth="1"/>
    <col min="15745" max="15745" width="11.36328125" style="1154" customWidth="1"/>
    <col min="15746" max="15746" width="9.6328125" style="1154" customWidth="1"/>
    <col min="15747" max="15747" width="16.453125" style="1154" customWidth="1"/>
    <col min="15748" max="15748" width="11.36328125" style="1154" customWidth="1"/>
    <col min="15749" max="15749" width="18.6328125" style="1154" customWidth="1"/>
    <col min="15750" max="15750" width="6.36328125" style="1154" customWidth="1"/>
    <col min="15751" max="15751" width="15.81640625" style="1154" customWidth="1"/>
    <col min="15752" max="15752" width="11.1796875" style="1154" customWidth="1"/>
    <col min="15753" max="15753" width="10.6328125" style="1154" customWidth="1"/>
    <col min="15754" max="15754" width="15" style="1154" customWidth="1"/>
    <col min="15755" max="15756" width="10.453125" style="1154" customWidth="1"/>
    <col min="15757" max="15758" width="12.453125" style="1154" customWidth="1"/>
    <col min="15759" max="15759" width="14.6328125" style="1154" customWidth="1"/>
    <col min="15760" max="15760" width="10" style="1154" customWidth="1"/>
    <col min="15761" max="15761" width="10.81640625" style="1154" customWidth="1"/>
    <col min="15762" max="15762" width="8.81640625" style="1154" customWidth="1"/>
    <col min="15763" max="15763" width="8.453125" style="1154" customWidth="1"/>
    <col min="15764" max="15764" width="12.36328125" style="1154" customWidth="1"/>
    <col min="15765" max="15765" width="10.36328125" style="1154" customWidth="1"/>
    <col min="15766" max="15766" width="7.6328125" style="1154" bestFit="1" customWidth="1"/>
    <col min="15767" max="15767" width="5.453125" style="1154" bestFit="1" customWidth="1"/>
    <col min="15768" max="15768" width="12.1796875" style="1154" customWidth="1"/>
    <col min="15769" max="15769" width="8" style="1154" customWidth="1"/>
    <col min="15770" max="15770" width="12" style="1154" customWidth="1"/>
    <col min="15771" max="15771" width="9.36328125" style="1154" customWidth="1"/>
    <col min="15772" max="15772" width="7.6328125" style="1154" bestFit="1" customWidth="1"/>
    <col min="15773" max="15773" width="5.453125" style="1154" bestFit="1" customWidth="1"/>
    <col min="15774" max="15774" width="7.6328125" style="1154" bestFit="1" customWidth="1"/>
    <col min="15775" max="15775" width="5.453125" style="1154" bestFit="1" customWidth="1"/>
    <col min="15776" max="15776" width="7.6328125" style="1154" bestFit="1" customWidth="1"/>
    <col min="15777" max="15777" width="5.453125" style="1154" bestFit="1" customWidth="1"/>
    <col min="15778" max="15778" width="8.6328125" style="1154" customWidth="1"/>
    <col min="15779" max="15779" width="5.453125" style="1154" bestFit="1" customWidth="1"/>
    <col min="15780" max="15789" width="14" style="1154" customWidth="1"/>
    <col min="15790" max="15805" width="7.36328125" style="1154" customWidth="1"/>
    <col min="15806" max="15806" width="14" style="1154" customWidth="1"/>
    <col min="15807" max="15822" width="7.36328125" style="1154" customWidth="1"/>
    <col min="15823" max="15823" width="14" style="1154" customWidth="1"/>
    <col min="15824" max="15839" width="7.36328125" style="1154" customWidth="1"/>
    <col min="15840" max="15840" width="13" style="1154" customWidth="1"/>
    <col min="15841" max="15842" width="7.36328125" style="1154" customWidth="1"/>
    <col min="15843" max="15843" width="13.6328125" style="1154" customWidth="1"/>
    <col min="15844" max="15845" width="7.36328125" style="1154" customWidth="1"/>
    <col min="15846" max="15846" width="13.6328125" style="1154" customWidth="1"/>
    <col min="15847" max="15848" width="7.36328125" style="1154" customWidth="1"/>
    <col min="15849" max="15849" width="13.6328125" style="1154" customWidth="1"/>
    <col min="15850" max="15851" width="7.36328125" style="1154" customWidth="1"/>
    <col min="15852" max="15852" width="13.6328125" style="1154" customWidth="1"/>
    <col min="15853" max="15853" width="14" style="1154" customWidth="1"/>
    <col min="15854" max="15855" width="7.36328125" style="1154" customWidth="1"/>
    <col min="15856" max="15856" width="13.6328125" style="1154" customWidth="1"/>
    <col min="15857" max="15858" width="7.36328125" style="1154" customWidth="1"/>
    <col min="15859" max="15859" width="13.6328125" style="1154" customWidth="1"/>
    <col min="15860" max="15861" width="7.36328125" style="1154" customWidth="1"/>
    <col min="15862" max="15862" width="13.6328125" style="1154" customWidth="1"/>
    <col min="15863" max="15864" width="7.36328125" style="1154" customWidth="1"/>
    <col min="15865" max="15865" width="13.6328125" style="1154" customWidth="1"/>
    <col min="15866" max="15866" width="12.453125" style="1154" customWidth="1"/>
    <col min="15867" max="15868" width="7.36328125" style="1154" customWidth="1"/>
    <col min="15869" max="15869" width="13.6328125" style="1154" customWidth="1"/>
    <col min="15870" max="15871" width="7.36328125" style="1154" customWidth="1"/>
    <col min="15872" max="15872" width="13.6328125" style="1154" customWidth="1"/>
    <col min="15873" max="15874" width="7.36328125" style="1154" customWidth="1"/>
    <col min="15875" max="15875" width="13.6328125" style="1154" customWidth="1"/>
    <col min="15876" max="15877" width="7.36328125" style="1154" customWidth="1"/>
    <col min="15878" max="15878" width="13.6328125" style="1154" customWidth="1"/>
    <col min="15879" max="15879" width="13.81640625" style="1154" customWidth="1"/>
    <col min="15880" max="15880" width="15.36328125" style="1154" customWidth="1"/>
    <col min="15881" max="15882" width="19.453125" style="1154" customWidth="1"/>
    <col min="15883" max="15884" width="15.36328125" style="1154" customWidth="1"/>
    <col min="15885" max="15994" width="9.1796875" style="1154"/>
    <col min="15995" max="15995" width="3.453125" style="1154" bestFit="1" customWidth="1"/>
    <col min="15996" max="15996" width="51.1796875" style="1154" customWidth="1"/>
    <col min="15997" max="15998" width="9.6328125" style="1154" customWidth="1"/>
    <col min="15999" max="15999" width="9.453125" style="1154" customWidth="1"/>
    <col min="16000" max="16000" width="15.6328125" style="1154" customWidth="1"/>
    <col min="16001" max="16001" width="11.36328125" style="1154" customWidth="1"/>
    <col min="16002" max="16002" width="9.6328125" style="1154" customWidth="1"/>
    <col min="16003" max="16003" width="16.453125" style="1154" customWidth="1"/>
    <col min="16004" max="16004" width="11.36328125" style="1154" customWidth="1"/>
    <col min="16005" max="16005" width="18.6328125" style="1154" customWidth="1"/>
    <col min="16006" max="16006" width="6.36328125" style="1154" customWidth="1"/>
    <col min="16007" max="16007" width="15.81640625" style="1154" customWidth="1"/>
    <col min="16008" max="16008" width="11.1796875" style="1154" customWidth="1"/>
    <col min="16009" max="16009" width="10.6328125" style="1154" customWidth="1"/>
    <col min="16010" max="16010" width="15" style="1154" customWidth="1"/>
    <col min="16011" max="16012" width="10.453125" style="1154" customWidth="1"/>
    <col min="16013" max="16014" width="12.453125" style="1154" customWidth="1"/>
    <col min="16015" max="16015" width="14.6328125" style="1154" customWidth="1"/>
    <col min="16016" max="16016" width="10" style="1154" customWidth="1"/>
    <col min="16017" max="16017" width="10.81640625" style="1154" customWidth="1"/>
    <col min="16018" max="16018" width="8.81640625" style="1154" customWidth="1"/>
    <col min="16019" max="16019" width="8.453125" style="1154" customWidth="1"/>
    <col min="16020" max="16020" width="12.36328125" style="1154" customWidth="1"/>
    <col min="16021" max="16021" width="10.36328125" style="1154" customWidth="1"/>
    <col min="16022" max="16022" width="7.6328125" style="1154" bestFit="1" customWidth="1"/>
    <col min="16023" max="16023" width="5.453125" style="1154" bestFit="1" customWidth="1"/>
    <col min="16024" max="16024" width="12.1796875" style="1154" customWidth="1"/>
    <col min="16025" max="16025" width="8" style="1154" customWidth="1"/>
    <col min="16026" max="16026" width="12" style="1154" customWidth="1"/>
    <col min="16027" max="16027" width="9.36328125" style="1154" customWidth="1"/>
    <col min="16028" max="16028" width="7.6328125" style="1154" bestFit="1" customWidth="1"/>
    <col min="16029" max="16029" width="5.453125" style="1154" bestFit="1" customWidth="1"/>
    <col min="16030" max="16030" width="7.6328125" style="1154" bestFit="1" customWidth="1"/>
    <col min="16031" max="16031" width="5.453125" style="1154" bestFit="1" customWidth="1"/>
    <col min="16032" max="16032" width="7.6328125" style="1154" bestFit="1" customWidth="1"/>
    <col min="16033" max="16033" width="5.453125" style="1154" bestFit="1" customWidth="1"/>
    <col min="16034" max="16034" width="8.6328125" style="1154" customWidth="1"/>
    <col min="16035" max="16035" width="5.453125" style="1154" bestFit="1" customWidth="1"/>
    <col min="16036" max="16045" width="14" style="1154" customWidth="1"/>
    <col min="16046" max="16061" width="7.36328125" style="1154" customWidth="1"/>
    <col min="16062" max="16062" width="14" style="1154" customWidth="1"/>
    <col min="16063" max="16078" width="7.36328125" style="1154" customWidth="1"/>
    <col min="16079" max="16079" width="14" style="1154" customWidth="1"/>
    <col min="16080" max="16095" width="7.36328125" style="1154" customWidth="1"/>
    <col min="16096" max="16096" width="13" style="1154" customWidth="1"/>
    <col min="16097" max="16098" width="7.36328125" style="1154" customWidth="1"/>
    <col min="16099" max="16099" width="13.6328125" style="1154" customWidth="1"/>
    <col min="16100" max="16101" width="7.36328125" style="1154" customWidth="1"/>
    <col min="16102" max="16102" width="13.6328125" style="1154" customWidth="1"/>
    <col min="16103" max="16104" width="7.36328125" style="1154" customWidth="1"/>
    <col min="16105" max="16105" width="13.6328125" style="1154" customWidth="1"/>
    <col min="16106" max="16107" width="7.36328125" style="1154" customWidth="1"/>
    <col min="16108" max="16108" width="13.6328125" style="1154" customWidth="1"/>
    <col min="16109" max="16109" width="14" style="1154" customWidth="1"/>
    <col min="16110" max="16111" width="7.36328125" style="1154" customWidth="1"/>
    <col min="16112" max="16112" width="13.6328125" style="1154" customWidth="1"/>
    <col min="16113" max="16114" width="7.36328125" style="1154" customWidth="1"/>
    <col min="16115" max="16115" width="13.6328125" style="1154" customWidth="1"/>
    <col min="16116" max="16117" width="7.36328125" style="1154" customWidth="1"/>
    <col min="16118" max="16118" width="13.6328125" style="1154" customWidth="1"/>
    <col min="16119" max="16120" width="7.36328125" style="1154" customWidth="1"/>
    <col min="16121" max="16121" width="13.6328125" style="1154" customWidth="1"/>
    <col min="16122" max="16122" width="12.453125" style="1154" customWidth="1"/>
    <col min="16123" max="16124" width="7.36328125" style="1154" customWidth="1"/>
    <col min="16125" max="16125" width="13.6328125" style="1154" customWidth="1"/>
    <col min="16126" max="16127" width="7.36328125" style="1154" customWidth="1"/>
    <col min="16128" max="16128" width="13.6328125" style="1154" customWidth="1"/>
    <col min="16129" max="16130" width="7.36328125" style="1154" customWidth="1"/>
    <col min="16131" max="16131" width="13.6328125" style="1154" customWidth="1"/>
    <col min="16132" max="16133" width="7.36328125" style="1154" customWidth="1"/>
    <col min="16134" max="16134" width="13.6328125" style="1154" customWidth="1"/>
    <col min="16135" max="16135" width="13.81640625" style="1154" customWidth="1"/>
    <col min="16136" max="16136" width="15.36328125" style="1154" customWidth="1"/>
    <col min="16137" max="16138" width="19.453125" style="1154" customWidth="1"/>
    <col min="16139" max="16140" width="15.36328125" style="1154" customWidth="1"/>
    <col min="16141" max="16384" width="9.1796875" style="1154"/>
  </cols>
  <sheetData>
    <row r="1" spans="1:12" s="248" customFormat="1" ht="19.5">
      <c r="B1" s="1152" t="s">
        <v>587</v>
      </c>
      <c r="F1" s="1309"/>
      <c r="L1" s="247"/>
    </row>
    <row r="2" spans="1:12" s="248" customFormat="1" ht="19.5">
      <c r="B2" s="1153" t="s">
        <v>588</v>
      </c>
      <c r="L2" s="247"/>
    </row>
    <row r="3" spans="1:12" s="248" customFormat="1" ht="19.5">
      <c r="B3" s="1152" t="s">
        <v>18</v>
      </c>
      <c r="L3" s="247"/>
    </row>
    <row r="4" spans="1:12">
      <c r="B4" s="1608" t="s">
        <v>1074</v>
      </c>
      <c r="L4" s="1155"/>
    </row>
    <row r="5" spans="1:12" ht="38.25" customHeight="1">
      <c r="B5" s="1608"/>
      <c r="C5" s="1608" t="s">
        <v>612</v>
      </c>
      <c r="D5" s="1608"/>
      <c r="E5" s="1156" t="s">
        <v>317</v>
      </c>
    </row>
    <row r="6" spans="1:12" ht="27" customHeight="1">
      <c r="B6" s="1157" t="s">
        <v>589</v>
      </c>
      <c r="C6" s="1156" t="s">
        <v>305</v>
      </c>
      <c r="G6" s="125" t="s">
        <v>1197</v>
      </c>
    </row>
    <row r="7" spans="1:12">
      <c r="A7" s="1156"/>
      <c r="B7" s="1156" t="s">
        <v>306</v>
      </c>
      <c r="C7" s="1156" t="s">
        <v>307</v>
      </c>
      <c r="D7" s="1156" t="s">
        <v>308</v>
      </c>
      <c r="E7" s="1156" t="s">
        <v>309</v>
      </c>
      <c r="F7" s="1156" t="s">
        <v>311</v>
      </c>
      <c r="G7" s="1156" t="s">
        <v>548</v>
      </c>
      <c r="H7" s="1156" t="s">
        <v>546</v>
      </c>
      <c r="I7" s="1156" t="s">
        <v>310</v>
      </c>
      <c r="J7" s="1156" t="s">
        <v>534</v>
      </c>
      <c r="K7" s="1156" t="s">
        <v>1076</v>
      </c>
      <c r="L7" s="1156" t="s">
        <v>312</v>
      </c>
    </row>
    <row r="8" spans="1:12">
      <c r="A8" s="1609" t="s">
        <v>184</v>
      </c>
      <c r="B8" s="1158">
        <v>12.02</v>
      </c>
      <c r="C8" s="1158">
        <f>B8+0.01</f>
        <v>12.03</v>
      </c>
      <c r="D8" s="1158"/>
      <c r="E8" s="1158">
        <f>C8+0.01</f>
        <v>12.04</v>
      </c>
      <c r="F8" s="295">
        <f t="shared" ref="F8:L8" si="0">E8+0.01</f>
        <v>12.049999999999999</v>
      </c>
      <c r="G8" s="1159">
        <f t="shared" si="0"/>
        <v>12.059999999999999</v>
      </c>
      <c r="H8" s="378">
        <f t="shared" si="0"/>
        <v>12.069999999999999</v>
      </c>
      <c r="I8" s="1160">
        <f t="shared" si="0"/>
        <v>12.079999999999998</v>
      </c>
      <c r="J8" s="369">
        <f t="shared" si="0"/>
        <v>12.089999999999998</v>
      </c>
      <c r="K8" s="369">
        <f t="shared" si="0"/>
        <v>12.099999999999998</v>
      </c>
      <c r="L8" s="1161">
        <f t="shared" si="0"/>
        <v>12.109999999999998</v>
      </c>
    </row>
    <row r="9" spans="1:12" ht="13.5" customHeight="1">
      <c r="A9" s="1609"/>
      <c r="B9" s="1162" t="s">
        <v>4</v>
      </c>
      <c r="C9" s="1611" t="s">
        <v>1494</v>
      </c>
      <c r="D9" s="1612"/>
      <c r="E9" s="1606" t="s">
        <v>385</v>
      </c>
      <c r="F9" s="1604" t="s">
        <v>369</v>
      </c>
      <c r="G9" s="1163" t="s">
        <v>549</v>
      </c>
      <c r="H9" s="1620" t="s">
        <v>1495</v>
      </c>
      <c r="I9" s="1620" t="s">
        <v>264</v>
      </c>
      <c r="J9" s="1620" t="s">
        <v>275</v>
      </c>
      <c r="K9" s="1620" t="s">
        <v>1320</v>
      </c>
      <c r="L9" s="1604" t="s">
        <v>611</v>
      </c>
    </row>
    <row r="10" spans="1:12" ht="15.75" customHeight="1">
      <c r="A10" s="1610"/>
      <c r="B10" s="1617" t="s">
        <v>368</v>
      </c>
      <c r="C10" s="1613"/>
      <c r="D10" s="1614"/>
      <c r="E10" s="1607"/>
      <c r="F10" s="1622"/>
      <c r="G10" s="1623" t="s">
        <v>550</v>
      </c>
      <c r="H10" s="1621"/>
      <c r="I10" s="1621"/>
      <c r="J10" s="1621"/>
      <c r="K10" s="1621"/>
      <c r="L10" s="1605"/>
    </row>
    <row r="11" spans="1:12" ht="12.75" customHeight="1">
      <c r="A11" s="1610"/>
      <c r="B11" s="1618"/>
      <c r="C11" s="1613"/>
      <c r="D11" s="1614"/>
      <c r="E11" s="1607"/>
      <c r="F11" s="1622"/>
      <c r="G11" s="1624"/>
      <c r="H11" s="1621"/>
      <c r="I11" s="1621"/>
      <c r="J11" s="1621"/>
      <c r="K11" s="1621"/>
      <c r="L11" s="1605"/>
    </row>
    <row r="12" spans="1:12" ht="13.5" customHeight="1">
      <c r="A12" s="1610"/>
      <c r="B12" s="1618"/>
      <c r="C12" s="1613"/>
      <c r="D12" s="1614"/>
      <c r="E12" s="1607"/>
      <c r="F12" s="1622"/>
      <c r="G12" s="1624"/>
      <c r="H12" s="1621"/>
      <c r="I12" s="1621"/>
      <c r="J12" s="1621"/>
      <c r="K12" s="1621"/>
      <c r="L12" s="1605"/>
    </row>
    <row r="13" spans="1:12" ht="21" customHeight="1">
      <c r="A13" s="1610"/>
      <c r="B13" s="1618"/>
      <c r="C13" s="1613"/>
      <c r="D13" s="1614"/>
      <c r="E13" s="1607"/>
      <c r="F13" s="1622"/>
      <c r="G13" s="1624"/>
      <c r="H13" s="1621"/>
      <c r="I13" s="1621"/>
      <c r="J13" s="1621"/>
      <c r="K13" s="1621"/>
      <c r="L13" s="1605"/>
    </row>
    <row r="14" spans="1:12" ht="17.25" customHeight="1">
      <c r="A14" s="1610"/>
      <c r="B14" s="1618"/>
      <c r="C14" s="1613"/>
      <c r="D14" s="1614"/>
      <c r="E14" s="1607"/>
      <c r="F14" s="1622"/>
      <c r="G14" s="1624"/>
      <c r="H14" s="1621"/>
      <c r="I14" s="1621"/>
      <c r="J14" s="1621"/>
      <c r="K14" s="1621"/>
      <c r="L14" s="1605"/>
    </row>
    <row r="15" spans="1:12" ht="24" customHeight="1">
      <c r="A15" s="1610"/>
      <c r="B15" s="1618"/>
      <c r="C15" s="1613"/>
      <c r="D15" s="1614"/>
      <c r="E15" s="1607"/>
      <c r="F15" s="1622"/>
      <c r="G15" s="1624"/>
      <c r="H15" s="1164"/>
      <c r="I15" s="1165"/>
      <c r="J15" s="1621"/>
      <c r="K15" s="1621"/>
      <c r="L15" s="1605"/>
    </row>
    <row r="16" spans="1:12" ht="26.25" customHeight="1">
      <c r="A16" s="1610"/>
      <c r="B16" s="1618"/>
      <c r="C16" s="1613"/>
      <c r="D16" s="1614"/>
      <c r="E16" s="1607"/>
      <c r="F16" s="1622"/>
      <c r="G16" s="1166"/>
      <c r="H16" s="1167" t="s">
        <v>1496</v>
      </c>
      <c r="I16" s="1168" t="s">
        <v>265</v>
      </c>
      <c r="J16" s="1164"/>
      <c r="K16" s="1621"/>
      <c r="L16" s="1605"/>
    </row>
    <row r="17" spans="1:12" ht="11.25" customHeight="1">
      <c r="A17" s="1610"/>
      <c r="B17" s="1618"/>
      <c r="C17" s="1613"/>
      <c r="D17" s="1614"/>
      <c r="E17" s="1607"/>
      <c r="F17" s="1622"/>
      <c r="G17" s="1166"/>
      <c r="H17" s="1169" t="s">
        <v>1377</v>
      </c>
      <c r="I17" s="1169" t="s">
        <v>266</v>
      </c>
      <c r="J17" s="1164"/>
      <c r="K17" s="1621"/>
      <c r="L17" s="1605"/>
    </row>
    <row r="18" spans="1:12" ht="19.5" customHeight="1">
      <c r="A18" s="1610"/>
      <c r="B18" s="1618"/>
      <c r="C18" s="1613"/>
      <c r="D18" s="1614"/>
      <c r="E18" s="1170"/>
      <c r="F18" s="1622"/>
      <c r="G18" s="1166"/>
      <c r="H18" s="1169" t="s">
        <v>547</v>
      </c>
      <c r="I18" s="1169" t="s">
        <v>267</v>
      </c>
      <c r="J18" s="1164"/>
      <c r="K18" s="1621"/>
      <c r="L18" s="1085"/>
    </row>
    <row r="19" spans="1:12" ht="41" customHeight="1">
      <c r="A19" s="1610"/>
      <c r="B19" s="1618"/>
      <c r="C19" s="1613"/>
      <c r="D19" s="1614"/>
      <c r="E19" s="1170"/>
      <c r="F19" s="1622"/>
      <c r="G19" s="1171"/>
      <c r="H19" s="1164"/>
      <c r="I19" s="1169" t="s">
        <v>268</v>
      </c>
      <c r="J19" s="1164"/>
      <c r="K19" s="1164" t="s">
        <v>551</v>
      </c>
      <c r="L19" s="1085" t="s">
        <v>263</v>
      </c>
    </row>
    <row r="20" spans="1:12" ht="14.25" customHeight="1">
      <c r="A20" s="1610"/>
      <c r="B20" s="1618"/>
      <c r="C20" s="1613"/>
      <c r="D20" s="1614"/>
      <c r="E20" s="1170"/>
      <c r="F20" s="1622"/>
      <c r="G20" s="1171"/>
      <c r="H20" s="1164"/>
      <c r="I20" s="1169" t="s">
        <v>269</v>
      </c>
      <c r="J20" s="1164"/>
      <c r="K20" s="1164"/>
      <c r="L20" s="1085"/>
    </row>
    <row r="21" spans="1:12" ht="21" customHeight="1">
      <c r="A21" s="1610"/>
      <c r="B21" s="1619"/>
      <c r="C21" s="1615"/>
      <c r="D21" s="1616"/>
      <c r="E21" s="1172"/>
      <c r="F21" s="126"/>
      <c r="G21" s="1173"/>
      <c r="H21" s="1174"/>
      <c r="I21" s="1175" t="s">
        <v>313</v>
      </c>
      <c r="J21" s="1176"/>
      <c r="K21" s="1176"/>
      <c r="L21" s="1177"/>
    </row>
    <row r="22" spans="1:12" ht="19.5" customHeight="1">
      <c r="A22" s="1609"/>
      <c r="B22" s="1178" t="s">
        <v>185</v>
      </c>
      <c r="C22" s="138" t="s">
        <v>1</v>
      </c>
      <c r="D22" s="138" t="s">
        <v>23</v>
      </c>
      <c r="E22" s="138" t="s">
        <v>262</v>
      </c>
      <c r="F22" s="138" t="s">
        <v>262</v>
      </c>
      <c r="G22" s="1179" t="s">
        <v>552</v>
      </c>
      <c r="H22" s="379" t="s">
        <v>13</v>
      </c>
      <c r="I22" s="138" t="s">
        <v>10</v>
      </c>
      <c r="J22" s="370" t="s">
        <v>13</v>
      </c>
      <c r="K22" s="370" t="s">
        <v>10</v>
      </c>
      <c r="L22" s="1180" t="s">
        <v>3</v>
      </c>
    </row>
    <row r="23" spans="1:12" ht="18.25" customHeight="1">
      <c r="A23" s="1181" t="s">
        <v>106</v>
      </c>
      <c r="B23" s="197"/>
      <c r="C23" s="1182"/>
      <c r="D23" s="1182"/>
      <c r="E23" s="1182"/>
      <c r="F23" s="1182"/>
      <c r="G23" s="1183"/>
      <c r="H23" s="1184"/>
      <c r="I23" s="1185"/>
      <c r="J23" s="1185"/>
      <c r="K23" s="1185"/>
      <c r="L23" s="197"/>
    </row>
    <row r="24" spans="1:12" ht="18.25" customHeight="1">
      <c r="A24" s="1181" t="s">
        <v>107</v>
      </c>
      <c r="B24" s="197"/>
      <c r="C24" s="1182"/>
      <c r="D24" s="1182"/>
      <c r="E24" s="1182"/>
      <c r="F24" s="1182"/>
      <c r="G24" s="1186"/>
      <c r="H24" s="1187"/>
      <c r="I24" s="1182"/>
      <c r="J24" s="1185"/>
      <c r="K24" s="1182"/>
      <c r="L24" s="199"/>
    </row>
    <row r="25" spans="1:12" ht="18.25" customHeight="1">
      <c r="A25" s="1181" t="s">
        <v>108</v>
      </c>
      <c r="B25" s="197"/>
      <c r="C25" s="1182"/>
      <c r="D25" s="1182"/>
      <c r="E25" s="1182"/>
      <c r="F25" s="1182"/>
      <c r="G25" s="1186"/>
      <c r="H25" s="1187"/>
      <c r="I25" s="1182"/>
      <c r="J25" s="1185"/>
      <c r="K25" s="1182"/>
      <c r="L25" s="199"/>
    </row>
    <row r="26" spans="1:12" ht="18.25" customHeight="1">
      <c r="A26" s="1181" t="s">
        <v>109</v>
      </c>
      <c r="B26" s="197"/>
      <c r="C26" s="1182"/>
      <c r="D26" s="1182"/>
      <c r="E26" s="1182"/>
      <c r="F26" s="1182"/>
      <c r="G26" s="1186"/>
      <c r="H26" s="1187"/>
      <c r="I26" s="1182"/>
      <c r="J26" s="1185"/>
      <c r="K26" s="1182"/>
      <c r="L26" s="199"/>
    </row>
    <row r="27" spans="1:12" ht="18.25" customHeight="1">
      <c r="A27" s="1181" t="s">
        <v>110</v>
      </c>
      <c r="B27" s="197"/>
      <c r="C27" s="1182"/>
      <c r="D27" s="1182"/>
      <c r="E27" s="1182"/>
      <c r="F27" s="1182"/>
      <c r="G27" s="1186"/>
      <c r="H27" s="1187"/>
      <c r="I27" s="1182"/>
      <c r="J27" s="1185"/>
      <c r="K27" s="1182"/>
      <c r="L27" s="199"/>
    </row>
    <row r="28" spans="1:12" ht="18.25" customHeight="1">
      <c r="A28" s="1181" t="s">
        <v>111</v>
      </c>
      <c r="B28" s="197"/>
      <c r="C28" s="1182"/>
      <c r="D28" s="1182"/>
      <c r="E28" s="1182"/>
      <c r="F28" s="1182"/>
      <c r="G28" s="1186"/>
      <c r="H28" s="1187"/>
      <c r="I28" s="1182"/>
      <c r="J28" s="1185"/>
      <c r="K28" s="1182"/>
      <c r="L28" s="199"/>
    </row>
    <row r="29" spans="1:12" ht="18.25" customHeight="1">
      <c r="A29" s="1181" t="s">
        <v>112</v>
      </c>
      <c r="B29" s="197"/>
      <c r="C29" s="1182"/>
      <c r="D29" s="1182"/>
      <c r="E29" s="1182"/>
      <c r="F29" s="1182"/>
      <c r="G29" s="1186"/>
      <c r="H29" s="1187"/>
      <c r="I29" s="1182"/>
      <c r="J29" s="1185"/>
      <c r="K29" s="1182"/>
      <c r="L29" s="199"/>
    </row>
    <row r="30" spans="1:12" ht="18.25" customHeight="1">
      <c r="A30" s="1181" t="s">
        <v>113</v>
      </c>
      <c r="B30" s="197"/>
      <c r="C30" s="1182"/>
      <c r="D30" s="1182"/>
      <c r="E30" s="1182"/>
      <c r="F30" s="1182"/>
      <c r="G30" s="1186"/>
      <c r="H30" s="1187"/>
      <c r="I30" s="1182"/>
      <c r="J30" s="1185"/>
      <c r="K30" s="1182"/>
      <c r="L30" s="199"/>
    </row>
    <row r="31" spans="1:12" ht="18.25" customHeight="1">
      <c r="A31" s="1181" t="s">
        <v>114</v>
      </c>
      <c r="B31" s="197"/>
      <c r="C31" s="1182"/>
      <c r="D31" s="1182"/>
      <c r="E31" s="1182"/>
      <c r="F31" s="1182"/>
      <c r="G31" s="1186"/>
      <c r="H31" s="1187"/>
      <c r="I31" s="1182"/>
      <c r="J31" s="1185"/>
      <c r="K31" s="1182"/>
      <c r="L31" s="199"/>
    </row>
    <row r="32" spans="1:12" ht="18.25" customHeight="1">
      <c r="A32" s="1181" t="s">
        <v>137</v>
      </c>
      <c r="B32" s="197"/>
      <c r="C32" s="1182"/>
      <c r="D32" s="1182"/>
      <c r="E32" s="1182"/>
      <c r="F32" s="1182"/>
      <c r="G32" s="1186"/>
      <c r="H32" s="1187"/>
      <c r="I32" s="1182"/>
      <c r="J32" s="1185"/>
      <c r="K32" s="1182"/>
      <c r="L32" s="199"/>
    </row>
    <row r="33" spans="1:12" ht="18.25" customHeight="1">
      <c r="A33" s="1181" t="s">
        <v>138</v>
      </c>
      <c r="B33" s="197"/>
      <c r="C33" s="1182"/>
      <c r="D33" s="1182"/>
      <c r="E33" s="1182"/>
      <c r="F33" s="1182"/>
      <c r="G33" s="1186"/>
      <c r="H33" s="1187"/>
      <c r="I33" s="1182"/>
      <c r="J33" s="1185"/>
      <c r="K33" s="1182"/>
      <c r="L33" s="199"/>
    </row>
    <row r="34" spans="1:12" ht="18.25" customHeight="1">
      <c r="A34" s="1181" t="s">
        <v>139</v>
      </c>
      <c r="B34" s="197"/>
      <c r="C34" s="1182"/>
      <c r="D34" s="1182"/>
      <c r="E34" s="1182"/>
      <c r="F34" s="1182"/>
      <c r="G34" s="1186"/>
      <c r="H34" s="1187"/>
      <c r="I34" s="1182"/>
      <c r="J34" s="1185"/>
      <c r="K34" s="1182"/>
      <c r="L34" s="199"/>
    </row>
    <row r="35" spans="1:12" ht="18.25" customHeight="1">
      <c r="A35" s="1181" t="s">
        <v>140</v>
      </c>
      <c r="B35" s="197"/>
      <c r="C35" s="1182"/>
      <c r="D35" s="1182"/>
      <c r="E35" s="1182"/>
      <c r="F35" s="1182"/>
      <c r="G35" s="1186"/>
      <c r="H35" s="1187"/>
      <c r="I35" s="1182"/>
      <c r="J35" s="1185"/>
      <c r="K35" s="1182"/>
      <c r="L35" s="199"/>
    </row>
    <row r="36" spans="1:12" ht="18.25" customHeight="1">
      <c r="A36" s="1181" t="s">
        <v>186</v>
      </c>
      <c r="B36" s="197"/>
      <c r="C36" s="1182"/>
      <c r="D36" s="1182"/>
      <c r="E36" s="1182"/>
      <c r="F36" s="1182"/>
      <c r="G36" s="1186"/>
      <c r="H36" s="1187"/>
      <c r="I36" s="1182"/>
      <c r="J36" s="1185"/>
      <c r="K36" s="1182"/>
      <c r="L36" s="199"/>
    </row>
    <row r="37" spans="1:12" ht="18.25" customHeight="1">
      <c r="A37" s="1181" t="s">
        <v>187</v>
      </c>
      <c r="B37" s="197" t="s">
        <v>1075</v>
      </c>
      <c r="C37" s="1182"/>
      <c r="D37" s="1182"/>
      <c r="E37" s="1182"/>
      <c r="F37" s="1182"/>
      <c r="G37" s="1186"/>
      <c r="H37" s="1187"/>
      <c r="I37" s="1182"/>
      <c r="J37" s="1185"/>
      <c r="K37" s="1182"/>
      <c r="L37" s="199"/>
    </row>
  </sheetData>
  <mergeCells count="13">
    <mergeCell ref="L9:L17"/>
    <mergeCell ref="E9:E17"/>
    <mergeCell ref="C5:D5"/>
    <mergeCell ref="A8:A22"/>
    <mergeCell ref="B4:B5"/>
    <mergeCell ref="C9:D21"/>
    <mergeCell ref="B10:B21"/>
    <mergeCell ref="I9:I14"/>
    <mergeCell ref="J9:J15"/>
    <mergeCell ref="K9:K18"/>
    <mergeCell ref="F9:F20"/>
    <mergeCell ref="H9:H14"/>
    <mergeCell ref="G10:G15"/>
  </mergeCells>
  <pageMargins left="0.314" right="0.314" top="0.11799999999999999" bottom="0.27500000000000002" header="0.157" footer="0.11799999999999999"/>
  <pageSetup scale="55" firstPageNumber="65" orientation="landscape" r:id="rId1"/>
  <headerFooter>
    <oddFooter>&amp;C&amp;P</oddFooter>
  </headerFooter>
  <drawing r:id="rId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E593"/>
  </sheetPr>
  <dimension ref="A1:J83"/>
  <sheetViews>
    <sheetView view="pageBreakPreview" topLeftCell="B1" zoomScale="125" zoomScaleNormal="125" zoomScaleSheetLayoutView="70" zoomScalePageLayoutView="125" workbookViewId="0">
      <selection activeCell="B1" sqref="B1"/>
    </sheetView>
  </sheetViews>
  <sheetFormatPr baseColWidth="10" defaultColWidth="9.1796875" defaultRowHeight="13"/>
  <cols>
    <col min="1" max="1" width="4.1796875" style="190" customWidth="1"/>
    <col min="2" max="2" width="32.36328125" style="190" customWidth="1"/>
    <col min="3" max="3" width="20.81640625" style="190" customWidth="1"/>
    <col min="4" max="4" width="19.36328125" style="192" customWidth="1"/>
    <col min="5" max="5" width="10.453125" style="190" customWidth="1"/>
    <col min="6" max="6" width="15.36328125" style="190" customWidth="1"/>
    <col min="7" max="7" width="19.453125" style="190" customWidth="1"/>
    <col min="8" max="8" width="17.6328125" style="191" customWidth="1"/>
    <col min="9" max="9" width="23.453125" style="190" customWidth="1"/>
    <col min="10" max="10" width="11.6328125" style="190" customWidth="1"/>
    <col min="11" max="16384" width="9.1796875" style="190"/>
  </cols>
  <sheetData>
    <row r="1" spans="1:9" ht="19.5">
      <c r="B1" s="240" t="s">
        <v>587</v>
      </c>
      <c r="C1" s="239"/>
      <c r="D1" s="239"/>
    </row>
    <row r="2" spans="1:9" ht="19.5">
      <c r="A2" s="134"/>
      <c r="B2" s="975" t="s">
        <v>1497</v>
      </c>
      <c r="C2" s="239"/>
      <c r="D2" s="239"/>
      <c r="E2" s="134"/>
    </row>
    <row r="3" spans="1:9">
      <c r="A3" s="134"/>
      <c r="B3" s="135"/>
      <c r="C3" s="135"/>
      <c r="D3" s="134"/>
      <c r="E3" s="134"/>
    </row>
    <row r="4" spans="1:9" ht="14">
      <c r="A4" s="134"/>
      <c r="B4" s="1671" t="s">
        <v>1198</v>
      </c>
      <c r="C4" s="1672"/>
      <c r="D4" s="1672"/>
      <c r="E4" s="1672"/>
      <c r="F4" s="1672"/>
      <c r="G4" s="1672"/>
      <c r="H4" s="1672"/>
    </row>
    <row r="5" spans="1:9" ht="14">
      <c r="A5" s="134"/>
      <c r="B5" s="976" t="s">
        <v>1378</v>
      </c>
      <c r="C5" s="380"/>
      <c r="D5" s="380"/>
      <c r="E5" s="380"/>
      <c r="F5" s="380"/>
      <c r="G5" s="380"/>
      <c r="H5" s="422" t="s">
        <v>575</v>
      </c>
    </row>
    <row r="6" spans="1:9">
      <c r="A6" s="200"/>
      <c r="C6" s="244"/>
      <c r="D6" s="245"/>
      <c r="E6" s="243"/>
      <c r="F6" s="243"/>
      <c r="G6" s="244"/>
      <c r="H6" s="195" t="s">
        <v>32</v>
      </c>
    </row>
    <row r="7" spans="1:9" ht="81.75" customHeight="1">
      <c r="A7" s="200"/>
      <c r="B7" s="205">
        <f>'12a_parcelles'!L8+0.01</f>
        <v>12.119999999999997</v>
      </c>
      <c r="C7" s="1681" t="s">
        <v>1222</v>
      </c>
      <c r="D7" s="1682"/>
      <c r="E7" s="1682"/>
      <c r="F7" s="1682"/>
      <c r="G7" s="1683"/>
      <c r="H7" s="246"/>
      <c r="I7" s="260"/>
    </row>
    <row r="8" spans="1:9">
      <c r="A8" s="200"/>
      <c r="B8" s="260" t="s">
        <v>576</v>
      </c>
      <c r="C8" s="260" t="s">
        <v>1077</v>
      </c>
      <c r="D8" s="319"/>
      <c r="E8" s="260" t="s">
        <v>577</v>
      </c>
      <c r="F8" s="260" t="s">
        <v>578</v>
      </c>
      <c r="G8" s="260" t="s">
        <v>579</v>
      </c>
      <c r="H8" s="260" t="s">
        <v>580</v>
      </c>
      <c r="I8" s="319"/>
    </row>
    <row r="9" spans="1:9" ht="13.5" customHeight="1">
      <c r="A9" s="1639" t="s">
        <v>191</v>
      </c>
      <c r="B9" s="203">
        <f>B7+0.01</f>
        <v>12.129999999999997</v>
      </c>
      <c r="C9" s="204">
        <f>B9+0.01</f>
        <v>12.139999999999997</v>
      </c>
      <c r="D9" s="320"/>
      <c r="E9" s="202">
        <f>C9+0.01</f>
        <v>12.149999999999997</v>
      </c>
      <c r="F9" s="201">
        <f>E9+0.01</f>
        <v>12.159999999999997</v>
      </c>
      <c r="G9" s="201">
        <f>F9+0.01</f>
        <v>12.169999999999996</v>
      </c>
      <c r="H9" s="201">
        <f>G9+0.01</f>
        <v>12.179999999999996</v>
      </c>
      <c r="I9" s="320"/>
    </row>
    <row r="10" spans="1:9" ht="12.75" customHeight="1">
      <c r="A10" s="1639"/>
      <c r="B10" s="1678" t="s">
        <v>1379</v>
      </c>
      <c r="C10" s="1668"/>
      <c r="D10" s="1666"/>
      <c r="E10" s="1632" t="s">
        <v>535</v>
      </c>
      <c r="F10" s="1650" t="str">
        <f>CONCATENATE("Avez vous fini de récolter cette culture?
1 = déjà terminé de récolter ","
2 = commencé mais pas encore terminé de récolter
3 = pas commencé à récolter
0 = perdu la récolte entière (Prochaine culture) ")</f>
        <v xml:space="preserve">Avez vous fini de récolter cette culture?
1 = déjà terminé de récolter 
2 = commencé mais pas encore terminé de récolter
3 = pas commencé à récolter
0 = perdu la récolte entière (Prochaine culture) </v>
      </c>
      <c r="G10" s="1656" t="s">
        <v>591</v>
      </c>
      <c r="H10" s="1669" t="s">
        <v>1321</v>
      </c>
      <c r="I10" s="1666"/>
    </row>
    <row r="11" spans="1:9" ht="13.5" customHeight="1">
      <c r="A11" s="1639"/>
      <c r="B11" s="1679"/>
      <c r="C11" s="1345"/>
      <c r="D11" s="1666"/>
      <c r="E11" s="1633"/>
      <c r="F11" s="1651"/>
      <c r="G11" s="1657"/>
      <c r="H11" s="1669"/>
      <c r="I11" s="1667"/>
    </row>
    <row r="12" spans="1:9" ht="12.75" customHeight="1">
      <c r="A12" s="1639"/>
      <c r="B12" s="1680"/>
      <c r="C12" s="1345"/>
      <c r="D12" s="1666"/>
      <c r="E12" s="1633"/>
      <c r="F12" s="1651"/>
      <c r="G12" s="1657"/>
      <c r="H12" s="1669"/>
      <c r="I12" s="1667"/>
    </row>
    <row r="13" spans="1:9" ht="12.75" customHeight="1">
      <c r="A13" s="1639"/>
      <c r="B13" s="1675"/>
      <c r="C13" s="324"/>
      <c r="D13" s="1666"/>
      <c r="E13" s="1633"/>
      <c r="F13" s="1651"/>
      <c r="G13" s="1657"/>
      <c r="H13" s="1669"/>
      <c r="I13" s="1667"/>
    </row>
    <row r="14" spans="1:9" ht="12.75" customHeight="1">
      <c r="A14" s="1639"/>
      <c r="B14" s="1676"/>
      <c r="C14" s="325"/>
      <c r="D14" s="1666"/>
      <c r="E14" s="1633"/>
      <c r="F14" s="1651"/>
      <c r="G14" s="1657"/>
      <c r="H14" s="1669"/>
      <c r="I14" s="1667"/>
    </row>
    <row r="15" spans="1:9" ht="12.75" customHeight="1">
      <c r="A15" s="1639"/>
      <c r="B15" s="1676"/>
      <c r="C15" s="1673" t="s">
        <v>1380</v>
      </c>
      <c r="D15" s="1666"/>
      <c r="E15" s="1633"/>
      <c r="F15" s="1651"/>
      <c r="G15" s="1657"/>
      <c r="H15" s="1669"/>
      <c r="I15" s="1667"/>
    </row>
    <row r="16" spans="1:9" ht="12.75" customHeight="1">
      <c r="A16" s="1639"/>
      <c r="B16" s="1676"/>
      <c r="C16" s="1674"/>
      <c r="D16" s="1666"/>
      <c r="E16" s="1633"/>
      <c r="F16" s="1651"/>
      <c r="G16" s="1657"/>
      <c r="H16" s="1669"/>
      <c r="I16" s="1667"/>
    </row>
    <row r="17" spans="1:9" ht="12.75" customHeight="1">
      <c r="A17" s="1639"/>
      <c r="B17" s="1676"/>
      <c r="C17" s="1674"/>
      <c r="D17" s="1666"/>
      <c r="E17" s="1633"/>
      <c r="F17" s="1651"/>
      <c r="G17" s="1657"/>
      <c r="H17" s="1669"/>
      <c r="I17" s="1667"/>
    </row>
    <row r="18" spans="1:9" ht="12.75" customHeight="1">
      <c r="A18" s="1639"/>
      <c r="B18" s="1676"/>
      <c r="C18" s="1674"/>
      <c r="D18" s="1666"/>
      <c r="E18" s="1633"/>
      <c r="F18" s="1651"/>
      <c r="G18" s="1657"/>
      <c r="H18" s="1669"/>
      <c r="I18" s="1667"/>
    </row>
    <row r="19" spans="1:9" ht="13.5" customHeight="1">
      <c r="A19" s="1639"/>
      <c r="B19" s="1676"/>
      <c r="C19" s="1674"/>
      <c r="D19" s="1666"/>
      <c r="E19" s="1633"/>
      <c r="F19" s="1651"/>
      <c r="G19" s="1657"/>
      <c r="H19" s="1669"/>
      <c r="I19" s="1667"/>
    </row>
    <row r="20" spans="1:9" ht="13.5" customHeight="1">
      <c r="A20" s="1639"/>
      <c r="B20" s="1676"/>
      <c r="C20" s="1674"/>
      <c r="D20" s="1666"/>
      <c r="E20" s="1633"/>
      <c r="F20" s="1651"/>
      <c r="G20" s="1657"/>
      <c r="H20" s="1669"/>
      <c r="I20" s="1667"/>
    </row>
    <row r="21" spans="1:9" ht="106.5" customHeight="1">
      <c r="A21" s="1639"/>
      <c r="B21" s="1676"/>
      <c r="C21" s="325" t="s">
        <v>553</v>
      </c>
      <c r="D21" s="1666"/>
      <c r="E21" s="1633"/>
      <c r="F21" s="1651"/>
      <c r="G21" s="1657"/>
      <c r="H21" s="1669"/>
      <c r="I21" s="1667"/>
    </row>
    <row r="22" spans="1:9" ht="60.75" customHeight="1">
      <c r="A22" s="1639"/>
      <c r="B22" s="1677"/>
      <c r="C22" s="326" t="s">
        <v>554</v>
      </c>
      <c r="D22" s="1666"/>
      <c r="E22" s="1634"/>
      <c r="F22" s="1653"/>
      <c r="G22" s="1659"/>
      <c r="H22" s="1670"/>
      <c r="I22" s="1458"/>
    </row>
    <row r="23" spans="1:9">
      <c r="A23" s="1641"/>
      <c r="B23" s="146" t="s">
        <v>1511</v>
      </c>
      <c r="C23" s="327" t="s">
        <v>13</v>
      </c>
      <c r="D23" s="321"/>
      <c r="E23" s="138" t="s">
        <v>10</v>
      </c>
      <c r="F23" s="138" t="s">
        <v>10</v>
      </c>
      <c r="G23" s="138" t="s">
        <v>10</v>
      </c>
      <c r="H23" s="145" t="s">
        <v>10</v>
      </c>
      <c r="I23" s="413"/>
    </row>
    <row r="24" spans="1:9" ht="17.5" customHeight="1">
      <c r="A24" s="142" t="s">
        <v>106</v>
      </c>
      <c r="B24" s="1007" t="s">
        <v>121</v>
      </c>
      <c r="C24" s="140"/>
      <c r="D24" s="322"/>
      <c r="E24" s="143"/>
      <c r="F24" s="143"/>
      <c r="G24" s="143"/>
      <c r="H24" s="144"/>
      <c r="I24" s="401"/>
    </row>
    <row r="25" spans="1:9" ht="17.5" customHeight="1">
      <c r="A25" s="142" t="s">
        <v>107</v>
      </c>
      <c r="B25" s="1007" t="s">
        <v>122</v>
      </c>
      <c r="C25" s="140"/>
      <c r="D25" s="323"/>
      <c r="E25" s="143"/>
      <c r="F25" s="143"/>
      <c r="G25" s="143"/>
      <c r="H25" s="144"/>
      <c r="I25" s="401"/>
    </row>
    <row r="26" spans="1:9" ht="17.5" customHeight="1">
      <c r="A26" s="142" t="s">
        <v>108</v>
      </c>
      <c r="B26" s="1007" t="s">
        <v>538</v>
      </c>
      <c r="C26" s="140"/>
      <c r="D26" s="323"/>
      <c r="E26" s="143"/>
      <c r="F26" s="143"/>
      <c r="G26" s="143"/>
      <c r="H26" s="144"/>
      <c r="I26" s="401"/>
    </row>
    <row r="27" spans="1:9" ht="17.5" customHeight="1">
      <c r="A27" s="142" t="s">
        <v>109</v>
      </c>
      <c r="B27" s="1233" t="s">
        <v>460</v>
      </c>
      <c r="C27" s="140"/>
      <c r="D27" s="323"/>
      <c r="E27" s="143"/>
      <c r="F27" s="143"/>
      <c r="G27" s="143"/>
      <c r="H27" s="144"/>
      <c r="I27" s="401"/>
    </row>
    <row r="28" spans="1:9" ht="17.5" customHeight="1">
      <c r="A28" s="142" t="s">
        <v>110</v>
      </c>
      <c r="B28" s="1233" t="s">
        <v>1388</v>
      </c>
      <c r="C28" s="140"/>
      <c r="D28" s="323"/>
      <c r="E28" s="143"/>
      <c r="F28" s="143"/>
      <c r="G28" s="143"/>
      <c r="H28" s="144"/>
      <c r="I28" s="401"/>
    </row>
    <row r="29" spans="1:9" ht="17.5" customHeight="1">
      <c r="A29" s="142" t="s">
        <v>111</v>
      </c>
      <c r="B29" s="1007" t="s">
        <v>1389</v>
      </c>
      <c r="C29" s="140"/>
      <c r="D29" s="323"/>
      <c r="E29" s="143"/>
      <c r="F29" s="143"/>
      <c r="G29" s="143"/>
      <c r="H29" s="144"/>
      <c r="I29" s="401"/>
    </row>
    <row r="30" spans="1:9" ht="17.5" customHeight="1">
      <c r="A30" s="142" t="s">
        <v>112</v>
      </c>
      <c r="B30" s="1007" t="s">
        <v>1390</v>
      </c>
      <c r="C30" s="140"/>
      <c r="D30" s="323"/>
      <c r="E30" s="143"/>
      <c r="F30" s="143"/>
      <c r="G30" s="143"/>
      <c r="H30" s="144"/>
      <c r="I30" s="401"/>
    </row>
    <row r="31" spans="1:9" ht="17.5" customHeight="1">
      <c r="A31" s="142" t="s">
        <v>113</v>
      </c>
      <c r="B31" s="1007" t="s">
        <v>1391</v>
      </c>
      <c r="C31" s="1002"/>
      <c r="D31" s="323"/>
      <c r="E31" s="1003"/>
      <c r="F31" s="1003"/>
      <c r="G31" s="1003"/>
      <c r="H31" s="1004"/>
      <c r="I31" s="992"/>
    </row>
    <row r="32" spans="1:9" ht="17.5" customHeight="1">
      <c r="A32" s="142" t="s">
        <v>114</v>
      </c>
      <c r="B32" s="1007" t="s">
        <v>1392</v>
      </c>
      <c r="C32" s="1002"/>
      <c r="D32" s="323"/>
      <c r="E32" s="1003"/>
      <c r="F32" s="1003"/>
      <c r="G32" s="1003"/>
      <c r="H32" s="1004"/>
      <c r="I32" s="992"/>
    </row>
    <row r="33" spans="1:10" ht="17.5" customHeight="1">
      <c r="A33" s="142" t="s">
        <v>137</v>
      </c>
      <c r="B33" s="1007" t="s">
        <v>1393</v>
      </c>
      <c r="C33" s="1002"/>
      <c r="D33" s="323"/>
      <c r="E33" s="1003"/>
      <c r="F33" s="1003"/>
      <c r="G33" s="1003"/>
      <c r="H33" s="1004"/>
      <c r="I33" s="992"/>
    </row>
    <row r="34" spans="1:10" ht="17.5" customHeight="1">
      <c r="A34" s="1005">
        <v>11</v>
      </c>
      <c r="B34" s="1007" t="s">
        <v>1394</v>
      </c>
      <c r="C34" s="140"/>
      <c r="D34" s="323"/>
      <c r="E34" s="143"/>
      <c r="F34" s="143"/>
      <c r="G34" s="143"/>
      <c r="H34" s="144"/>
      <c r="I34" s="401"/>
    </row>
    <row r="35" spans="1:10" ht="17.5" customHeight="1">
      <c r="A35" s="1005">
        <v>12</v>
      </c>
      <c r="B35" s="1233" t="s">
        <v>1512</v>
      </c>
      <c r="C35" s="140"/>
      <c r="D35" s="323"/>
      <c r="E35" s="143"/>
      <c r="F35" s="143"/>
      <c r="G35" s="143"/>
      <c r="H35" s="144"/>
      <c r="I35" s="401"/>
    </row>
    <row r="36" spans="1:10" ht="17.5" customHeight="1">
      <c r="A36" s="1006">
        <v>13</v>
      </c>
      <c r="B36" s="1008" t="s">
        <v>1395</v>
      </c>
      <c r="C36" s="1002"/>
      <c r="D36" s="323"/>
      <c r="E36" s="1003"/>
      <c r="F36" s="1003"/>
      <c r="G36" s="1003"/>
      <c r="H36" s="1004"/>
      <c r="I36" s="992"/>
    </row>
    <row r="37" spans="1:10" ht="17.5" customHeight="1">
      <c r="A37" s="1005">
        <v>14</v>
      </c>
      <c r="B37" s="1282" t="s">
        <v>1544</v>
      </c>
      <c r="C37" s="1279"/>
      <c r="D37" s="323"/>
      <c r="E37" s="1280"/>
      <c r="F37" s="1280"/>
      <c r="G37" s="1280"/>
      <c r="H37" s="1281"/>
      <c r="I37" s="1253"/>
    </row>
    <row r="38" spans="1:10" ht="17.5" customHeight="1">
      <c r="A38" s="1006">
        <v>15</v>
      </c>
      <c r="B38" s="1282" t="s">
        <v>1545</v>
      </c>
      <c r="C38" s="1279"/>
      <c r="D38" s="323"/>
      <c r="E38" s="1280"/>
      <c r="F38" s="1280"/>
      <c r="G38" s="1280"/>
      <c r="H38" s="1281"/>
      <c r="I38" s="1253"/>
    </row>
    <row r="39" spans="1:10" ht="17.5" customHeight="1">
      <c r="A39" s="1005">
        <v>16</v>
      </c>
      <c r="B39" s="1282" t="s">
        <v>130</v>
      </c>
      <c r="C39" s="1279"/>
      <c r="D39" s="323"/>
      <c r="E39" s="1280"/>
      <c r="F39" s="1280"/>
      <c r="G39" s="1280"/>
      <c r="H39" s="1281"/>
      <c r="I39" s="1253"/>
    </row>
    <row r="40" spans="1:10" ht="17.5" customHeight="1">
      <c r="A40" s="1006">
        <v>17</v>
      </c>
      <c r="B40" s="1008" t="s">
        <v>1397</v>
      </c>
      <c r="C40" s="1002"/>
      <c r="D40" s="323"/>
      <c r="E40" s="1003"/>
      <c r="F40" s="1003"/>
      <c r="G40" s="1003"/>
      <c r="H40" s="1004"/>
      <c r="I40" s="992"/>
    </row>
    <row r="41" spans="1:10" ht="17.5" customHeight="1">
      <c r="A41" s="1005">
        <v>18</v>
      </c>
      <c r="B41" s="1007" t="s">
        <v>1396</v>
      </c>
      <c r="C41" s="140"/>
      <c r="D41" s="323"/>
      <c r="E41" s="143"/>
      <c r="F41" s="143"/>
      <c r="G41" s="143"/>
      <c r="H41" s="144"/>
      <c r="I41" s="401"/>
    </row>
    <row r="42" spans="1:10">
      <c r="I42" s="200"/>
    </row>
    <row r="44" spans="1:10" ht="15.5">
      <c r="A44" s="134"/>
      <c r="B44" s="975" t="s">
        <v>1381</v>
      </c>
      <c r="D44" s="190"/>
      <c r="G44" s="134"/>
      <c r="H44" s="106"/>
      <c r="J44" s="134"/>
    </row>
    <row r="45" spans="1:10">
      <c r="A45" s="134"/>
      <c r="B45" s="1084" t="s">
        <v>1498</v>
      </c>
      <c r="D45" s="190"/>
      <c r="G45" s="134"/>
      <c r="H45" s="106"/>
      <c r="J45" s="134"/>
    </row>
    <row r="46" spans="1:10">
      <c r="A46" s="134"/>
      <c r="B46" s="135"/>
      <c r="D46" s="190"/>
      <c r="G46" s="134"/>
      <c r="H46" s="106"/>
      <c r="J46" s="134"/>
    </row>
    <row r="47" spans="1:10">
      <c r="A47" s="200"/>
      <c r="B47" s="260" t="s">
        <v>576</v>
      </c>
      <c r="C47" s="260" t="s">
        <v>581</v>
      </c>
      <c r="D47" s="260" t="s">
        <v>582</v>
      </c>
      <c r="E47" s="260" t="s">
        <v>583</v>
      </c>
      <c r="F47" s="260" t="s">
        <v>584</v>
      </c>
      <c r="G47" s="260" t="s">
        <v>1078</v>
      </c>
      <c r="H47" s="260" t="s">
        <v>1079</v>
      </c>
      <c r="I47" s="260" t="s">
        <v>314</v>
      </c>
      <c r="J47" s="260" t="s">
        <v>315</v>
      </c>
    </row>
    <row r="48" spans="1:10" ht="14">
      <c r="A48" s="1639" t="s">
        <v>536</v>
      </c>
      <c r="B48" s="203"/>
      <c r="C48" s="201">
        <f>H9+0.01</f>
        <v>12.189999999999996</v>
      </c>
      <c r="D48" s="201">
        <f t="shared" ref="D48:E48" si="0">C48+0.01</f>
        <v>12.199999999999996</v>
      </c>
      <c r="E48" s="201">
        <f t="shared" si="0"/>
        <v>12.209999999999996</v>
      </c>
      <c r="F48" s="1642">
        <f>E48+0.01</f>
        <v>12.219999999999995</v>
      </c>
      <c r="G48" s="1643"/>
      <c r="H48" s="1644"/>
      <c r="I48" s="398">
        <f>F48+0.01</f>
        <v>12.229999999999995</v>
      </c>
      <c r="J48" s="136">
        <f>I48+0.01</f>
        <v>12.239999999999995</v>
      </c>
    </row>
    <row r="49" spans="1:10" ht="12.75" customHeight="1">
      <c r="A49" s="1639"/>
      <c r="B49" s="1645" t="s">
        <v>1202</v>
      </c>
      <c r="C49" s="1650" t="s">
        <v>387</v>
      </c>
      <c r="D49" s="1654" t="s">
        <v>223</v>
      </c>
      <c r="E49" s="1656" t="s">
        <v>388</v>
      </c>
      <c r="F49" s="1660" t="s">
        <v>537</v>
      </c>
      <c r="G49" s="1661"/>
      <c r="H49" s="1662"/>
      <c r="I49" s="1636" t="s">
        <v>1209</v>
      </c>
      <c r="J49" s="1632" t="s">
        <v>590</v>
      </c>
    </row>
    <row r="50" spans="1:10" ht="12.75" customHeight="1">
      <c r="A50" s="1639"/>
      <c r="B50" s="1646"/>
      <c r="C50" s="1651"/>
      <c r="D50" s="1655"/>
      <c r="E50" s="1657"/>
      <c r="F50" s="1663"/>
      <c r="G50" s="1664"/>
      <c r="H50" s="1665"/>
      <c r="I50" s="1637"/>
      <c r="J50" s="1633"/>
    </row>
    <row r="51" spans="1:10" ht="12.75" customHeight="1">
      <c r="A51" s="1639"/>
      <c r="B51" s="1646"/>
      <c r="C51" s="1651"/>
      <c r="D51" s="1655"/>
      <c r="E51" s="1657"/>
      <c r="F51" s="1663"/>
      <c r="G51" s="1664"/>
      <c r="H51" s="1665"/>
      <c r="I51" s="1637"/>
      <c r="J51" s="1633"/>
    </row>
    <row r="52" spans="1:10" ht="14">
      <c r="A52" s="1639"/>
      <c r="B52" s="1647"/>
      <c r="C52" s="1651"/>
      <c r="D52" s="1655"/>
      <c r="E52" s="1657"/>
      <c r="G52" s="233" t="s">
        <v>190</v>
      </c>
      <c r="H52" s="193"/>
      <c r="I52" s="1625"/>
      <c r="J52" s="1633"/>
    </row>
    <row r="53" spans="1:10" ht="16.5" customHeight="1">
      <c r="A53" s="1639"/>
      <c r="B53" s="1647"/>
      <c r="C53" s="1651"/>
      <c r="D53" s="1655"/>
      <c r="E53" s="1657"/>
      <c r="G53" s="1283" t="s">
        <v>1510</v>
      </c>
      <c r="H53" s="193"/>
      <c r="I53" s="1625"/>
      <c r="J53" s="1633"/>
    </row>
    <row r="54" spans="1:10" ht="13.5" customHeight="1">
      <c r="A54" s="1639"/>
      <c r="B54" s="1647"/>
      <c r="C54" s="1651"/>
      <c r="D54" s="188" t="s">
        <v>218</v>
      </c>
      <c r="E54" s="1657"/>
      <c r="G54" s="1283" t="s">
        <v>1546</v>
      </c>
      <c r="H54" s="99"/>
      <c r="I54" s="1625"/>
      <c r="J54" s="1633"/>
    </row>
    <row r="55" spans="1:10" ht="13.5" customHeight="1">
      <c r="A55" s="1639"/>
      <c r="B55" s="1647"/>
      <c r="C55" s="1651"/>
      <c r="D55" s="188" t="s">
        <v>219</v>
      </c>
      <c r="E55" s="1657"/>
      <c r="G55" s="1283" t="s">
        <v>1547</v>
      </c>
      <c r="H55" s="99"/>
      <c r="I55" s="1625"/>
      <c r="J55" s="1633"/>
    </row>
    <row r="56" spans="1:10" ht="27" customHeight="1">
      <c r="A56" s="1639"/>
      <c r="B56" s="1647"/>
      <c r="C56" s="1651"/>
      <c r="D56" s="382" t="s">
        <v>555</v>
      </c>
      <c r="E56" s="1657"/>
      <c r="G56" s="1283" t="s">
        <v>1548</v>
      </c>
      <c r="H56" s="234" t="s">
        <v>189</v>
      </c>
      <c r="I56" s="1625"/>
      <c r="J56" s="1633"/>
    </row>
    <row r="57" spans="1:10" ht="13.5" customHeight="1">
      <c r="A57" s="1639"/>
      <c r="B57" s="1647"/>
      <c r="C57" s="1651"/>
      <c r="D57" s="188" t="s">
        <v>220</v>
      </c>
      <c r="E57" s="1657"/>
      <c r="G57" s="1283" t="s">
        <v>1549</v>
      </c>
      <c r="H57" s="1635" t="s">
        <v>1080</v>
      </c>
      <c r="I57" s="1625"/>
      <c r="J57" s="1633"/>
    </row>
    <row r="58" spans="1:10" ht="13.5" customHeight="1">
      <c r="A58" s="1639"/>
      <c r="B58" s="1647"/>
      <c r="C58" s="1651"/>
      <c r="D58" s="188" t="s">
        <v>221</v>
      </c>
      <c r="E58" s="1657"/>
      <c r="G58" s="1283" t="s">
        <v>1550</v>
      </c>
      <c r="H58" s="1635"/>
      <c r="I58" s="1625"/>
      <c r="J58" s="1633"/>
    </row>
    <row r="59" spans="1:10" ht="13.5" customHeight="1">
      <c r="A59" s="1639"/>
      <c r="B59" s="1647"/>
      <c r="C59" s="1651"/>
      <c r="D59" s="188" t="s">
        <v>222</v>
      </c>
      <c r="E59" s="1657"/>
      <c r="G59" s="1283" t="s">
        <v>1551</v>
      </c>
      <c r="H59" s="1635"/>
      <c r="I59" s="1625"/>
      <c r="J59" s="1633"/>
    </row>
    <row r="60" spans="1:10" ht="36.75" customHeight="1">
      <c r="A60" s="1639"/>
      <c r="B60" s="1647"/>
      <c r="C60" s="1651"/>
      <c r="D60" s="189" t="s">
        <v>224</v>
      </c>
      <c r="E60" s="1657"/>
      <c r="F60" s="226"/>
      <c r="G60" s="1283" t="s">
        <v>1552</v>
      </c>
      <c r="H60" s="194"/>
      <c r="I60" s="1638"/>
      <c r="J60" s="1634"/>
    </row>
    <row r="61" spans="1:10" ht="36.75" customHeight="1">
      <c r="A61" s="1640"/>
      <c r="B61" s="1648"/>
      <c r="C61" s="1652"/>
      <c r="D61" s="1312"/>
      <c r="E61" s="1658"/>
      <c r="F61" s="1313"/>
      <c r="G61" s="1284" t="s">
        <v>1553</v>
      </c>
      <c r="H61" s="1314"/>
      <c r="I61" s="1315"/>
      <c r="J61" s="1316"/>
    </row>
    <row r="62" spans="1:10">
      <c r="A62" s="1639"/>
      <c r="B62" s="1649"/>
      <c r="C62" s="1653"/>
      <c r="D62" s="190"/>
      <c r="E62" s="1659"/>
      <c r="F62" s="187" t="s">
        <v>270</v>
      </c>
      <c r="G62" s="187" t="s">
        <v>271</v>
      </c>
      <c r="H62" s="138" t="s">
        <v>188</v>
      </c>
      <c r="I62" s="187" t="s">
        <v>270</v>
      </c>
      <c r="J62" s="147"/>
    </row>
    <row r="63" spans="1:10">
      <c r="A63" s="1641"/>
      <c r="B63" s="146" t="s">
        <v>386</v>
      </c>
      <c r="C63" s="138" t="s">
        <v>10</v>
      </c>
      <c r="D63" s="138" t="s">
        <v>10</v>
      </c>
      <c r="E63" s="138" t="s">
        <v>10</v>
      </c>
      <c r="F63" s="145" t="s">
        <v>1</v>
      </c>
      <c r="G63" s="138" t="s">
        <v>33</v>
      </c>
      <c r="H63" s="138" t="s">
        <v>10</v>
      </c>
      <c r="I63" s="145" t="s">
        <v>1</v>
      </c>
      <c r="J63" s="138" t="s">
        <v>165</v>
      </c>
    </row>
    <row r="64" spans="1:10" ht="18.75" customHeight="1">
      <c r="A64" s="142" t="s">
        <v>106</v>
      </c>
      <c r="B64" s="140"/>
      <c r="C64" s="143"/>
      <c r="D64" s="143"/>
      <c r="E64" s="143"/>
      <c r="F64" s="143"/>
      <c r="G64" s="103"/>
      <c r="H64" s="103"/>
      <c r="I64" s="143"/>
      <c r="J64" s="143"/>
    </row>
    <row r="65" spans="1:10" ht="18.75" customHeight="1">
      <c r="A65" s="142" t="s">
        <v>107</v>
      </c>
      <c r="B65" s="140"/>
      <c r="C65" s="143"/>
      <c r="D65" s="143"/>
      <c r="E65" s="143"/>
      <c r="F65" s="143"/>
      <c r="G65" s="103"/>
      <c r="H65" s="103"/>
      <c r="I65" s="143"/>
      <c r="J65" s="143"/>
    </row>
    <row r="66" spans="1:10" ht="18.75" customHeight="1">
      <c r="A66" s="142" t="s">
        <v>108</v>
      </c>
      <c r="B66" s="140"/>
      <c r="C66" s="143"/>
      <c r="D66" s="143"/>
      <c r="E66" s="143"/>
      <c r="F66" s="143"/>
      <c r="G66" s="144"/>
      <c r="H66" s="103"/>
      <c r="I66" s="143"/>
      <c r="J66" s="143"/>
    </row>
    <row r="67" spans="1:10" ht="18.75" customHeight="1">
      <c r="A67" s="142" t="s">
        <v>109</v>
      </c>
      <c r="B67" s="140"/>
      <c r="C67" s="143"/>
      <c r="D67" s="143"/>
      <c r="E67" s="143"/>
      <c r="F67" s="143"/>
      <c r="G67" s="144"/>
      <c r="H67" s="103"/>
      <c r="I67" s="143"/>
      <c r="J67" s="143"/>
    </row>
    <row r="68" spans="1:10" ht="18.75" customHeight="1">
      <c r="A68" s="142" t="s">
        <v>110</v>
      </c>
      <c r="B68" s="421" t="s">
        <v>593</v>
      </c>
      <c r="C68" s="143"/>
      <c r="D68" s="143"/>
      <c r="E68" s="143"/>
      <c r="F68" s="362"/>
      <c r="G68" s="148"/>
      <c r="H68" s="103"/>
      <c r="I68" s="375"/>
      <c r="J68" s="143"/>
    </row>
    <row r="71" spans="1:10" ht="15.5">
      <c r="A71" s="975" t="s">
        <v>1499</v>
      </c>
    </row>
    <row r="74" spans="1:10">
      <c r="B74" s="261" t="s">
        <v>318</v>
      </c>
      <c r="C74" s="261" t="s">
        <v>319</v>
      </c>
      <c r="D74" s="261" t="s">
        <v>1081</v>
      </c>
      <c r="E74" s="261" t="s">
        <v>320</v>
      </c>
      <c r="F74" s="261" t="s">
        <v>1082</v>
      </c>
      <c r="G74" s="261" t="s">
        <v>321</v>
      </c>
      <c r="H74" s="261" t="s">
        <v>322</v>
      </c>
      <c r="I74" s="261" t="s">
        <v>323</v>
      </c>
    </row>
    <row r="75" spans="1:10">
      <c r="B75" s="136">
        <f>J48+0.01</f>
        <v>12.249999999999995</v>
      </c>
      <c r="C75" s="136">
        <f t="shared" ref="C75:I75" si="1">B75+0.01</f>
        <v>12.259999999999994</v>
      </c>
      <c r="D75" s="136">
        <f t="shared" si="1"/>
        <v>12.269999999999994</v>
      </c>
      <c r="E75" s="295">
        <f t="shared" si="1"/>
        <v>12.279999999999994</v>
      </c>
      <c r="F75" s="295">
        <f t="shared" si="1"/>
        <v>12.289999999999994</v>
      </c>
      <c r="G75" s="295">
        <f t="shared" si="1"/>
        <v>12.299999999999994</v>
      </c>
      <c r="H75" s="295">
        <f t="shared" si="1"/>
        <v>12.309999999999993</v>
      </c>
      <c r="I75" s="295">
        <f t="shared" si="1"/>
        <v>12.319999999999993</v>
      </c>
    </row>
    <row r="76" spans="1:10">
      <c r="B76" s="1626" t="s">
        <v>1500</v>
      </c>
      <c r="C76" s="1629" t="str">
        <f>CONCATENATE(" [Toutes les parcelles ] : E67Avez-vous utilisé de l’engrais inorganique/ chimique sur les parcelles au cours de la saison des pluies ? 
1=Oui
2=Non =&gt;"&amp;E75&amp;"")</f>
        <v xml:space="preserve"> [Toutes les parcelles ] : E67Avez-vous utilisé de l’engrais inorganique/ chimique sur les parcelles au cours de la saison des pluies ? 
1=Oui
2=Non =&gt;12,28</v>
      </c>
      <c r="D76" s="1631" t="s">
        <v>1383</v>
      </c>
      <c r="E76" s="1604" t="str">
        <f>"[Toutes les parcelles ] : Avez-vous utilisé des produits phytosanitaires sur les parcelles  au cours de la saison des pluies ? (Y compris les pesticides, fongicides, herbicides et autres produits) 
1=Oui
2=Non =&gt; "&amp;F75&amp;" "</f>
        <v xml:space="preserve">[Toutes les parcelles ] : Avez-vous utilisé des produits phytosanitaires sur les parcelles  au cours de la saison des pluies ? (Y compris les pesticides, fongicides, herbicides et autres produits) 
1=Oui
2=Non =&gt; 12,29 </v>
      </c>
      <c r="F76" s="1620" t="s">
        <v>1382</v>
      </c>
      <c r="G76" s="1626" t="s">
        <v>1501</v>
      </c>
      <c r="H76" s="1626" t="s">
        <v>1199</v>
      </c>
      <c r="I76" s="1626" t="s">
        <v>1384</v>
      </c>
    </row>
    <row r="77" spans="1:10">
      <c r="B77" s="1627"/>
      <c r="C77" s="1630"/>
      <c r="D77" s="1625"/>
      <c r="E77" s="1622"/>
      <c r="F77" s="1625"/>
      <c r="G77" s="1627"/>
      <c r="H77" s="1627"/>
      <c r="I77" s="1627"/>
    </row>
    <row r="78" spans="1:10" ht="87" customHeight="1">
      <c r="B78" s="1627"/>
      <c r="C78" s="1630"/>
      <c r="D78" s="1625"/>
      <c r="E78" s="1622"/>
      <c r="F78" s="1625"/>
      <c r="G78" s="1628"/>
      <c r="H78" s="1628"/>
      <c r="I78" s="1628"/>
    </row>
    <row r="79" spans="1:10">
      <c r="B79" s="1627"/>
      <c r="C79" s="1630"/>
      <c r="D79" s="1625"/>
      <c r="E79" s="1622"/>
      <c r="F79" s="1625"/>
      <c r="G79" s="227"/>
      <c r="H79" s="227"/>
      <c r="I79" s="227"/>
    </row>
    <row r="80" spans="1:10" ht="39">
      <c r="B80" s="1627"/>
      <c r="C80" s="1630"/>
      <c r="D80" s="1625"/>
      <c r="E80" s="1622"/>
      <c r="F80" s="1625"/>
      <c r="G80" s="383" t="s">
        <v>261</v>
      </c>
      <c r="H80" s="229" t="str">
        <f>"1=Oui
2=Non=&gt;prochaine module"</f>
        <v>1=Oui
2=Non=&gt;prochaine module</v>
      </c>
      <c r="I80" s="229"/>
    </row>
    <row r="81" spans="2:9" ht="156" customHeight="1">
      <c r="B81" s="1627"/>
      <c r="C81" s="1630"/>
      <c r="D81" s="403"/>
      <c r="E81" s="1622"/>
      <c r="F81" s="1625"/>
      <c r="G81" s="228"/>
      <c r="H81" s="228"/>
      <c r="I81" s="228"/>
    </row>
    <row r="82" spans="2:9">
      <c r="B82" s="231" t="s">
        <v>10</v>
      </c>
      <c r="C82" s="230" t="s">
        <v>10</v>
      </c>
      <c r="D82" s="1001" t="s">
        <v>1364</v>
      </c>
      <c r="E82" s="196" t="s">
        <v>10</v>
      </c>
      <c r="F82" s="1001" t="s">
        <v>1364</v>
      </c>
      <c r="G82" s="198" t="s">
        <v>13</v>
      </c>
      <c r="H82" s="198" t="s">
        <v>13</v>
      </c>
      <c r="I82" s="1000" t="s">
        <v>1364</v>
      </c>
    </row>
    <row r="83" spans="2:9">
      <c r="B83" s="232"/>
      <c r="C83" s="232"/>
      <c r="D83" s="232"/>
      <c r="E83" s="197"/>
      <c r="F83" s="197"/>
      <c r="G83" s="140"/>
      <c r="H83" s="140"/>
      <c r="I83" s="140"/>
    </row>
  </sheetData>
  <mergeCells count="31">
    <mergeCell ref="B4:H4"/>
    <mergeCell ref="C15:C20"/>
    <mergeCell ref="B13:B22"/>
    <mergeCell ref="A9:A23"/>
    <mergeCell ref="D10:D22"/>
    <mergeCell ref="B10:B12"/>
    <mergeCell ref="C7:G7"/>
    <mergeCell ref="I10:I22"/>
    <mergeCell ref="C10:C12"/>
    <mergeCell ref="E10:E22"/>
    <mergeCell ref="F10:F22"/>
    <mergeCell ref="G10:G22"/>
    <mergeCell ref="H10:H22"/>
    <mergeCell ref="J49:J60"/>
    <mergeCell ref="H57:H59"/>
    <mergeCell ref="I49:I60"/>
    <mergeCell ref="A48:A63"/>
    <mergeCell ref="F48:H48"/>
    <mergeCell ref="B49:B62"/>
    <mergeCell ref="C49:C62"/>
    <mergeCell ref="D49:D53"/>
    <mergeCell ref="E49:E62"/>
    <mergeCell ref="F49:H51"/>
    <mergeCell ref="F76:F81"/>
    <mergeCell ref="G76:G78"/>
    <mergeCell ref="H76:H78"/>
    <mergeCell ref="I76:I78"/>
    <mergeCell ref="B76:B81"/>
    <mergeCell ref="C76:C81"/>
    <mergeCell ref="D76:D80"/>
    <mergeCell ref="E76:E81"/>
  </mergeCells>
  <pageMargins left="0.314" right="0.314" top="0.11799999999999999" bottom="0.27500000000000002" header="0.157" footer="0.11799999999999999"/>
  <pageSetup scale="64" firstPageNumber="78" orientation="landscape" r:id="rId1"/>
  <headerFooter>
    <oddFooter>&amp;C&amp;P</oddFooter>
  </headerFooter>
  <rowBreaks count="1" manualBreakCount="1">
    <brk id="41" max="16383" man="1"/>
  </rowBreaks>
  <legacyDrawing r:id="rId2"/>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E593"/>
  </sheetPr>
  <dimension ref="A1:I85"/>
  <sheetViews>
    <sheetView view="pageBreakPreview" topLeftCell="A58" zoomScale="125" zoomScaleNormal="125" zoomScaleSheetLayoutView="90" zoomScalePageLayoutView="125" workbookViewId="0">
      <selection activeCell="I7" sqref="I7"/>
    </sheetView>
  </sheetViews>
  <sheetFormatPr baseColWidth="10" defaultColWidth="9.1796875" defaultRowHeight="13"/>
  <cols>
    <col min="1" max="1" width="4.1796875" style="190" customWidth="1"/>
    <col min="2" max="2" width="32.36328125" style="190" customWidth="1"/>
    <col min="3" max="3" width="20.81640625" style="190" customWidth="1"/>
    <col min="4" max="4" width="19.36328125" style="192" customWidth="1"/>
    <col min="5" max="5" width="13.81640625" style="190" customWidth="1"/>
    <col min="6" max="6" width="18.6328125" style="190" customWidth="1"/>
    <col min="7" max="7" width="19.453125" style="190" customWidth="1"/>
    <col min="8" max="8" width="17.6328125" style="191" customWidth="1"/>
    <col min="9" max="9" width="12.6328125" style="190" customWidth="1"/>
    <col min="10" max="16384" width="9.1796875" style="190"/>
  </cols>
  <sheetData>
    <row r="1" spans="1:9" ht="19.5">
      <c r="B1" s="240" t="s">
        <v>587</v>
      </c>
      <c r="C1" s="239"/>
      <c r="D1" s="239"/>
      <c r="G1" s="1234" t="s">
        <v>1506</v>
      </c>
    </row>
    <row r="2" spans="1:9" ht="19.5">
      <c r="A2" s="134"/>
      <c r="B2" s="242" t="s">
        <v>1385</v>
      </c>
      <c r="C2" s="239"/>
      <c r="D2" s="1232" t="s">
        <v>1506</v>
      </c>
      <c r="E2" s="134"/>
    </row>
    <row r="3" spans="1:9">
      <c r="A3" s="134"/>
      <c r="B3" s="135"/>
      <c r="C3" s="135"/>
      <c r="D3" s="134"/>
      <c r="E3" s="134"/>
    </row>
    <row r="4" spans="1:9" ht="37.5" customHeight="1">
      <c r="A4" s="134"/>
      <c r="B4" s="1671" t="s">
        <v>1502</v>
      </c>
      <c r="C4" s="1672"/>
      <c r="D4" s="1672"/>
      <c r="E4" s="1672"/>
      <c r="F4" s="1672"/>
      <c r="G4" s="1672"/>
      <c r="H4" s="1672"/>
    </row>
    <row r="5" spans="1:9" ht="14">
      <c r="A5" s="134"/>
      <c r="B5" s="381" t="s">
        <v>1600</v>
      </c>
      <c r="C5" s="380"/>
      <c r="D5" s="380"/>
      <c r="E5" s="380"/>
      <c r="F5" s="380"/>
      <c r="G5" s="380"/>
      <c r="H5" s="380"/>
    </row>
    <row r="6" spans="1:9">
      <c r="A6" s="200"/>
      <c r="C6" s="244"/>
      <c r="D6" s="245"/>
      <c r="E6" s="243"/>
      <c r="F6" s="243"/>
      <c r="G6" s="244"/>
      <c r="H6" s="195" t="s">
        <v>32</v>
      </c>
    </row>
    <row r="7" spans="1:9" ht="75" customHeight="1">
      <c r="A7" s="200"/>
      <c r="B7" s="205">
        <f>'12bcd_culturesintrantsPLUIES'!I75+0.01</f>
        <v>12.329999999999993</v>
      </c>
      <c r="C7" s="1681" t="s">
        <v>1083</v>
      </c>
      <c r="D7" s="1682"/>
      <c r="E7" s="1682"/>
      <c r="F7" s="1682"/>
      <c r="G7" s="1683"/>
      <c r="H7" s="246"/>
      <c r="I7" s="260" t="s">
        <v>1084</v>
      </c>
    </row>
    <row r="8" spans="1:9" ht="42.75" customHeight="1">
      <c r="A8" s="200"/>
      <c r="B8" s="260"/>
      <c r="C8" s="260" t="s">
        <v>1085</v>
      </c>
      <c r="D8" s="319"/>
      <c r="E8" s="260" t="s">
        <v>1086</v>
      </c>
      <c r="F8" s="260" t="s">
        <v>1087</v>
      </c>
      <c r="G8" s="260" t="s">
        <v>1088</v>
      </c>
      <c r="H8" s="260" t="s">
        <v>1089</v>
      </c>
      <c r="I8" s="319"/>
    </row>
    <row r="9" spans="1:9" ht="13.5" customHeight="1">
      <c r="A9" s="1639" t="s">
        <v>191</v>
      </c>
      <c r="B9" s="203">
        <f>B7+0.01</f>
        <v>12.339999999999993</v>
      </c>
      <c r="C9" s="204">
        <f>B9+0.01</f>
        <v>12.349999999999993</v>
      </c>
      <c r="D9" s="320"/>
      <c r="E9" s="202">
        <f>C9+0.01</f>
        <v>12.359999999999992</v>
      </c>
      <c r="F9" s="201">
        <f>E9+0.01</f>
        <v>12.369999999999992</v>
      </c>
      <c r="G9" s="201">
        <f>F9+0.01</f>
        <v>12.379999999999992</v>
      </c>
      <c r="H9" s="201">
        <f>G9+0.01</f>
        <v>12.389999999999992</v>
      </c>
      <c r="I9" s="320"/>
    </row>
    <row r="10" spans="1:9" ht="12.75" customHeight="1">
      <c r="A10" s="1639"/>
      <c r="B10" s="1684" t="s">
        <v>1386</v>
      </c>
      <c r="C10" s="1668"/>
      <c r="D10" s="1666"/>
      <c r="E10" s="1632" t="s">
        <v>535</v>
      </c>
      <c r="F10" s="1650" t="s">
        <v>592</v>
      </c>
      <c r="G10" s="1656" t="s">
        <v>591</v>
      </c>
      <c r="H10" s="1687" t="s">
        <v>316</v>
      </c>
      <c r="I10" s="1666"/>
    </row>
    <row r="11" spans="1:9" ht="13.5" customHeight="1">
      <c r="A11" s="1639"/>
      <c r="B11" s="1685"/>
      <c r="C11" s="1345"/>
      <c r="D11" s="1666"/>
      <c r="E11" s="1633"/>
      <c r="F11" s="1651"/>
      <c r="G11" s="1657"/>
      <c r="H11" s="1688"/>
      <c r="I11" s="1667"/>
    </row>
    <row r="12" spans="1:9" ht="12.75" customHeight="1">
      <c r="A12" s="1639"/>
      <c r="B12" s="1686"/>
      <c r="C12" s="1345"/>
      <c r="D12" s="1666"/>
      <c r="E12" s="1633"/>
      <c r="F12" s="1651"/>
      <c r="G12" s="1657"/>
      <c r="H12" s="1688"/>
      <c r="I12" s="1667"/>
    </row>
    <row r="13" spans="1:9" ht="12.75" customHeight="1">
      <c r="A13" s="1639"/>
      <c r="B13" s="1675"/>
      <c r="C13" s="324"/>
      <c r="D13" s="1666"/>
      <c r="E13" s="1633"/>
      <c r="F13" s="1651"/>
      <c r="G13" s="1657"/>
      <c r="H13" s="1688"/>
      <c r="I13" s="1667"/>
    </row>
    <row r="14" spans="1:9" ht="12.75" customHeight="1">
      <c r="A14" s="1639"/>
      <c r="B14" s="1676"/>
      <c r="C14" s="325"/>
      <c r="D14" s="1666"/>
      <c r="E14" s="1633"/>
      <c r="F14" s="1651"/>
      <c r="G14" s="1657"/>
      <c r="H14" s="1688"/>
      <c r="I14" s="1667"/>
    </row>
    <row r="15" spans="1:9" ht="12.75" customHeight="1">
      <c r="A15" s="1639"/>
      <c r="B15" s="1676"/>
      <c r="C15" s="1673" t="s">
        <v>556</v>
      </c>
      <c r="D15" s="1666"/>
      <c r="E15" s="1633"/>
      <c r="F15" s="1651"/>
      <c r="G15" s="1657"/>
      <c r="H15" s="1688"/>
      <c r="I15" s="1667"/>
    </row>
    <row r="16" spans="1:9" ht="12.75" customHeight="1">
      <c r="A16" s="1639"/>
      <c r="B16" s="1676"/>
      <c r="C16" s="1674"/>
      <c r="D16" s="1666"/>
      <c r="E16" s="1633"/>
      <c r="F16" s="1651"/>
      <c r="G16" s="1657"/>
      <c r="H16" s="1688"/>
      <c r="I16" s="1667"/>
    </row>
    <row r="17" spans="1:9" ht="12.75" customHeight="1">
      <c r="A17" s="1639"/>
      <c r="B17" s="1676"/>
      <c r="C17" s="1674"/>
      <c r="D17" s="1666"/>
      <c r="E17" s="1633"/>
      <c r="F17" s="1651"/>
      <c r="G17" s="1657"/>
      <c r="H17" s="1688"/>
      <c r="I17" s="1667"/>
    </row>
    <row r="18" spans="1:9" ht="12.75" customHeight="1">
      <c r="A18" s="1639"/>
      <c r="B18" s="1676"/>
      <c r="C18" s="1674"/>
      <c r="D18" s="1666"/>
      <c r="E18" s="1633"/>
      <c r="F18" s="1651"/>
      <c r="G18" s="1657"/>
      <c r="H18" s="1688"/>
      <c r="I18" s="1667"/>
    </row>
    <row r="19" spans="1:9" ht="13.5" customHeight="1">
      <c r="A19" s="1639"/>
      <c r="B19" s="1676"/>
      <c r="C19" s="1674"/>
      <c r="D19" s="1666"/>
      <c r="E19" s="1633"/>
      <c r="F19" s="1651"/>
      <c r="G19" s="1657"/>
      <c r="H19" s="1688"/>
      <c r="I19" s="1667"/>
    </row>
    <row r="20" spans="1:9" ht="13.5" customHeight="1">
      <c r="A20" s="1639"/>
      <c r="B20" s="1676"/>
      <c r="C20" s="1674"/>
      <c r="D20" s="1666"/>
      <c r="E20" s="1633"/>
      <c r="F20" s="1651"/>
      <c r="G20" s="1657"/>
      <c r="H20" s="1688"/>
      <c r="I20" s="1667"/>
    </row>
    <row r="21" spans="1:9" ht="106.5" customHeight="1">
      <c r="A21" s="1639"/>
      <c r="B21" s="1676"/>
      <c r="C21" s="325" t="s">
        <v>553</v>
      </c>
      <c r="D21" s="1666"/>
      <c r="E21" s="1633"/>
      <c r="F21" s="1651"/>
      <c r="G21" s="1657"/>
      <c r="H21" s="1688"/>
      <c r="I21" s="1667"/>
    </row>
    <row r="22" spans="1:9" ht="39">
      <c r="A22" s="1639"/>
      <c r="B22" s="1677"/>
      <c r="C22" s="326" t="s">
        <v>554</v>
      </c>
      <c r="D22" s="1666"/>
      <c r="E22" s="1634"/>
      <c r="F22" s="1653"/>
      <c r="G22" s="1659"/>
      <c r="H22" s="1689"/>
      <c r="I22" s="1458"/>
    </row>
    <row r="23" spans="1:9">
      <c r="A23" s="1641"/>
      <c r="B23" s="146" t="s">
        <v>1509</v>
      </c>
      <c r="C23" s="327" t="s">
        <v>13</v>
      </c>
      <c r="D23" s="321"/>
      <c r="E23" s="138" t="s">
        <v>10</v>
      </c>
      <c r="F23" s="138" t="s">
        <v>10</v>
      </c>
      <c r="G23" s="138" t="s">
        <v>10</v>
      </c>
      <c r="H23" s="145" t="s">
        <v>10</v>
      </c>
      <c r="I23" s="413"/>
    </row>
    <row r="24" spans="1:9" ht="17.5" customHeight="1">
      <c r="A24" s="142" t="s">
        <v>106</v>
      </c>
      <c r="B24" s="1007" t="s">
        <v>121</v>
      </c>
      <c r="C24" s="140"/>
      <c r="D24" s="322"/>
      <c r="E24" s="143"/>
      <c r="F24" s="143"/>
      <c r="G24" s="143"/>
      <c r="H24" s="144"/>
      <c r="I24" s="401"/>
    </row>
    <row r="25" spans="1:9" ht="17.5" customHeight="1">
      <c r="A25" s="142" t="s">
        <v>107</v>
      </c>
      <c r="B25" s="1007" t="s">
        <v>122</v>
      </c>
      <c r="C25" s="1002"/>
      <c r="D25" s="322"/>
      <c r="E25" s="1003"/>
      <c r="F25" s="1003"/>
      <c r="G25" s="1003"/>
      <c r="H25" s="1004"/>
      <c r="I25" s="992"/>
    </row>
    <row r="26" spans="1:9" ht="17.5" customHeight="1">
      <c r="A26" s="142" t="s">
        <v>108</v>
      </c>
      <c r="B26" s="1007" t="s">
        <v>538</v>
      </c>
      <c r="C26" s="1002"/>
      <c r="D26" s="322"/>
      <c r="E26" s="1003"/>
      <c r="F26" s="1003"/>
      <c r="G26" s="1003"/>
      <c r="H26" s="1004"/>
      <c r="I26" s="992"/>
    </row>
    <row r="27" spans="1:9" ht="17.5" customHeight="1">
      <c r="A27" s="142" t="s">
        <v>109</v>
      </c>
      <c r="B27" s="1233" t="s">
        <v>460</v>
      </c>
      <c r="C27" s="1002"/>
      <c r="D27" s="322"/>
      <c r="E27" s="1003"/>
      <c r="F27" s="1003"/>
      <c r="G27" s="1003"/>
      <c r="H27" s="1004"/>
      <c r="I27" s="992"/>
    </row>
    <row r="28" spans="1:9" ht="17.5" customHeight="1">
      <c r="A28" s="142" t="s">
        <v>110</v>
      </c>
      <c r="B28" s="1233" t="s">
        <v>1388</v>
      </c>
      <c r="C28" s="1002"/>
      <c r="D28" s="322"/>
      <c r="E28" s="1003"/>
      <c r="F28" s="1003"/>
      <c r="G28" s="1003"/>
      <c r="H28" s="1004"/>
      <c r="I28" s="992"/>
    </row>
    <row r="29" spans="1:9" ht="17.5" customHeight="1">
      <c r="A29" s="142" t="s">
        <v>111</v>
      </c>
      <c r="B29" s="1007" t="s">
        <v>1389</v>
      </c>
      <c r="C29" s="1002"/>
      <c r="D29" s="322"/>
      <c r="E29" s="1003"/>
      <c r="F29" s="1003"/>
      <c r="G29" s="1003"/>
      <c r="H29" s="1004"/>
      <c r="I29" s="992"/>
    </row>
    <row r="30" spans="1:9" ht="17.5" customHeight="1">
      <c r="A30" s="142" t="s">
        <v>112</v>
      </c>
      <c r="B30" s="1007" t="s">
        <v>1390</v>
      </c>
      <c r="C30" s="1002"/>
      <c r="D30" s="322"/>
      <c r="E30" s="1003"/>
      <c r="F30" s="1003"/>
      <c r="G30" s="1003"/>
      <c r="H30" s="1004"/>
      <c r="I30" s="992"/>
    </row>
    <row r="31" spans="1:9" ht="17.5" customHeight="1">
      <c r="A31" s="142" t="s">
        <v>113</v>
      </c>
      <c r="B31" s="1007" t="s">
        <v>1391</v>
      </c>
      <c r="C31" s="1002"/>
      <c r="D31" s="322"/>
      <c r="E31" s="1003"/>
      <c r="F31" s="1003"/>
      <c r="G31" s="1003"/>
      <c r="H31" s="1004"/>
      <c r="I31" s="992"/>
    </row>
    <row r="32" spans="1:9" ht="17.5" customHeight="1">
      <c r="A32" s="142" t="s">
        <v>114</v>
      </c>
      <c r="B32" s="1007" t="s">
        <v>1392</v>
      </c>
      <c r="C32" s="1002"/>
      <c r="D32" s="322"/>
      <c r="E32" s="1003"/>
      <c r="F32" s="1003"/>
      <c r="G32" s="1003"/>
      <c r="H32" s="1004"/>
      <c r="I32" s="992"/>
    </row>
    <row r="33" spans="1:9" ht="17.5" customHeight="1">
      <c r="A33" s="142" t="s">
        <v>137</v>
      </c>
      <c r="B33" s="1007" t="s">
        <v>1393</v>
      </c>
      <c r="C33" s="1002"/>
      <c r="D33" s="322"/>
      <c r="E33" s="1003"/>
      <c r="F33" s="1003"/>
      <c r="G33" s="1003"/>
      <c r="H33" s="1004"/>
      <c r="I33" s="992"/>
    </row>
    <row r="34" spans="1:9" ht="17.5" customHeight="1">
      <c r="A34" s="1005">
        <v>11</v>
      </c>
      <c r="B34" s="1007" t="s">
        <v>1394</v>
      </c>
      <c r="C34" s="140"/>
      <c r="D34" s="323"/>
      <c r="E34" s="143"/>
      <c r="F34" s="143"/>
      <c r="G34" s="143"/>
      <c r="H34" s="144"/>
      <c r="I34" s="401"/>
    </row>
    <row r="35" spans="1:9" ht="17.5" customHeight="1">
      <c r="A35" s="1005">
        <v>12</v>
      </c>
      <c r="B35" s="1233" t="s">
        <v>1512</v>
      </c>
      <c r="C35" s="1002"/>
      <c r="D35" s="323"/>
      <c r="E35" s="1003"/>
      <c r="F35" s="1003"/>
      <c r="G35" s="1003"/>
      <c r="H35" s="1004"/>
      <c r="I35" s="992"/>
    </row>
    <row r="36" spans="1:9" ht="17.5" customHeight="1">
      <c r="A36" s="1006">
        <v>13</v>
      </c>
      <c r="B36" s="1008" t="s">
        <v>1395</v>
      </c>
      <c r="C36" s="1002"/>
      <c r="D36" s="323"/>
      <c r="E36" s="1003"/>
      <c r="F36" s="1003"/>
      <c r="G36" s="1003"/>
      <c r="H36" s="1004"/>
      <c r="I36" s="992"/>
    </row>
    <row r="37" spans="1:9" ht="17.5" customHeight="1">
      <c r="A37" s="1005">
        <v>14</v>
      </c>
      <c r="B37" s="1282" t="s">
        <v>1544</v>
      </c>
      <c r="C37" s="140"/>
      <c r="D37" s="323"/>
      <c r="E37" s="143"/>
      <c r="F37" s="143"/>
      <c r="G37" s="143"/>
      <c r="H37" s="144"/>
      <c r="I37" s="401"/>
    </row>
    <row r="38" spans="1:9" ht="17.5" customHeight="1">
      <c r="A38" s="1006">
        <v>15</v>
      </c>
      <c r="B38" s="1282" t="s">
        <v>1545</v>
      </c>
      <c r="C38" s="140"/>
      <c r="D38" s="323"/>
      <c r="E38" s="143"/>
      <c r="F38" s="143"/>
      <c r="G38" s="143"/>
      <c r="H38" s="144"/>
      <c r="I38" s="401"/>
    </row>
    <row r="39" spans="1:9">
      <c r="A39" s="1005">
        <v>16</v>
      </c>
      <c r="B39" s="1282" t="s">
        <v>130</v>
      </c>
    </row>
    <row r="40" spans="1:9">
      <c r="A40" s="1006">
        <v>17</v>
      </c>
      <c r="B40" s="1008" t="s">
        <v>1397</v>
      </c>
    </row>
    <row r="41" spans="1:9">
      <c r="A41" s="1005">
        <v>18</v>
      </c>
      <c r="B41" s="1007" t="s">
        <v>1396</v>
      </c>
      <c r="D41" s="190"/>
      <c r="G41" s="106"/>
      <c r="H41" s="106"/>
    </row>
    <row r="42" spans="1:9">
      <c r="A42" s="1310"/>
      <c r="B42" s="1311"/>
      <c r="D42" s="190"/>
      <c r="G42" s="106"/>
      <c r="H42" s="106"/>
    </row>
    <row r="43" spans="1:9" ht="15.5">
      <c r="A43" s="134"/>
      <c r="B43" s="242" t="s">
        <v>1387</v>
      </c>
      <c r="D43" s="190"/>
      <c r="G43" s="134"/>
      <c r="H43" s="106"/>
    </row>
    <row r="44" spans="1:9" s="99" customFormat="1">
      <c r="A44" s="43"/>
      <c r="B44" s="1084" t="s">
        <v>1200</v>
      </c>
      <c r="G44" s="43"/>
      <c r="H44" s="44"/>
    </row>
    <row r="45" spans="1:9">
      <c r="A45" s="134"/>
      <c r="B45" s="135"/>
      <c r="D45" s="190"/>
      <c r="G45" s="134"/>
      <c r="H45" s="106"/>
    </row>
    <row r="46" spans="1:9">
      <c r="A46" s="200"/>
      <c r="B46" s="260"/>
      <c r="C46" s="404" t="s">
        <v>1090</v>
      </c>
      <c r="D46" s="404" t="s">
        <v>1091</v>
      </c>
      <c r="E46" s="404" t="s">
        <v>1092</v>
      </c>
      <c r="F46" s="404" t="s">
        <v>1093</v>
      </c>
      <c r="G46" s="404" t="s">
        <v>1094</v>
      </c>
      <c r="H46" s="414"/>
      <c r="I46" s="199"/>
    </row>
    <row r="47" spans="1:9" ht="14">
      <c r="A47" s="1639" t="s">
        <v>536</v>
      </c>
      <c r="B47" s="392"/>
      <c r="C47" s="398">
        <f>H9+0.01</f>
        <v>12.399999999999991</v>
      </c>
      <c r="D47" s="399"/>
      <c r="E47" s="400"/>
      <c r="F47" s="398">
        <f>C47+0.01</f>
        <v>12.409999999999991</v>
      </c>
      <c r="G47" s="136">
        <f>F47+0.01</f>
        <v>12.419999999999991</v>
      </c>
      <c r="H47" s="328"/>
      <c r="I47" s="199"/>
    </row>
    <row r="48" spans="1:9" ht="12.75" customHeight="1">
      <c r="A48" s="1639"/>
      <c r="B48" s="1690" t="s">
        <v>1201</v>
      </c>
      <c r="C48" s="1693" t="s">
        <v>557</v>
      </c>
      <c r="D48" s="1455"/>
      <c r="E48" s="1694"/>
      <c r="F48" s="1693" t="s">
        <v>594</v>
      </c>
      <c r="G48" s="1632" t="s">
        <v>595</v>
      </c>
      <c r="H48" s="402"/>
      <c r="I48" s="199"/>
    </row>
    <row r="49" spans="1:9" ht="12.75" customHeight="1">
      <c r="A49" s="1639"/>
      <c r="B49" s="1691"/>
      <c r="C49" s="1457"/>
      <c r="D49" s="1458"/>
      <c r="E49" s="1459"/>
      <c r="F49" s="1457"/>
      <c r="G49" s="1625"/>
      <c r="H49" s="402"/>
      <c r="I49" s="199"/>
    </row>
    <row r="50" spans="1:9" ht="12.75" customHeight="1">
      <c r="A50" s="1639"/>
      <c r="B50" s="1691"/>
      <c r="C50" s="405"/>
      <c r="D50" s="233" t="s">
        <v>190</v>
      </c>
      <c r="E50" s="406"/>
      <c r="F50" s="1457"/>
      <c r="G50" s="1625"/>
      <c r="H50" s="415"/>
      <c r="I50" s="199"/>
    </row>
    <row r="51" spans="1:9" ht="14.5">
      <c r="A51" s="1639"/>
      <c r="B51" s="1382"/>
      <c r="C51" s="407"/>
      <c r="D51" s="1283" t="s">
        <v>1510</v>
      </c>
      <c r="E51" s="408"/>
      <c r="F51" s="1457"/>
      <c r="G51" s="1625"/>
      <c r="H51" s="416"/>
      <c r="I51" s="199"/>
    </row>
    <row r="52" spans="1:9" ht="16.5" customHeight="1">
      <c r="A52" s="1639"/>
      <c r="B52" s="1382"/>
      <c r="C52" s="407"/>
      <c r="D52" s="1283" t="s">
        <v>1546</v>
      </c>
      <c r="E52" s="408"/>
      <c r="F52" s="1457"/>
      <c r="G52" s="1625"/>
      <c r="H52" s="416"/>
      <c r="I52" s="199"/>
    </row>
    <row r="53" spans="1:9" ht="13.5" customHeight="1">
      <c r="A53" s="1639"/>
      <c r="B53" s="1382"/>
      <c r="C53" s="407"/>
      <c r="D53" s="1283" t="s">
        <v>1547</v>
      </c>
      <c r="E53" s="409"/>
      <c r="F53" s="1457"/>
      <c r="G53" s="1625"/>
      <c r="H53" s="417"/>
      <c r="I53" s="199"/>
    </row>
    <row r="54" spans="1:9" ht="13.5" customHeight="1">
      <c r="A54" s="1639"/>
      <c r="B54" s="1382"/>
      <c r="C54" s="407"/>
      <c r="D54" s="1283" t="s">
        <v>1548</v>
      </c>
      <c r="E54" s="409"/>
      <c r="F54" s="1457"/>
      <c r="G54" s="1625"/>
      <c r="H54" s="417"/>
      <c r="I54" s="199"/>
    </row>
    <row r="55" spans="1:9" ht="27" customHeight="1">
      <c r="A55" s="1639"/>
      <c r="B55" s="1382"/>
      <c r="C55" s="407"/>
      <c r="D55" s="1283" t="s">
        <v>1549</v>
      </c>
      <c r="E55" s="410" t="s">
        <v>189</v>
      </c>
      <c r="F55" s="1457"/>
      <c r="G55" s="1625"/>
      <c r="H55" s="418"/>
      <c r="I55" s="199"/>
    </row>
    <row r="56" spans="1:9" ht="13.5" customHeight="1">
      <c r="A56" s="1639"/>
      <c r="B56" s="1382"/>
      <c r="C56" s="407"/>
      <c r="D56" s="1283" t="s">
        <v>1550</v>
      </c>
      <c r="E56" s="1692" t="s">
        <v>1080</v>
      </c>
      <c r="F56" s="1457"/>
      <c r="G56" s="1625"/>
      <c r="H56" s="1558"/>
      <c r="I56" s="199"/>
    </row>
    <row r="57" spans="1:9" ht="13.5" customHeight="1">
      <c r="A57" s="1639"/>
      <c r="B57" s="1382"/>
      <c r="C57" s="407"/>
      <c r="D57" s="1283" t="s">
        <v>1551</v>
      </c>
      <c r="E57" s="1451"/>
      <c r="F57" s="1457"/>
      <c r="G57" s="1625"/>
      <c r="H57" s="1695"/>
      <c r="I57" s="199"/>
    </row>
    <row r="58" spans="1:9" ht="13.5" customHeight="1">
      <c r="A58" s="1639"/>
      <c r="B58" s="1382"/>
      <c r="C58" s="407"/>
      <c r="D58" s="1283" t="s">
        <v>1552</v>
      </c>
      <c r="E58" s="1451"/>
      <c r="F58" s="396"/>
      <c r="G58" s="1625"/>
      <c r="H58" s="1695"/>
      <c r="I58" s="199"/>
    </row>
    <row r="59" spans="1:9" ht="135.75" customHeight="1">
      <c r="A59" s="1639"/>
      <c r="B59" s="1382"/>
      <c r="C59" s="411"/>
      <c r="D59" s="1284" t="s">
        <v>1553</v>
      </c>
      <c r="E59" s="1453"/>
      <c r="F59" s="397"/>
      <c r="G59" s="1638"/>
      <c r="H59" s="1695"/>
      <c r="I59" s="199"/>
    </row>
    <row r="60" spans="1:9">
      <c r="A60" s="1639"/>
      <c r="B60" s="1383"/>
      <c r="C60" s="412" t="s">
        <v>270</v>
      </c>
      <c r="D60" s="187" t="s">
        <v>271</v>
      </c>
      <c r="E60" s="138" t="s">
        <v>188</v>
      </c>
      <c r="F60" s="187" t="s">
        <v>270</v>
      </c>
      <c r="G60" s="420"/>
      <c r="H60" s="395"/>
      <c r="I60" s="199"/>
    </row>
    <row r="61" spans="1:9">
      <c r="A61" s="1641"/>
      <c r="B61" s="393" t="s">
        <v>1509</v>
      </c>
      <c r="C61" s="394" t="s">
        <v>1</v>
      </c>
      <c r="D61" s="138" t="s">
        <v>33</v>
      </c>
      <c r="E61" s="138" t="s">
        <v>10</v>
      </c>
      <c r="F61" s="145" t="s">
        <v>1</v>
      </c>
      <c r="G61" s="138" t="s">
        <v>165</v>
      </c>
      <c r="H61" s="395"/>
      <c r="I61" s="199"/>
    </row>
    <row r="62" spans="1:9" ht="17.5" customHeight="1">
      <c r="A62" s="142" t="s">
        <v>106</v>
      </c>
      <c r="B62" s="1007" t="s">
        <v>121</v>
      </c>
      <c r="C62" s="140"/>
      <c r="D62" s="322"/>
      <c r="E62" s="1255"/>
      <c r="F62" s="1255"/>
      <c r="G62" s="1255"/>
      <c r="H62" s="1254"/>
      <c r="I62" s="1253"/>
    </row>
    <row r="63" spans="1:9" ht="17.5" customHeight="1">
      <c r="A63" s="142" t="s">
        <v>107</v>
      </c>
      <c r="B63" s="1007" t="s">
        <v>122</v>
      </c>
      <c r="C63" s="140"/>
      <c r="D63" s="323"/>
      <c r="E63" s="1255"/>
      <c r="F63" s="1255"/>
      <c r="G63" s="1255"/>
      <c r="H63" s="1254"/>
      <c r="I63" s="1253"/>
    </row>
    <row r="64" spans="1:9" ht="17.5" customHeight="1">
      <c r="A64" s="142" t="s">
        <v>108</v>
      </c>
      <c r="B64" s="1007" t="s">
        <v>538</v>
      </c>
      <c r="C64" s="140"/>
      <c r="D64" s="323"/>
      <c r="E64" s="1255"/>
      <c r="F64" s="1255"/>
      <c r="G64" s="1255"/>
      <c r="H64" s="1254"/>
      <c r="I64" s="1253"/>
    </row>
    <row r="65" spans="1:9" ht="17.5" customHeight="1">
      <c r="A65" s="142" t="s">
        <v>109</v>
      </c>
      <c r="B65" s="1233" t="s">
        <v>460</v>
      </c>
      <c r="C65" s="140"/>
      <c r="D65" s="323"/>
      <c r="E65" s="1255"/>
      <c r="F65" s="1255"/>
      <c r="G65" s="1255"/>
      <c r="H65" s="1254"/>
      <c r="I65" s="1253"/>
    </row>
    <row r="66" spans="1:9" ht="17.5" customHeight="1">
      <c r="A66" s="142" t="s">
        <v>110</v>
      </c>
      <c r="B66" s="1233" t="s">
        <v>1388</v>
      </c>
      <c r="C66" s="140"/>
      <c r="D66" s="323"/>
      <c r="E66" s="1255"/>
      <c r="F66" s="1255"/>
      <c r="G66" s="1255"/>
      <c r="H66" s="1254"/>
      <c r="I66" s="1253"/>
    </row>
    <row r="67" spans="1:9" ht="17.5" customHeight="1">
      <c r="A67" s="142" t="s">
        <v>111</v>
      </c>
      <c r="B67" s="1007" t="s">
        <v>1389</v>
      </c>
      <c r="C67" s="140"/>
      <c r="D67" s="323"/>
      <c r="E67" s="1255"/>
      <c r="F67" s="1255"/>
      <c r="G67" s="1255"/>
      <c r="H67" s="1254"/>
      <c r="I67" s="1253"/>
    </row>
    <row r="68" spans="1:9" ht="17.5" customHeight="1">
      <c r="A68" s="142" t="s">
        <v>112</v>
      </c>
      <c r="B68" s="1007" t="s">
        <v>1390</v>
      </c>
      <c r="C68" s="140"/>
      <c r="D68" s="323"/>
      <c r="E68" s="1255"/>
      <c r="F68" s="1255"/>
      <c r="G68" s="1255"/>
      <c r="H68" s="1254"/>
      <c r="I68" s="1253"/>
    </row>
    <row r="69" spans="1:9" ht="17.5" customHeight="1">
      <c r="A69" s="142" t="s">
        <v>113</v>
      </c>
      <c r="B69" s="1007" t="s">
        <v>1391</v>
      </c>
      <c r="C69" s="1002"/>
      <c r="D69" s="323"/>
      <c r="E69" s="1003"/>
      <c r="F69" s="1003"/>
      <c r="G69" s="1003"/>
      <c r="H69" s="1004"/>
      <c r="I69" s="1253"/>
    </row>
    <row r="70" spans="1:9" ht="17.5" customHeight="1">
      <c r="A70" s="142" t="s">
        <v>114</v>
      </c>
      <c r="B70" s="1007" t="s">
        <v>1392</v>
      </c>
      <c r="C70" s="1002"/>
      <c r="D70" s="323"/>
      <c r="E70" s="1003"/>
      <c r="F70" s="1003"/>
      <c r="G70" s="1003"/>
      <c r="H70" s="1004"/>
      <c r="I70" s="1253"/>
    </row>
    <row r="71" spans="1:9" ht="17.5" customHeight="1">
      <c r="A71" s="142" t="s">
        <v>137</v>
      </c>
      <c r="B71" s="1007" t="s">
        <v>1393</v>
      </c>
      <c r="C71" s="1002"/>
      <c r="D71" s="323"/>
      <c r="E71" s="1003"/>
      <c r="F71" s="1003"/>
      <c r="G71" s="1003"/>
      <c r="H71" s="1004"/>
      <c r="I71" s="1253"/>
    </row>
    <row r="72" spans="1:9" ht="17.5" customHeight="1">
      <c r="A72" s="1005">
        <v>11</v>
      </c>
      <c r="B72" s="1007" t="s">
        <v>1394</v>
      </c>
      <c r="C72" s="140"/>
      <c r="D72" s="323"/>
      <c r="E72" s="1255"/>
      <c r="F72" s="1255"/>
      <c r="G72" s="1255"/>
      <c r="H72" s="1254"/>
      <c r="I72" s="1253"/>
    </row>
    <row r="73" spans="1:9" ht="17.5" customHeight="1">
      <c r="A73" s="1005">
        <v>12</v>
      </c>
      <c r="B73" s="1233" t="s">
        <v>1512</v>
      </c>
      <c r="C73" s="140"/>
      <c r="D73" s="323"/>
      <c r="E73" s="1255"/>
      <c r="F73" s="1255"/>
      <c r="G73" s="1255"/>
      <c r="H73" s="1254"/>
      <c r="I73" s="1253"/>
    </row>
    <row r="74" spans="1:9" ht="17.5" customHeight="1">
      <c r="A74" s="1006">
        <v>13</v>
      </c>
      <c r="B74" s="1008" t="s">
        <v>1395</v>
      </c>
      <c r="C74" s="1002"/>
      <c r="D74" s="323"/>
      <c r="E74" s="1003"/>
      <c r="F74" s="1003"/>
      <c r="G74" s="1003"/>
      <c r="H74" s="1004"/>
      <c r="I74" s="1253"/>
    </row>
    <row r="75" spans="1:9" ht="17.5" customHeight="1">
      <c r="A75" s="1005">
        <v>14</v>
      </c>
      <c r="B75" s="1282" t="s">
        <v>1544</v>
      </c>
      <c r="C75" s="1279"/>
      <c r="D75" s="323"/>
      <c r="E75" s="1280"/>
      <c r="F75" s="1280"/>
      <c r="G75" s="1280"/>
      <c r="H75" s="1281"/>
      <c r="I75" s="1253"/>
    </row>
    <row r="76" spans="1:9" ht="17.5" customHeight="1">
      <c r="A76" s="1006">
        <v>15</v>
      </c>
      <c r="B76" s="1282" t="s">
        <v>1545</v>
      </c>
      <c r="C76" s="1279"/>
      <c r="D76" s="323"/>
      <c r="E76" s="1280"/>
      <c r="F76" s="1280"/>
      <c r="G76" s="1280"/>
      <c r="H76" s="1281"/>
      <c r="I76" s="1253"/>
    </row>
    <row r="77" spans="1:9" ht="17.5" customHeight="1">
      <c r="A77" s="1005">
        <v>16</v>
      </c>
      <c r="B77" s="1282" t="s">
        <v>130</v>
      </c>
      <c r="C77" s="1279"/>
      <c r="D77" s="323"/>
      <c r="E77" s="1280"/>
      <c r="F77" s="1280"/>
      <c r="G77" s="1280"/>
      <c r="H77" s="1281"/>
      <c r="I77" s="1253"/>
    </row>
    <row r="78" spans="1:9" ht="17.5" customHeight="1">
      <c r="A78" s="1006">
        <v>17</v>
      </c>
      <c r="B78" s="1008" t="s">
        <v>1397</v>
      </c>
      <c r="C78" s="1002"/>
      <c r="D78" s="323"/>
      <c r="E78" s="1003"/>
      <c r="F78" s="1003"/>
      <c r="G78" s="1003"/>
      <c r="H78" s="1004"/>
      <c r="I78" s="1253"/>
    </row>
    <row r="79" spans="1:9" ht="17.5" customHeight="1">
      <c r="A79" s="1005">
        <v>18</v>
      </c>
      <c r="B79" s="1007" t="s">
        <v>1396</v>
      </c>
      <c r="C79" s="140"/>
      <c r="D79" s="323"/>
      <c r="E79" s="1255"/>
      <c r="F79" s="1255"/>
      <c r="G79" s="1255"/>
      <c r="H79" s="1254"/>
      <c r="I79" s="1253"/>
    </row>
    <row r="80" spans="1:9">
      <c r="H80" s="419"/>
      <c r="I80" s="199"/>
    </row>
    <row r="81" spans="8:9">
      <c r="H81" s="419"/>
      <c r="I81" s="199"/>
    </row>
    <row r="82" spans="8:9">
      <c r="H82" s="419"/>
      <c r="I82" s="199"/>
    </row>
    <row r="83" spans="8:9">
      <c r="H83" s="419"/>
      <c r="I83" s="199"/>
    </row>
    <row r="84" spans="8:9">
      <c r="H84" s="419"/>
      <c r="I84" s="199"/>
    </row>
    <row r="85" spans="8:9">
      <c r="H85" s="419"/>
      <c r="I85" s="199"/>
    </row>
  </sheetData>
  <mergeCells count="20">
    <mergeCell ref="I10:I22"/>
    <mergeCell ref="B13:B22"/>
    <mergeCell ref="C15:C20"/>
    <mergeCell ref="A47:A61"/>
    <mergeCell ref="B48:B60"/>
    <mergeCell ref="E56:E59"/>
    <mergeCell ref="C48:E49"/>
    <mergeCell ref="G48:G59"/>
    <mergeCell ref="H56:H59"/>
    <mergeCell ref="F48:F57"/>
    <mergeCell ref="B4:H4"/>
    <mergeCell ref="C7:G7"/>
    <mergeCell ref="A9:A23"/>
    <mergeCell ref="B10:B12"/>
    <mergeCell ref="C10:C12"/>
    <mergeCell ref="D10:D22"/>
    <mergeCell ref="E10:E22"/>
    <mergeCell ref="F10:F22"/>
    <mergeCell ref="G10:G22"/>
    <mergeCell ref="H10:H22"/>
  </mergeCells>
  <pageMargins left="0.314" right="0.314" top="0.11799999999999999" bottom="0.27500000000000002" header="0.157" footer="0.11799999999999999"/>
  <pageSetup scale="64" firstPageNumber="78" orientation="landscape" r:id="rId1"/>
  <headerFooter>
    <oddFooter>&amp;C&amp;P</oddFooter>
  </headerFooter>
  <rowBreaks count="1" manualBreakCount="1">
    <brk id="39" max="16383"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F0"/>
  </sheetPr>
  <dimension ref="A2:J42"/>
  <sheetViews>
    <sheetView view="pageBreakPreview" topLeftCell="A3" zoomScale="125" zoomScaleNormal="125" zoomScaleSheetLayoutView="100" zoomScalePageLayoutView="125" workbookViewId="0">
      <selection activeCell="F8" sqref="F8:F16"/>
    </sheetView>
  </sheetViews>
  <sheetFormatPr baseColWidth="10" defaultColWidth="11.453125" defaultRowHeight="11.5"/>
  <cols>
    <col min="1" max="1" width="2.453125" style="125" bestFit="1" customWidth="1"/>
    <col min="2" max="2" width="18.6328125" style="125" customWidth="1"/>
    <col min="3" max="3" width="17.453125" style="125" customWidth="1"/>
    <col min="4" max="4" width="15.1796875" style="125" customWidth="1"/>
    <col min="5" max="16384" width="11.453125" style="125"/>
  </cols>
  <sheetData>
    <row r="2" spans="2:10" ht="39.75" customHeight="1">
      <c r="B2" s="1705" t="s">
        <v>598</v>
      </c>
      <c r="C2" s="1705"/>
      <c r="D2" s="1705"/>
      <c r="F2" s="1699" t="s">
        <v>599</v>
      </c>
      <c r="G2" s="1699"/>
      <c r="H2" s="1699"/>
      <c r="I2" s="1699"/>
      <c r="J2" s="1699"/>
    </row>
    <row r="3" spans="2:10" ht="19.5">
      <c r="B3" s="1086"/>
      <c r="C3" s="1188" t="s">
        <v>1099</v>
      </c>
      <c r="D3" s="1188" t="s">
        <v>1100</v>
      </c>
      <c r="F3" s="1086"/>
      <c r="G3" s="1086"/>
      <c r="H3" s="1086"/>
      <c r="I3" s="1086"/>
      <c r="J3" s="1086"/>
    </row>
    <row r="4" spans="2:10">
      <c r="B4" s="331"/>
      <c r="C4" s="158">
        <v>13.01</v>
      </c>
      <c r="D4" s="724">
        <f>C4+0.01</f>
        <v>13.02</v>
      </c>
      <c r="E4" s="1184"/>
    </row>
    <row r="5" spans="2:10" ht="13.5" customHeight="1">
      <c r="B5" s="156"/>
      <c r="C5" s="1622" t="s">
        <v>1348</v>
      </c>
      <c r="D5" s="1622" t="s">
        <v>448</v>
      </c>
      <c r="E5" s="1184"/>
    </row>
    <row r="6" spans="2:10" ht="13.5" customHeight="1">
      <c r="B6" s="156"/>
      <c r="C6" s="1622"/>
      <c r="D6" s="1622"/>
      <c r="E6" s="1184"/>
      <c r="F6" s="1188" t="s">
        <v>1101</v>
      </c>
      <c r="G6" s="1188" t="s">
        <v>1102</v>
      </c>
    </row>
    <row r="7" spans="2:10" ht="13.5" customHeight="1">
      <c r="B7" s="156"/>
      <c r="C7" s="1622"/>
      <c r="D7" s="1622"/>
      <c r="E7" s="1184"/>
      <c r="F7" s="1180">
        <v>14.01</v>
      </c>
      <c r="G7" s="1180">
        <f>F7+0.01</f>
        <v>14.02</v>
      </c>
    </row>
    <row r="8" spans="2:10" ht="13.5" customHeight="1">
      <c r="B8" s="1189"/>
      <c r="C8" s="1622"/>
      <c r="D8" s="1622"/>
      <c r="E8" s="1184"/>
      <c r="F8" s="1700" t="s">
        <v>597</v>
      </c>
      <c r="G8" s="1703" t="s">
        <v>596</v>
      </c>
    </row>
    <row r="9" spans="2:10" ht="13.5" customHeight="1">
      <c r="B9" s="156"/>
      <c r="C9" s="1622"/>
      <c r="D9" s="1622"/>
      <c r="E9" s="1184"/>
      <c r="F9" s="1701"/>
      <c r="G9" s="1704"/>
    </row>
    <row r="10" spans="2:10" ht="13.5" customHeight="1">
      <c r="B10" s="156"/>
      <c r="C10" s="1622"/>
      <c r="D10" s="1622"/>
      <c r="E10" s="1184"/>
      <c r="F10" s="1701"/>
      <c r="G10" s="1704"/>
    </row>
    <row r="11" spans="2:10" ht="13.5" customHeight="1">
      <c r="B11" s="156"/>
      <c r="C11" s="1622"/>
      <c r="D11" s="332"/>
      <c r="E11" s="1184"/>
      <c r="F11" s="1701"/>
      <c r="G11" s="1704"/>
    </row>
    <row r="12" spans="2:10" ht="13.5" customHeight="1">
      <c r="B12" s="156"/>
      <c r="C12" s="1622"/>
      <c r="D12" s="1697" t="s">
        <v>197</v>
      </c>
      <c r="E12" s="1184"/>
      <c r="F12" s="1701"/>
      <c r="G12" s="1704"/>
    </row>
    <row r="13" spans="2:10" ht="13.5" customHeight="1">
      <c r="B13" s="156"/>
      <c r="C13" s="1622"/>
      <c r="D13" s="1698"/>
      <c r="E13" s="1184"/>
      <c r="F13" s="1701"/>
      <c r="G13" s="1704"/>
    </row>
    <row r="14" spans="2:10" ht="19.5" customHeight="1">
      <c r="B14" s="156"/>
      <c r="C14" s="332"/>
      <c r="D14" s="332"/>
      <c r="E14" s="1184"/>
      <c r="F14" s="1701"/>
      <c r="G14" s="1704"/>
    </row>
    <row r="15" spans="2:10" ht="54" customHeight="1">
      <c r="B15" s="156"/>
      <c r="C15" s="1696" t="s">
        <v>1095</v>
      </c>
      <c r="D15" s="126"/>
      <c r="E15" s="1184"/>
      <c r="F15" s="1702"/>
      <c r="G15" s="1704"/>
    </row>
    <row r="16" spans="2:10" ht="13.5" customHeight="1">
      <c r="B16" s="156"/>
      <c r="C16" s="1696"/>
      <c r="D16" s="1184"/>
      <c r="E16" s="1184"/>
      <c r="F16" s="1702"/>
      <c r="G16" s="1704"/>
    </row>
    <row r="17" spans="1:7" ht="13.5" customHeight="1">
      <c r="B17" s="156"/>
      <c r="C17" s="1696" t="s">
        <v>1096</v>
      </c>
      <c r="D17" s="126"/>
      <c r="E17" s="1184"/>
      <c r="F17" s="1182" t="s">
        <v>10</v>
      </c>
      <c r="G17" s="1182" t="s">
        <v>209</v>
      </c>
    </row>
    <row r="18" spans="1:7" ht="13.5" customHeight="1">
      <c r="B18" s="156"/>
      <c r="C18" s="1696"/>
      <c r="D18" s="126"/>
      <c r="E18" s="1184"/>
      <c r="F18" s="1182"/>
      <c r="G18" s="1182"/>
    </row>
    <row r="19" spans="1:7" ht="13.5" customHeight="1">
      <c r="B19" s="156"/>
      <c r="C19" s="127" t="s">
        <v>1097</v>
      </c>
      <c r="D19" s="126"/>
      <c r="E19" s="1184"/>
    </row>
    <row r="20" spans="1:7" ht="18" customHeight="1">
      <c r="B20" s="156"/>
      <c r="C20" s="155"/>
      <c r="D20" s="1190"/>
      <c r="E20" s="1184"/>
    </row>
    <row r="21" spans="1:7" ht="23">
      <c r="B21" s="154" t="s">
        <v>196</v>
      </c>
      <c r="C21" s="348" t="s">
        <v>10</v>
      </c>
      <c r="D21" s="350" t="s">
        <v>22</v>
      </c>
      <c r="E21" s="1184"/>
    </row>
    <row r="22" spans="1:7" ht="20.25" customHeight="1">
      <c r="A22" s="125">
        <v>1</v>
      </c>
      <c r="B22" s="1191" t="s">
        <v>1322</v>
      </c>
      <c r="C22" s="349" t="s">
        <v>166</v>
      </c>
      <c r="D22" s="351" t="s">
        <v>79</v>
      </c>
    </row>
    <row r="23" spans="1:7" ht="19.5" customHeight="1">
      <c r="A23" s="125">
        <v>2</v>
      </c>
      <c r="B23" s="1192" t="s">
        <v>1323</v>
      </c>
      <c r="C23" s="349" t="s">
        <v>166</v>
      </c>
      <c r="D23" s="351" t="s">
        <v>79</v>
      </c>
      <c r="F23" s="1188" t="s">
        <v>1098</v>
      </c>
      <c r="G23" s="125" t="s">
        <v>812</v>
      </c>
    </row>
    <row r="24" spans="1:7">
      <c r="A24" s="125">
        <v>3</v>
      </c>
      <c r="B24" s="1192" t="s">
        <v>1324</v>
      </c>
      <c r="C24" s="349" t="s">
        <v>166</v>
      </c>
      <c r="D24" s="351" t="s">
        <v>79</v>
      </c>
    </row>
    <row r="25" spans="1:7" ht="23">
      <c r="A25" s="125">
        <v>4</v>
      </c>
      <c r="B25" s="1192" t="s">
        <v>1325</v>
      </c>
      <c r="C25" s="349" t="s">
        <v>166</v>
      </c>
      <c r="D25" s="351" t="s">
        <v>79</v>
      </c>
    </row>
    <row r="26" spans="1:7" ht="26.25" customHeight="1">
      <c r="A26" s="125">
        <f>A25+1</f>
        <v>5</v>
      </c>
      <c r="B26" s="1192" t="s">
        <v>194</v>
      </c>
      <c r="C26" s="349" t="s">
        <v>166</v>
      </c>
      <c r="D26" s="351" t="s">
        <v>79</v>
      </c>
    </row>
    <row r="27" spans="1:7" ht="12.75" customHeight="1">
      <c r="A27" s="125">
        <f t="shared" ref="A27:A28" si="0">A26+1</f>
        <v>6</v>
      </c>
      <c r="B27" s="1192" t="s">
        <v>195</v>
      </c>
      <c r="C27" s="349" t="s">
        <v>166</v>
      </c>
      <c r="D27" s="351" t="s">
        <v>79</v>
      </c>
    </row>
    <row r="28" spans="1:7" ht="26.25" customHeight="1">
      <c r="A28" s="125">
        <f t="shared" si="0"/>
        <v>7</v>
      </c>
      <c r="B28" s="1192" t="s">
        <v>1326</v>
      </c>
      <c r="C28" s="349" t="s">
        <v>166</v>
      </c>
      <c r="D28" s="351" t="s">
        <v>79</v>
      </c>
    </row>
    <row r="34" spans="2:4" ht="13.5" customHeight="1"/>
    <row r="41" spans="2:4" ht="42" customHeight="1"/>
    <row r="42" spans="2:4">
      <c r="B42" s="1193"/>
      <c r="C42" s="1184"/>
      <c r="D42" s="1184"/>
    </row>
  </sheetData>
  <sheetProtection selectLockedCells="1" selectUnlockedCells="1"/>
  <mergeCells count="9">
    <mergeCell ref="C17:C18"/>
    <mergeCell ref="C15:C16"/>
    <mergeCell ref="D5:D10"/>
    <mergeCell ref="D12:D13"/>
    <mergeCell ref="F2:J2"/>
    <mergeCell ref="F8:F16"/>
    <mergeCell ref="G8:G16"/>
    <mergeCell ref="B2:D2"/>
    <mergeCell ref="C5:C13"/>
  </mergeCells>
  <pageMargins left="3.937007874015748E-2" right="3.937007874015748E-2" top="0.35433070866141736" bottom="0" header="0.39370078740157483" footer="0"/>
  <pageSetup paperSize="9" scale="90" firstPageNumber="18" orientation="landscape" useFirstPageNumber="1" r:id="rId1"/>
  <headerFooter alignWithMargins="0">
    <oddHeader>&amp;R&amp;P</oddHeader>
  </headerFooter>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F0"/>
  </sheetPr>
  <dimension ref="A1:K41"/>
  <sheetViews>
    <sheetView view="pageBreakPreview" zoomScale="125" zoomScaleNormal="125" zoomScaleSheetLayoutView="80" zoomScalePageLayoutView="125" workbookViewId="0">
      <selection activeCell="H27" sqref="H27"/>
    </sheetView>
  </sheetViews>
  <sheetFormatPr baseColWidth="10" defaultColWidth="9.1796875" defaultRowHeight="12.5"/>
  <cols>
    <col min="1" max="1" width="9.1796875" style="17"/>
    <col min="2" max="2" width="26.453125" style="141" customWidth="1"/>
    <col min="3" max="3" width="10.36328125" style="141" customWidth="1"/>
    <col min="4" max="4" width="8.6328125" style="141" customWidth="1"/>
    <col min="5" max="5" width="8.36328125" style="141" customWidth="1"/>
    <col min="6" max="6" width="3.81640625" style="141" customWidth="1"/>
    <col min="7" max="7" width="36.453125" style="141" customWidth="1"/>
    <col min="8" max="9" width="9.1796875" style="17"/>
    <col min="10" max="10" width="36.1796875" style="17" customWidth="1"/>
    <col min="11" max="16384" width="9.1796875" style="17"/>
  </cols>
  <sheetData>
    <row r="1" spans="1:11" ht="19.5">
      <c r="A1" s="241" t="s">
        <v>607</v>
      </c>
      <c r="B1" s="17"/>
    </row>
    <row r="2" spans="1:11">
      <c r="B2" s="17"/>
      <c r="C2" s="352"/>
      <c r="D2" s="352"/>
      <c r="E2" s="352"/>
      <c r="F2" s="352"/>
      <c r="G2" s="17"/>
    </row>
    <row r="3" spans="1:11" ht="13">
      <c r="A3" s="90" t="s">
        <v>276</v>
      </c>
      <c r="B3" s="17"/>
      <c r="C3" s="132"/>
      <c r="D3" s="132"/>
      <c r="E3" s="132"/>
      <c r="F3" s="90" t="s">
        <v>277</v>
      </c>
      <c r="G3" s="132"/>
    </row>
    <row r="4" spans="1:11" ht="13">
      <c r="A4" s="44"/>
      <c r="B4" s="17"/>
      <c r="C4" s="404" t="s">
        <v>1103</v>
      </c>
      <c r="D4" s="404" t="s">
        <v>1104</v>
      </c>
      <c r="E4" s="106"/>
      <c r="F4" s="106"/>
      <c r="G4" s="106"/>
      <c r="H4" s="404" t="s">
        <v>1107</v>
      </c>
      <c r="I4" s="404" t="s">
        <v>1105</v>
      </c>
      <c r="J4" s="404" t="s">
        <v>1106</v>
      </c>
    </row>
    <row r="5" spans="1:11">
      <c r="A5" s="374"/>
      <c r="B5" s="373"/>
      <c r="C5" s="151">
        <v>15.01</v>
      </c>
      <c r="D5" s="151">
        <f>C5+0.01</f>
        <v>15.02</v>
      </c>
      <c r="E5" s="1718"/>
      <c r="F5" s="353"/>
      <c r="G5" s="39" t="s">
        <v>96</v>
      </c>
      <c r="H5" s="372">
        <f>D5+0.01</f>
        <v>15.03</v>
      </c>
      <c r="I5" s="376">
        <f>H5+0.01</f>
        <v>15.04</v>
      </c>
      <c r="J5" s="386">
        <f>I5+0.01</f>
        <v>15.049999999999999</v>
      </c>
    </row>
    <row r="6" spans="1:11" ht="13.5" customHeight="1">
      <c r="A6" s="375"/>
      <c r="B6" s="375" t="s">
        <v>193</v>
      </c>
      <c r="C6" s="1632" t="s">
        <v>558</v>
      </c>
      <c r="D6" s="1632" t="s">
        <v>192</v>
      </c>
      <c r="E6" s="1718"/>
      <c r="F6" s="1706" t="s">
        <v>97</v>
      </c>
      <c r="G6" s="40"/>
      <c r="H6" s="1708" t="s">
        <v>236</v>
      </c>
      <c r="I6" s="1713" t="s">
        <v>98</v>
      </c>
      <c r="J6" s="1715" t="s">
        <v>614</v>
      </c>
    </row>
    <row r="7" spans="1:11" ht="13">
      <c r="A7" s="137"/>
      <c r="B7" s="137"/>
      <c r="C7" s="1625"/>
      <c r="D7" s="1625"/>
      <c r="E7" s="1718"/>
      <c r="F7" s="1706"/>
      <c r="G7" s="24"/>
      <c r="H7" s="1708"/>
      <c r="I7" s="1713"/>
      <c r="J7" s="1715"/>
      <c r="K7" s="404" t="s">
        <v>1108</v>
      </c>
    </row>
    <row r="8" spans="1:11">
      <c r="A8" s="137"/>
      <c r="B8" s="137"/>
      <c r="C8" s="1625"/>
      <c r="D8" s="1625"/>
      <c r="E8" s="1718"/>
      <c r="F8" s="1706"/>
      <c r="G8" s="24"/>
      <c r="H8" s="1708"/>
      <c r="I8" s="1713"/>
      <c r="J8" s="1715"/>
      <c r="K8" s="1710" t="s">
        <v>812</v>
      </c>
    </row>
    <row r="9" spans="1:11">
      <c r="A9" s="137"/>
      <c r="B9" s="137"/>
      <c r="C9" s="1625"/>
      <c r="D9" s="1625"/>
      <c r="E9" s="1718"/>
      <c r="F9" s="1706"/>
      <c r="G9" s="24"/>
      <c r="H9" s="1708"/>
      <c r="I9" s="1713"/>
      <c r="J9" s="1715"/>
      <c r="K9" s="1711"/>
    </row>
    <row r="10" spans="1:11" ht="13.5" customHeight="1">
      <c r="A10" s="137"/>
      <c r="B10" s="137"/>
      <c r="C10" s="1625"/>
      <c r="D10" s="1625"/>
      <c r="E10" s="1718"/>
      <c r="F10" s="1706"/>
      <c r="G10" s="24"/>
      <c r="H10" s="1708"/>
      <c r="I10" s="1713"/>
      <c r="J10" s="1715"/>
      <c r="K10" s="1711"/>
    </row>
    <row r="11" spans="1:11" ht="13.5" customHeight="1">
      <c r="A11" s="137"/>
      <c r="B11" s="137"/>
      <c r="C11" s="1625"/>
      <c r="D11" s="1625"/>
      <c r="E11" s="152"/>
      <c r="F11" s="1706"/>
      <c r="G11" s="24"/>
      <c r="H11" s="1708"/>
      <c r="I11" s="1713"/>
      <c r="J11" s="1716" t="s">
        <v>559</v>
      </c>
      <c r="K11" s="1711"/>
    </row>
    <row r="12" spans="1:11">
      <c r="A12" s="137"/>
      <c r="B12" s="137"/>
      <c r="C12" s="1625"/>
      <c r="D12" s="1625"/>
      <c r="E12" s="153"/>
      <c r="F12" s="1706"/>
      <c r="G12" s="24"/>
      <c r="H12" s="1708"/>
      <c r="I12" s="1713"/>
      <c r="J12" s="1716"/>
      <c r="K12" s="1711"/>
    </row>
    <row r="13" spans="1:11" ht="13.5" customHeight="1">
      <c r="A13" s="137"/>
      <c r="B13" s="137"/>
      <c r="C13" s="1638"/>
      <c r="D13" s="1638"/>
      <c r="E13" s="153"/>
      <c r="F13" s="1706"/>
      <c r="G13" s="24"/>
      <c r="H13" s="1709"/>
      <c r="I13" s="1714"/>
      <c r="J13" s="1717"/>
      <c r="K13" s="1711"/>
    </row>
    <row r="14" spans="1:11">
      <c r="A14" s="149" t="s">
        <v>10</v>
      </c>
      <c r="B14" s="150" t="s">
        <v>1603</v>
      </c>
      <c r="C14" s="149" t="s">
        <v>10</v>
      </c>
      <c r="D14" s="149" t="s">
        <v>1</v>
      </c>
      <c r="E14" s="153"/>
      <c r="F14" s="1707"/>
      <c r="G14" s="385" t="s">
        <v>1604</v>
      </c>
      <c r="H14" s="377" t="s">
        <v>10</v>
      </c>
      <c r="I14" s="377" t="s">
        <v>1</v>
      </c>
      <c r="J14" s="354" t="s">
        <v>3</v>
      </c>
      <c r="K14" s="1711"/>
    </row>
    <row r="15" spans="1:11" ht="14.5">
      <c r="A15" s="139">
        <v>1</v>
      </c>
      <c r="B15" s="1324" t="s">
        <v>450</v>
      </c>
      <c r="C15" s="139"/>
      <c r="D15" s="139"/>
      <c r="E15" s="153"/>
      <c r="F15" s="384">
        <v>1</v>
      </c>
      <c r="G15" s="1326" t="s">
        <v>1414</v>
      </c>
      <c r="H15" s="42"/>
      <c r="I15" s="42"/>
      <c r="J15" s="355"/>
      <c r="K15" s="1711"/>
    </row>
    <row r="16" spans="1:11" ht="14.5">
      <c r="A16" s="139">
        <v>2</v>
      </c>
      <c r="B16" s="1324" t="s">
        <v>1398</v>
      </c>
      <c r="C16" s="139"/>
      <c r="D16" s="139"/>
      <c r="E16" s="153"/>
      <c r="F16" s="384">
        <v>2</v>
      </c>
      <c r="G16" s="1327" t="s">
        <v>1415</v>
      </c>
      <c r="H16" s="42"/>
      <c r="I16" s="42"/>
      <c r="J16" s="355"/>
      <c r="K16" s="1712"/>
    </row>
    <row r="17" spans="1:10" ht="14.5">
      <c r="A17" s="139">
        <v>3</v>
      </c>
      <c r="B17" s="1324" t="s">
        <v>1399</v>
      </c>
      <c r="C17" s="139"/>
      <c r="D17" s="139"/>
      <c r="E17" s="153"/>
      <c r="F17" s="384">
        <v>3</v>
      </c>
      <c r="G17" s="1326" t="s">
        <v>452</v>
      </c>
      <c r="H17" s="42"/>
      <c r="I17" s="42"/>
      <c r="J17" s="355"/>
    </row>
    <row r="18" spans="1:10" ht="14.5">
      <c r="A18" s="139">
        <v>4</v>
      </c>
      <c r="B18" s="1324" t="s">
        <v>1400</v>
      </c>
      <c r="C18" s="139"/>
      <c r="D18" s="139"/>
      <c r="E18" s="153"/>
      <c r="F18" s="384">
        <v>4</v>
      </c>
      <c r="G18" s="1326" t="s">
        <v>1416</v>
      </c>
      <c r="H18" s="42"/>
      <c r="I18" s="42"/>
      <c r="J18" s="355"/>
    </row>
    <row r="19" spans="1:10" ht="14.5">
      <c r="A19" s="139">
        <v>5</v>
      </c>
      <c r="B19" s="1324" t="s">
        <v>1401</v>
      </c>
      <c r="C19" s="139"/>
      <c r="D19" s="139"/>
      <c r="E19" s="153"/>
      <c r="F19" s="384">
        <v>5</v>
      </c>
      <c r="G19" s="1327" t="s">
        <v>1417</v>
      </c>
      <c r="H19" s="42"/>
      <c r="I19" s="42"/>
      <c r="J19" s="355"/>
    </row>
    <row r="20" spans="1:10" ht="14.5">
      <c r="A20" s="139">
        <v>6</v>
      </c>
      <c r="B20" s="1324" t="s">
        <v>1402</v>
      </c>
      <c r="C20" s="139"/>
      <c r="D20" s="139"/>
      <c r="E20" s="153"/>
      <c r="F20" s="384">
        <v>6</v>
      </c>
      <c r="G20" s="1327" t="s">
        <v>1418</v>
      </c>
      <c r="H20" s="42"/>
      <c r="I20" s="42"/>
      <c r="J20" s="355"/>
    </row>
    <row r="21" spans="1:10">
      <c r="A21" s="139">
        <v>7</v>
      </c>
      <c r="B21" s="1325" t="s">
        <v>1403</v>
      </c>
      <c r="C21" s="139"/>
      <c r="D21" s="139"/>
      <c r="E21" s="153"/>
      <c r="F21" s="384">
        <f t="shared" ref="F21:F25" si="0">F20+1</f>
        <v>7</v>
      </c>
      <c r="G21" s="1327" t="s">
        <v>1419</v>
      </c>
      <c r="H21" s="42"/>
      <c r="I21" s="42"/>
      <c r="J21" s="387"/>
    </row>
    <row r="22" spans="1:10">
      <c r="A22" s="139">
        <v>8</v>
      </c>
      <c r="B22" s="1325" t="s">
        <v>1404</v>
      </c>
      <c r="C22" s="139"/>
      <c r="D22" s="139"/>
      <c r="E22" s="153"/>
      <c r="F22" s="384">
        <f t="shared" si="0"/>
        <v>8</v>
      </c>
      <c r="G22" s="1327" t="s">
        <v>1420</v>
      </c>
      <c r="H22" s="42"/>
      <c r="I22" s="42"/>
      <c r="J22" s="387"/>
    </row>
    <row r="23" spans="1:10" ht="14.5">
      <c r="A23" s="139">
        <v>9</v>
      </c>
      <c r="B23" s="1325" t="s">
        <v>1405</v>
      </c>
      <c r="C23" s="139"/>
      <c r="D23" s="139"/>
      <c r="F23" s="384">
        <f t="shared" si="0"/>
        <v>9</v>
      </c>
      <c r="G23" s="1009" t="s">
        <v>1421</v>
      </c>
      <c r="H23" s="42"/>
      <c r="I23" s="42"/>
      <c r="J23" s="387"/>
    </row>
    <row r="24" spans="1:10">
      <c r="A24" s="139">
        <v>10</v>
      </c>
      <c r="B24" s="1325" t="s">
        <v>1406</v>
      </c>
      <c r="C24" s="139"/>
      <c r="D24" s="139"/>
      <c r="F24" s="384">
        <f t="shared" si="0"/>
        <v>10</v>
      </c>
      <c r="G24" s="1328" t="s">
        <v>1422</v>
      </c>
      <c r="H24" s="42"/>
      <c r="I24" s="42"/>
      <c r="J24" s="387"/>
    </row>
    <row r="25" spans="1:10">
      <c r="A25" s="139">
        <v>11</v>
      </c>
      <c r="B25" s="1325" t="s">
        <v>1407</v>
      </c>
      <c r="C25" s="139"/>
      <c r="D25" s="139"/>
      <c r="F25" s="384">
        <f t="shared" si="0"/>
        <v>11</v>
      </c>
      <c r="G25" s="1325" t="s">
        <v>449</v>
      </c>
      <c r="H25" s="42"/>
      <c r="I25" s="42"/>
      <c r="J25" s="388"/>
    </row>
    <row r="26" spans="1:10">
      <c r="A26" s="139">
        <v>12</v>
      </c>
      <c r="B26" s="1325" t="s">
        <v>1408</v>
      </c>
      <c r="F26" s="384">
        <v>12</v>
      </c>
      <c r="G26" s="1325" t="s">
        <v>1423</v>
      </c>
    </row>
    <row r="27" spans="1:10">
      <c r="A27" s="139">
        <v>13</v>
      </c>
      <c r="B27" s="1325" t="s">
        <v>1409</v>
      </c>
      <c r="C27" s="17"/>
      <c r="D27" s="17"/>
      <c r="F27" s="384">
        <v>13</v>
      </c>
      <c r="G27" s="1325" t="s">
        <v>100</v>
      </c>
    </row>
    <row r="28" spans="1:10">
      <c r="A28" s="139">
        <v>14</v>
      </c>
      <c r="B28" s="1325" t="s">
        <v>1410</v>
      </c>
      <c r="C28" s="17"/>
      <c r="D28" s="17"/>
      <c r="F28" s="384">
        <f t="shared" ref="F28" si="1">F27+1</f>
        <v>14</v>
      </c>
      <c r="G28" s="1325" t="s">
        <v>1424</v>
      </c>
    </row>
    <row r="29" spans="1:10">
      <c r="A29" s="139">
        <v>15</v>
      </c>
      <c r="B29" s="1325" t="s">
        <v>1411</v>
      </c>
      <c r="F29" s="384">
        <v>15</v>
      </c>
      <c r="G29" s="1325" t="s">
        <v>1425</v>
      </c>
    </row>
    <row r="30" spans="1:10">
      <c r="A30" s="139">
        <v>16</v>
      </c>
      <c r="B30" s="1325" t="s">
        <v>1412</v>
      </c>
      <c r="F30" s="384">
        <v>16</v>
      </c>
      <c r="G30" s="1325" t="s">
        <v>1426</v>
      </c>
    </row>
    <row r="31" spans="1:10">
      <c r="A31" s="139">
        <v>17</v>
      </c>
      <c r="B31" s="1325" t="s">
        <v>1413</v>
      </c>
      <c r="F31" s="384">
        <v>17</v>
      </c>
      <c r="G31" s="1325" t="s">
        <v>1427</v>
      </c>
    </row>
    <row r="32" spans="1:10">
      <c r="G32" s="17"/>
    </row>
    <row r="33" spans="7:7">
      <c r="G33" s="17"/>
    </row>
    <row r="34" spans="7:7">
      <c r="G34" s="17"/>
    </row>
    <row r="35" spans="7:7">
      <c r="G35" s="17"/>
    </row>
    <row r="36" spans="7:7">
      <c r="G36" s="17"/>
    </row>
    <row r="37" spans="7:7">
      <c r="G37" s="17"/>
    </row>
    <row r="38" spans="7:7">
      <c r="G38" s="17"/>
    </row>
    <row r="39" spans="7:7">
      <c r="G39" s="17"/>
    </row>
    <row r="40" spans="7:7">
      <c r="G40" s="17"/>
    </row>
    <row r="41" spans="7:7">
      <c r="G41" s="17"/>
    </row>
  </sheetData>
  <mergeCells count="9">
    <mergeCell ref="C6:C13"/>
    <mergeCell ref="D6:D13"/>
    <mergeCell ref="F6:F14"/>
    <mergeCell ref="H6:H13"/>
    <mergeCell ref="K8:K16"/>
    <mergeCell ref="I6:I13"/>
    <mergeCell ref="J6:J10"/>
    <mergeCell ref="J11:J13"/>
    <mergeCell ref="E5:E10"/>
  </mergeCells>
  <pageMargins left="0.314" right="0.314" top="0.11799999999999999" bottom="0.27500000000000002" header="0.157" footer="0.11799999999999999"/>
  <pageSetup scale="77"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7" tint="0.39997558519241921"/>
  </sheetPr>
  <dimension ref="A1:E29"/>
  <sheetViews>
    <sheetView view="pageBreakPreview" topLeftCell="B16" zoomScale="125" zoomScaleNormal="125" zoomScaleSheetLayoutView="50" zoomScalePageLayoutView="125" workbookViewId="0">
      <selection activeCell="C5" sqref="C5:C12"/>
    </sheetView>
  </sheetViews>
  <sheetFormatPr baseColWidth="10" defaultColWidth="9.1796875" defaultRowHeight="15.5"/>
  <cols>
    <col min="1" max="1" width="12.453125" style="668" customWidth="1"/>
    <col min="2" max="2" width="12.81640625" style="666" customWidth="1"/>
    <col min="3" max="3" width="77.1796875" style="669" bestFit="1" customWidth="1"/>
    <col min="4" max="4" width="63.1796875" style="668" customWidth="1"/>
    <col min="5" max="5" width="62.36328125" style="668" customWidth="1"/>
    <col min="6" max="16384" width="9.1796875" style="668"/>
  </cols>
  <sheetData>
    <row r="1" spans="1:5">
      <c r="A1" s="1235"/>
      <c r="C1" s="667" t="s">
        <v>608</v>
      </c>
    </row>
    <row r="2" spans="1:5">
      <c r="C2" s="667"/>
      <c r="D2" s="869" t="s">
        <v>1109</v>
      </c>
      <c r="E2" s="869" t="s">
        <v>1110</v>
      </c>
    </row>
    <row r="3" spans="1:5">
      <c r="D3" s="925">
        <v>16.010000000000002</v>
      </c>
      <c r="E3" s="925">
        <f>D3+0.01</f>
        <v>16.020000000000003</v>
      </c>
    </row>
    <row r="4" spans="1:5" ht="62">
      <c r="B4" s="666" t="s">
        <v>1336</v>
      </c>
      <c r="C4" s="669" t="s">
        <v>1327</v>
      </c>
      <c r="D4" s="941" t="s">
        <v>1203</v>
      </c>
      <c r="E4" s="941" t="s">
        <v>1195</v>
      </c>
    </row>
    <row r="5" spans="1:5" ht="21">
      <c r="B5" s="666" t="s">
        <v>85</v>
      </c>
      <c r="C5" s="977" t="s">
        <v>1328</v>
      </c>
      <c r="D5" s="927"/>
      <c r="E5" s="928"/>
    </row>
    <row r="6" spans="1:5" ht="21">
      <c r="B6" s="666" t="s">
        <v>86</v>
      </c>
      <c r="C6" s="978" t="s">
        <v>1329</v>
      </c>
      <c r="D6" s="927"/>
      <c r="E6" s="928"/>
    </row>
    <row r="7" spans="1:5" ht="21">
      <c r="B7" s="666" t="s">
        <v>88</v>
      </c>
      <c r="C7" s="978" t="s">
        <v>1330</v>
      </c>
      <c r="D7" s="927"/>
      <c r="E7" s="928"/>
    </row>
    <row r="8" spans="1:5" ht="21">
      <c r="B8" s="666" t="s">
        <v>89</v>
      </c>
      <c r="C8" s="978" t="s">
        <v>1331</v>
      </c>
    </row>
    <row r="9" spans="1:5" ht="21">
      <c r="B9" s="666" t="s">
        <v>92</v>
      </c>
      <c r="C9" s="978" t="s">
        <v>1332</v>
      </c>
      <c r="D9" s="929"/>
      <c r="E9" s="929"/>
    </row>
    <row r="10" spans="1:5" ht="21">
      <c r="B10" s="666" t="s">
        <v>225</v>
      </c>
      <c r="C10" s="978" t="s">
        <v>1333</v>
      </c>
      <c r="D10" s="930"/>
      <c r="E10" s="931"/>
    </row>
    <row r="11" spans="1:5" ht="22.5" customHeight="1">
      <c r="B11" s="666" t="s">
        <v>226</v>
      </c>
      <c r="C11" s="978" t="s">
        <v>1334</v>
      </c>
      <c r="D11" s="927"/>
      <c r="E11" s="928"/>
    </row>
    <row r="12" spans="1:5" ht="24.75" customHeight="1">
      <c r="B12" s="666" t="s">
        <v>251</v>
      </c>
      <c r="C12" s="978" t="s">
        <v>1335</v>
      </c>
      <c r="D12" s="928"/>
      <c r="E12" s="928"/>
    </row>
    <row r="13" spans="1:5">
      <c r="C13" s="933"/>
    </row>
    <row r="14" spans="1:5">
      <c r="D14" s="925">
        <f>E9+0.01</f>
        <v>0.01</v>
      </c>
    </row>
    <row r="15" spans="1:5" ht="31">
      <c r="C15" s="934" t="s">
        <v>1428</v>
      </c>
      <c r="D15" s="935" t="s">
        <v>1196</v>
      </c>
    </row>
    <row r="16" spans="1:5" ht="31">
      <c r="A16" s="859" t="s">
        <v>1111</v>
      </c>
      <c r="B16" s="926">
        <v>1010009</v>
      </c>
      <c r="C16" s="936" t="s">
        <v>1429</v>
      </c>
      <c r="D16" s="928"/>
    </row>
    <row r="17" spans="1:4" ht="31">
      <c r="A17" s="859" t="s">
        <v>1112</v>
      </c>
      <c r="B17" s="937">
        <v>1010019</v>
      </c>
      <c r="C17" s="936" t="s">
        <v>1430</v>
      </c>
      <c r="D17" s="928"/>
    </row>
    <row r="18" spans="1:4" ht="31">
      <c r="A18" s="859" t="s">
        <v>1113</v>
      </c>
      <c r="B18" s="937">
        <v>1020009</v>
      </c>
      <c r="C18" s="932" t="s">
        <v>1431</v>
      </c>
      <c r="D18" s="928"/>
    </row>
    <row r="19" spans="1:4" ht="31">
      <c r="A19" s="859" t="s">
        <v>1114</v>
      </c>
      <c r="B19" s="937">
        <v>1040009</v>
      </c>
      <c r="C19" s="932" t="s">
        <v>1432</v>
      </c>
      <c r="D19" s="928"/>
    </row>
    <row r="20" spans="1:4" ht="31">
      <c r="A20" s="859" t="s">
        <v>1115</v>
      </c>
      <c r="B20" s="937">
        <v>951109</v>
      </c>
      <c r="C20" s="932" t="s">
        <v>1433</v>
      </c>
      <c r="D20" s="928"/>
    </row>
    <row r="21" spans="1:4" ht="31">
      <c r="A21" s="859" t="s">
        <v>1116</v>
      </c>
      <c r="B21" s="938">
        <v>954219</v>
      </c>
      <c r="C21" s="939" t="s">
        <v>1434</v>
      </c>
      <c r="D21" s="928"/>
    </row>
    <row r="22" spans="1:4" ht="31">
      <c r="B22" s="925"/>
      <c r="C22" s="940" t="s">
        <v>1435</v>
      </c>
      <c r="D22" s="928"/>
    </row>
    <row r="23" spans="1:4" ht="31">
      <c r="B23" s="937">
        <v>732029</v>
      </c>
      <c r="C23" s="940" t="s">
        <v>1436</v>
      </c>
      <c r="D23" s="928"/>
    </row>
    <row r="24" spans="1:4" ht="31">
      <c r="B24" s="926">
        <v>1050009</v>
      </c>
      <c r="C24" s="940" t="s">
        <v>1437</v>
      </c>
      <c r="D24" s="928"/>
    </row>
    <row r="25" spans="1:4">
      <c r="C25" s="636"/>
    </row>
    <row r="26" spans="1:4">
      <c r="C26" s="636"/>
    </row>
    <row r="27" spans="1:4">
      <c r="C27" s="636"/>
    </row>
    <row r="28" spans="1:4">
      <c r="C28" s="636"/>
    </row>
    <row r="29" spans="1:4">
      <c r="C29" s="636"/>
    </row>
  </sheetData>
  <pageMargins left="0.7" right="0.7" top="0.75" bottom="0.75" header="0.3" footer="0.3"/>
  <pageSetup scale="39" orientation="portrait"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F0"/>
  </sheetPr>
  <dimension ref="B1:J44"/>
  <sheetViews>
    <sheetView view="pageBreakPreview" topLeftCell="C1" zoomScale="150" zoomScaleNormal="150" zoomScaleSheetLayoutView="100" zoomScalePageLayoutView="150" workbookViewId="0">
      <selection activeCell="B19" sqref="B19"/>
    </sheetView>
  </sheetViews>
  <sheetFormatPr baseColWidth="10" defaultColWidth="9.1796875" defaultRowHeight="12.5"/>
  <cols>
    <col min="1" max="1" width="9.1796875" style="17" customWidth="1"/>
    <col min="2" max="2" width="5.453125" style="92" customWidth="1"/>
    <col min="3" max="3" width="24.6328125" style="92" customWidth="1"/>
    <col min="4" max="5" width="9.81640625" style="92" customWidth="1"/>
    <col min="6" max="6" width="17.6328125" style="92" customWidth="1"/>
    <col min="7" max="7" width="19.453125" style="92" customWidth="1"/>
    <col min="8" max="8" width="17.36328125" style="92" customWidth="1"/>
    <col min="9" max="256" width="9.1796875" style="17"/>
    <col min="257" max="257" width="5.453125" style="17" customWidth="1"/>
    <col min="258" max="258" width="24.6328125" style="17" customWidth="1"/>
    <col min="259" max="259" width="9.81640625" style="17" customWidth="1"/>
    <col min="260" max="260" width="17.6328125" style="17" customWidth="1"/>
    <col min="261" max="261" width="20" style="17" customWidth="1"/>
    <col min="262" max="262" width="19.453125" style="17" customWidth="1"/>
    <col min="263" max="263" width="20.453125" style="17" customWidth="1"/>
    <col min="264" max="264" width="17.36328125" style="17" customWidth="1"/>
    <col min="265" max="512" width="9.1796875" style="17"/>
    <col min="513" max="513" width="5.453125" style="17" customWidth="1"/>
    <col min="514" max="514" width="24.6328125" style="17" customWidth="1"/>
    <col min="515" max="515" width="9.81640625" style="17" customWidth="1"/>
    <col min="516" max="516" width="17.6328125" style="17" customWidth="1"/>
    <col min="517" max="517" width="20" style="17" customWidth="1"/>
    <col min="518" max="518" width="19.453125" style="17" customWidth="1"/>
    <col min="519" max="519" width="20.453125" style="17" customWidth="1"/>
    <col min="520" max="520" width="17.36328125" style="17" customWidth="1"/>
    <col min="521" max="768" width="9.1796875" style="17"/>
    <col min="769" max="769" width="5.453125" style="17" customWidth="1"/>
    <col min="770" max="770" width="24.6328125" style="17" customWidth="1"/>
    <col min="771" max="771" width="9.81640625" style="17" customWidth="1"/>
    <col min="772" max="772" width="17.6328125" style="17" customWidth="1"/>
    <col min="773" max="773" width="20" style="17" customWidth="1"/>
    <col min="774" max="774" width="19.453125" style="17" customWidth="1"/>
    <col min="775" max="775" width="20.453125" style="17" customWidth="1"/>
    <col min="776" max="776" width="17.36328125" style="17" customWidth="1"/>
    <col min="777" max="1024" width="9.1796875" style="17"/>
    <col min="1025" max="1025" width="5.453125" style="17" customWidth="1"/>
    <col min="1026" max="1026" width="24.6328125" style="17" customWidth="1"/>
    <col min="1027" max="1027" width="9.81640625" style="17" customWidth="1"/>
    <col min="1028" max="1028" width="17.6328125" style="17" customWidth="1"/>
    <col min="1029" max="1029" width="20" style="17" customWidth="1"/>
    <col min="1030" max="1030" width="19.453125" style="17" customWidth="1"/>
    <col min="1031" max="1031" width="20.453125" style="17" customWidth="1"/>
    <col min="1032" max="1032" width="17.36328125" style="17" customWidth="1"/>
    <col min="1033" max="1280" width="9.1796875" style="17"/>
    <col min="1281" max="1281" width="5.453125" style="17" customWidth="1"/>
    <col min="1282" max="1282" width="24.6328125" style="17" customWidth="1"/>
    <col min="1283" max="1283" width="9.81640625" style="17" customWidth="1"/>
    <col min="1284" max="1284" width="17.6328125" style="17" customWidth="1"/>
    <col min="1285" max="1285" width="20" style="17" customWidth="1"/>
    <col min="1286" max="1286" width="19.453125" style="17" customWidth="1"/>
    <col min="1287" max="1287" width="20.453125" style="17" customWidth="1"/>
    <col min="1288" max="1288" width="17.36328125" style="17" customWidth="1"/>
    <col min="1289" max="1536" width="9.1796875" style="17"/>
    <col min="1537" max="1537" width="5.453125" style="17" customWidth="1"/>
    <col min="1538" max="1538" width="24.6328125" style="17" customWidth="1"/>
    <col min="1539" max="1539" width="9.81640625" style="17" customWidth="1"/>
    <col min="1540" max="1540" width="17.6328125" style="17" customWidth="1"/>
    <col min="1541" max="1541" width="20" style="17" customWidth="1"/>
    <col min="1542" max="1542" width="19.453125" style="17" customWidth="1"/>
    <col min="1543" max="1543" width="20.453125" style="17" customWidth="1"/>
    <col min="1544" max="1544" width="17.36328125" style="17" customWidth="1"/>
    <col min="1545" max="1792" width="9.1796875" style="17"/>
    <col min="1793" max="1793" width="5.453125" style="17" customWidth="1"/>
    <col min="1794" max="1794" width="24.6328125" style="17" customWidth="1"/>
    <col min="1795" max="1795" width="9.81640625" style="17" customWidth="1"/>
    <col min="1796" max="1796" width="17.6328125" style="17" customWidth="1"/>
    <col min="1797" max="1797" width="20" style="17" customWidth="1"/>
    <col min="1798" max="1798" width="19.453125" style="17" customWidth="1"/>
    <col min="1799" max="1799" width="20.453125" style="17" customWidth="1"/>
    <col min="1800" max="1800" width="17.36328125" style="17" customWidth="1"/>
    <col min="1801" max="2048" width="9.1796875" style="17"/>
    <col min="2049" max="2049" width="5.453125" style="17" customWidth="1"/>
    <col min="2050" max="2050" width="24.6328125" style="17" customWidth="1"/>
    <col min="2051" max="2051" width="9.81640625" style="17" customWidth="1"/>
    <col min="2052" max="2052" width="17.6328125" style="17" customWidth="1"/>
    <col min="2053" max="2053" width="20" style="17" customWidth="1"/>
    <col min="2054" max="2054" width="19.453125" style="17" customWidth="1"/>
    <col min="2055" max="2055" width="20.453125" style="17" customWidth="1"/>
    <col min="2056" max="2056" width="17.36328125" style="17" customWidth="1"/>
    <col min="2057" max="2304" width="9.1796875" style="17"/>
    <col min="2305" max="2305" width="5.453125" style="17" customWidth="1"/>
    <col min="2306" max="2306" width="24.6328125" style="17" customWidth="1"/>
    <col min="2307" max="2307" width="9.81640625" style="17" customWidth="1"/>
    <col min="2308" max="2308" width="17.6328125" style="17" customWidth="1"/>
    <col min="2309" max="2309" width="20" style="17" customWidth="1"/>
    <col min="2310" max="2310" width="19.453125" style="17" customWidth="1"/>
    <col min="2311" max="2311" width="20.453125" style="17" customWidth="1"/>
    <col min="2312" max="2312" width="17.36328125" style="17" customWidth="1"/>
    <col min="2313" max="2560" width="9.1796875" style="17"/>
    <col min="2561" max="2561" width="5.453125" style="17" customWidth="1"/>
    <col min="2562" max="2562" width="24.6328125" style="17" customWidth="1"/>
    <col min="2563" max="2563" width="9.81640625" style="17" customWidth="1"/>
    <col min="2564" max="2564" width="17.6328125" style="17" customWidth="1"/>
    <col min="2565" max="2565" width="20" style="17" customWidth="1"/>
    <col min="2566" max="2566" width="19.453125" style="17" customWidth="1"/>
    <col min="2567" max="2567" width="20.453125" style="17" customWidth="1"/>
    <col min="2568" max="2568" width="17.36328125" style="17" customWidth="1"/>
    <col min="2569" max="2816" width="9.1796875" style="17"/>
    <col min="2817" max="2817" width="5.453125" style="17" customWidth="1"/>
    <col min="2818" max="2818" width="24.6328125" style="17" customWidth="1"/>
    <col min="2819" max="2819" width="9.81640625" style="17" customWidth="1"/>
    <col min="2820" max="2820" width="17.6328125" style="17" customWidth="1"/>
    <col min="2821" max="2821" width="20" style="17" customWidth="1"/>
    <col min="2822" max="2822" width="19.453125" style="17" customWidth="1"/>
    <col min="2823" max="2823" width="20.453125" style="17" customWidth="1"/>
    <col min="2824" max="2824" width="17.36328125" style="17" customWidth="1"/>
    <col min="2825" max="3072" width="9.1796875" style="17"/>
    <col min="3073" max="3073" width="5.453125" style="17" customWidth="1"/>
    <col min="3074" max="3074" width="24.6328125" style="17" customWidth="1"/>
    <col min="3075" max="3075" width="9.81640625" style="17" customWidth="1"/>
    <col min="3076" max="3076" width="17.6328125" style="17" customWidth="1"/>
    <col min="3077" max="3077" width="20" style="17" customWidth="1"/>
    <col min="3078" max="3078" width="19.453125" style="17" customWidth="1"/>
    <col min="3079" max="3079" width="20.453125" style="17" customWidth="1"/>
    <col min="3080" max="3080" width="17.36328125" style="17" customWidth="1"/>
    <col min="3081" max="3328" width="9.1796875" style="17"/>
    <col min="3329" max="3329" width="5.453125" style="17" customWidth="1"/>
    <col min="3330" max="3330" width="24.6328125" style="17" customWidth="1"/>
    <col min="3331" max="3331" width="9.81640625" style="17" customWidth="1"/>
    <col min="3332" max="3332" width="17.6328125" style="17" customWidth="1"/>
    <col min="3333" max="3333" width="20" style="17" customWidth="1"/>
    <col min="3334" max="3334" width="19.453125" style="17" customWidth="1"/>
    <col min="3335" max="3335" width="20.453125" style="17" customWidth="1"/>
    <col min="3336" max="3336" width="17.36328125" style="17" customWidth="1"/>
    <col min="3337" max="3584" width="9.1796875" style="17"/>
    <col min="3585" max="3585" width="5.453125" style="17" customWidth="1"/>
    <col min="3586" max="3586" width="24.6328125" style="17" customWidth="1"/>
    <col min="3587" max="3587" width="9.81640625" style="17" customWidth="1"/>
    <col min="3588" max="3588" width="17.6328125" style="17" customWidth="1"/>
    <col min="3589" max="3589" width="20" style="17" customWidth="1"/>
    <col min="3590" max="3590" width="19.453125" style="17" customWidth="1"/>
    <col min="3591" max="3591" width="20.453125" style="17" customWidth="1"/>
    <col min="3592" max="3592" width="17.36328125" style="17" customWidth="1"/>
    <col min="3593" max="3840" width="9.1796875" style="17"/>
    <col min="3841" max="3841" width="5.453125" style="17" customWidth="1"/>
    <col min="3842" max="3842" width="24.6328125" style="17" customWidth="1"/>
    <col min="3843" max="3843" width="9.81640625" style="17" customWidth="1"/>
    <col min="3844" max="3844" width="17.6328125" style="17" customWidth="1"/>
    <col min="3845" max="3845" width="20" style="17" customWidth="1"/>
    <col min="3846" max="3846" width="19.453125" style="17" customWidth="1"/>
    <col min="3847" max="3847" width="20.453125" style="17" customWidth="1"/>
    <col min="3848" max="3848" width="17.36328125" style="17" customWidth="1"/>
    <col min="3849" max="4096" width="9.1796875" style="17"/>
    <col min="4097" max="4097" width="5.453125" style="17" customWidth="1"/>
    <col min="4098" max="4098" width="24.6328125" style="17" customWidth="1"/>
    <col min="4099" max="4099" width="9.81640625" style="17" customWidth="1"/>
    <col min="4100" max="4100" width="17.6328125" style="17" customWidth="1"/>
    <col min="4101" max="4101" width="20" style="17" customWidth="1"/>
    <col min="4102" max="4102" width="19.453125" style="17" customWidth="1"/>
    <col min="4103" max="4103" width="20.453125" style="17" customWidth="1"/>
    <col min="4104" max="4104" width="17.36328125" style="17" customWidth="1"/>
    <col min="4105" max="4352" width="9.1796875" style="17"/>
    <col min="4353" max="4353" width="5.453125" style="17" customWidth="1"/>
    <col min="4354" max="4354" width="24.6328125" style="17" customWidth="1"/>
    <col min="4355" max="4355" width="9.81640625" style="17" customWidth="1"/>
    <col min="4356" max="4356" width="17.6328125" style="17" customWidth="1"/>
    <col min="4357" max="4357" width="20" style="17" customWidth="1"/>
    <col min="4358" max="4358" width="19.453125" style="17" customWidth="1"/>
    <col min="4359" max="4359" width="20.453125" style="17" customWidth="1"/>
    <col min="4360" max="4360" width="17.36328125" style="17" customWidth="1"/>
    <col min="4361" max="4608" width="9.1796875" style="17"/>
    <col min="4609" max="4609" width="5.453125" style="17" customWidth="1"/>
    <col min="4610" max="4610" width="24.6328125" style="17" customWidth="1"/>
    <col min="4611" max="4611" width="9.81640625" style="17" customWidth="1"/>
    <col min="4612" max="4612" width="17.6328125" style="17" customWidth="1"/>
    <col min="4613" max="4613" width="20" style="17" customWidth="1"/>
    <col min="4614" max="4614" width="19.453125" style="17" customWidth="1"/>
    <col min="4615" max="4615" width="20.453125" style="17" customWidth="1"/>
    <col min="4616" max="4616" width="17.36328125" style="17" customWidth="1"/>
    <col min="4617" max="4864" width="9.1796875" style="17"/>
    <col min="4865" max="4865" width="5.453125" style="17" customWidth="1"/>
    <col min="4866" max="4866" width="24.6328125" style="17" customWidth="1"/>
    <col min="4867" max="4867" width="9.81640625" style="17" customWidth="1"/>
    <col min="4868" max="4868" width="17.6328125" style="17" customWidth="1"/>
    <col min="4869" max="4869" width="20" style="17" customWidth="1"/>
    <col min="4870" max="4870" width="19.453125" style="17" customWidth="1"/>
    <col min="4871" max="4871" width="20.453125" style="17" customWidth="1"/>
    <col min="4872" max="4872" width="17.36328125" style="17" customWidth="1"/>
    <col min="4873" max="5120" width="9.1796875" style="17"/>
    <col min="5121" max="5121" width="5.453125" style="17" customWidth="1"/>
    <col min="5122" max="5122" width="24.6328125" style="17" customWidth="1"/>
    <col min="5123" max="5123" width="9.81640625" style="17" customWidth="1"/>
    <col min="5124" max="5124" width="17.6328125" style="17" customWidth="1"/>
    <col min="5125" max="5125" width="20" style="17" customWidth="1"/>
    <col min="5126" max="5126" width="19.453125" style="17" customWidth="1"/>
    <col min="5127" max="5127" width="20.453125" style="17" customWidth="1"/>
    <col min="5128" max="5128" width="17.36328125" style="17" customWidth="1"/>
    <col min="5129" max="5376" width="9.1796875" style="17"/>
    <col min="5377" max="5377" width="5.453125" style="17" customWidth="1"/>
    <col min="5378" max="5378" width="24.6328125" style="17" customWidth="1"/>
    <col min="5379" max="5379" width="9.81640625" style="17" customWidth="1"/>
    <col min="5380" max="5380" width="17.6328125" style="17" customWidth="1"/>
    <col min="5381" max="5381" width="20" style="17" customWidth="1"/>
    <col min="5382" max="5382" width="19.453125" style="17" customWidth="1"/>
    <col min="5383" max="5383" width="20.453125" style="17" customWidth="1"/>
    <col min="5384" max="5384" width="17.36328125" style="17" customWidth="1"/>
    <col min="5385" max="5632" width="9.1796875" style="17"/>
    <col min="5633" max="5633" width="5.453125" style="17" customWidth="1"/>
    <col min="5634" max="5634" width="24.6328125" style="17" customWidth="1"/>
    <col min="5635" max="5635" width="9.81640625" style="17" customWidth="1"/>
    <col min="5636" max="5636" width="17.6328125" style="17" customWidth="1"/>
    <col min="5637" max="5637" width="20" style="17" customWidth="1"/>
    <col min="5638" max="5638" width="19.453125" style="17" customWidth="1"/>
    <col min="5639" max="5639" width="20.453125" style="17" customWidth="1"/>
    <col min="5640" max="5640" width="17.36328125" style="17" customWidth="1"/>
    <col min="5641" max="5888" width="9.1796875" style="17"/>
    <col min="5889" max="5889" width="5.453125" style="17" customWidth="1"/>
    <col min="5890" max="5890" width="24.6328125" style="17" customWidth="1"/>
    <col min="5891" max="5891" width="9.81640625" style="17" customWidth="1"/>
    <col min="5892" max="5892" width="17.6328125" style="17" customWidth="1"/>
    <col min="5893" max="5893" width="20" style="17" customWidth="1"/>
    <col min="5894" max="5894" width="19.453125" style="17" customWidth="1"/>
    <col min="5895" max="5895" width="20.453125" style="17" customWidth="1"/>
    <col min="5896" max="5896" width="17.36328125" style="17" customWidth="1"/>
    <col min="5897" max="6144" width="9.1796875" style="17"/>
    <col min="6145" max="6145" width="5.453125" style="17" customWidth="1"/>
    <col min="6146" max="6146" width="24.6328125" style="17" customWidth="1"/>
    <col min="6147" max="6147" width="9.81640625" style="17" customWidth="1"/>
    <col min="6148" max="6148" width="17.6328125" style="17" customWidth="1"/>
    <col min="6149" max="6149" width="20" style="17" customWidth="1"/>
    <col min="6150" max="6150" width="19.453125" style="17" customWidth="1"/>
    <col min="6151" max="6151" width="20.453125" style="17" customWidth="1"/>
    <col min="6152" max="6152" width="17.36328125" style="17" customWidth="1"/>
    <col min="6153" max="6400" width="9.1796875" style="17"/>
    <col min="6401" max="6401" width="5.453125" style="17" customWidth="1"/>
    <col min="6402" max="6402" width="24.6328125" style="17" customWidth="1"/>
    <col min="6403" max="6403" width="9.81640625" style="17" customWidth="1"/>
    <col min="6404" max="6404" width="17.6328125" style="17" customWidth="1"/>
    <col min="6405" max="6405" width="20" style="17" customWidth="1"/>
    <col min="6406" max="6406" width="19.453125" style="17" customWidth="1"/>
    <col min="6407" max="6407" width="20.453125" style="17" customWidth="1"/>
    <col min="6408" max="6408" width="17.36328125" style="17" customWidth="1"/>
    <col min="6409" max="6656" width="9.1796875" style="17"/>
    <col min="6657" max="6657" width="5.453125" style="17" customWidth="1"/>
    <col min="6658" max="6658" width="24.6328125" style="17" customWidth="1"/>
    <col min="6659" max="6659" width="9.81640625" style="17" customWidth="1"/>
    <col min="6660" max="6660" width="17.6328125" style="17" customWidth="1"/>
    <col min="6661" max="6661" width="20" style="17" customWidth="1"/>
    <col min="6662" max="6662" width="19.453125" style="17" customWidth="1"/>
    <col min="6663" max="6663" width="20.453125" style="17" customWidth="1"/>
    <col min="6664" max="6664" width="17.36328125" style="17" customWidth="1"/>
    <col min="6665" max="6912" width="9.1796875" style="17"/>
    <col min="6913" max="6913" width="5.453125" style="17" customWidth="1"/>
    <col min="6914" max="6914" width="24.6328125" style="17" customWidth="1"/>
    <col min="6915" max="6915" width="9.81640625" style="17" customWidth="1"/>
    <col min="6916" max="6916" width="17.6328125" style="17" customWidth="1"/>
    <col min="6917" max="6917" width="20" style="17" customWidth="1"/>
    <col min="6918" max="6918" width="19.453125" style="17" customWidth="1"/>
    <col min="6919" max="6919" width="20.453125" style="17" customWidth="1"/>
    <col min="6920" max="6920" width="17.36328125" style="17" customWidth="1"/>
    <col min="6921" max="7168" width="9.1796875" style="17"/>
    <col min="7169" max="7169" width="5.453125" style="17" customWidth="1"/>
    <col min="7170" max="7170" width="24.6328125" style="17" customWidth="1"/>
    <col min="7171" max="7171" width="9.81640625" style="17" customWidth="1"/>
    <col min="7172" max="7172" width="17.6328125" style="17" customWidth="1"/>
    <col min="7173" max="7173" width="20" style="17" customWidth="1"/>
    <col min="7174" max="7174" width="19.453125" style="17" customWidth="1"/>
    <col min="7175" max="7175" width="20.453125" style="17" customWidth="1"/>
    <col min="7176" max="7176" width="17.36328125" style="17" customWidth="1"/>
    <col min="7177" max="7424" width="9.1796875" style="17"/>
    <col min="7425" max="7425" width="5.453125" style="17" customWidth="1"/>
    <col min="7426" max="7426" width="24.6328125" style="17" customWidth="1"/>
    <col min="7427" max="7427" width="9.81640625" style="17" customWidth="1"/>
    <col min="7428" max="7428" width="17.6328125" style="17" customWidth="1"/>
    <col min="7429" max="7429" width="20" style="17" customWidth="1"/>
    <col min="7430" max="7430" width="19.453125" style="17" customWidth="1"/>
    <col min="7431" max="7431" width="20.453125" style="17" customWidth="1"/>
    <col min="7432" max="7432" width="17.36328125" style="17" customWidth="1"/>
    <col min="7433" max="7680" width="9.1796875" style="17"/>
    <col min="7681" max="7681" width="5.453125" style="17" customWidth="1"/>
    <col min="7682" max="7682" width="24.6328125" style="17" customWidth="1"/>
    <col min="7683" max="7683" width="9.81640625" style="17" customWidth="1"/>
    <col min="7684" max="7684" width="17.6328125" style="17" customWidth="1"/>
    <col min="7685" max="7685" width="20" style="17" customWidth="1"/>
    <col min="7686" max="7686" width="19.453125" style="17" customWidth="1"/>
    <col min="7687" max="7687" width="20.453125" style="17" customWidth="1"/>
    <col min="7688" max="7688" width="17.36328125" style="17" customWidth="1"/>
    <col min="7689" max="7936" width="9.1796875" style="17"/>
    <col min="7937" max="7937" width="5.453125" style="17" customWidth="1"/>
    <col min="7938" max="7938" width="24.6328125" style="17" customWidth="1"/>
    <col min="7939" max="7939" width="9.81640625" style="17" customWidth="1"/>
    <col min="7940" max="7940" width="17.6328125" style="17" customWidth="1"/>
    <col min="7941" max="7941" width="20" style="17" customWidth="1"/>
    <col min="7942" max="7942" width="19.453125" style="17" customWidth="1"/>
    <col min="7943" max="7943" width="20.453125" style="17" customWidth="1"/>
    <col min="7944" max="7944" width="17.36328125" style="17" customWidth="1"/>
    <col min="7945" max="8192" width="9.1796875" style="17"/>
    <col min="8193" max="8193" width="5.453125" style="17" customWidth="1"/>
    <col min="8194" max="8194" width="24.6328125" style="17" customWidth="1"/>
    <col min="8195" max="8195" width="9.81640625" style="17" customWidth="1"/>
    <col min="8196" max="8196" width="17.6328125" style="17" customWidth="1"/>
    <col min="8197" max="8197" width="20" style="17" customWidth="1"/>
    <col min="8198" max="8198" width="19.453125" style="17" customWidth="1"/>
    <col min="8199" max="8199" width="20.453125" style="17" customWidth="1"/>
    <col min="8200" max="8200" width="17.36328125" style="17" customWidth="1"/>
    <col min="8201" max="8448" width="9.1796875" style="17"/>
    <col min="8449" max="8449" width="5.453125" style="17" customWidth="1"/>
    <col min="8450" max="8450" width="24.6328125" style="17" customWidth="1"/>
    <col min="8451" max="8451" width="9.81640625" style="17" customWidth="1"/>
    <col min="8452" max="8452" width="17.6328125" style="17" customWidth="1"/>
    <col min="8453" max="8453" width="20" style="17" customWidth="1"/>
    <col min="8454" max="8454" width="19.453125" style="17" customWidth="1"/>
    <col min="8455" max="8455" width="20.453125" style="17" customWidth="1"/>
    <col min="8456" max="8456" width="17.36328125" style="17" customWidth="1"/>
    <col min="8457" max="8704" width="9.1796875" style="17"/>
    <col min="8705" max="8705" width="5.453125" style="17" customWidth="1"/>
    <col min="8706" max="8706" width="24.6328125" style="17" customWidth="1"/>
    <col min="8707" max="8707" width="9.81640625" style="17" customWidth="1"/>
    <col min="8708" max="8708" width="17.6328125" style="17" customWidth="1"/>
    <col min="8709" max="8709" width="20" style="17" customWidth="1"/>
    <col min="8710" max="8710" width="19.453125" style="17" customWidth="1"/>
    <col min="8711" max="8711" width="20.453125" style="17" customWidth="1"/>
    <col min="8712" max="8712" width="17.36328125" style="17" customWidth="1"/>
    <col min="8713" max="8960" width="9.1796875" style="17"/>
    <col min="8961" max="8961" width="5.453125" style="17" customWidth="1"/>
    <col min="8962" max="8962" width="24.6328125" style="17" customWidth="1"/>
    <col min="8963" max="8963" width="9.81640625" style="17" customWidth="1"/>
    <col min="8964" max="8964" width="17.6328125" style="17" customWidth="1"/>
    <col min="8965" max="8965" width="20" style="17" customWidth="1"/>
    <col min="8966" max="8966" width="19.453125" style="17" customWidth="1"/>
    <col min="8967" max="8967" width="20.453125" style="17" customWidth="1"/>
    <col min="8968" max="8968" width="17.36328125" style="17" customWidth="1"/>
    <col min="8969" max="9216" width="9.1796875" style="17"/>
    <col min="9217" max="9217" width="5.453125" style="17" customWidth="1"/>
    <col min="9218" max="9218" width="24.6328125" style="17" customWidth="1"/>
    <col min="9219" max="9219" width="9.81640625" style="17" customWidth="1"/>
    <col min="9220" max="9220" width="17.6328125" style="17" customWidth="1"/>
    <col min="9221" max="9221" width="20" style="17" customWidth="1"/>
    <col min="9222" max="9222" width="19.453125" style="17" customWidth="1"/>
    <col min="9223" max="9223" width="20.453125" style="17" customWidth="1"/>
    <col min="9224" max="9224" width="17.36328125" style="17" customWidth="1"/>
    <col min="9225" max="9472" width="9.1796875" style="17"/>
    <col min="9473" max="9473" width="5.453125" style="17" customWidth="1"/>
    <col min="9474" max="9474" width="24.6328125" style="17" customWidth="1"/>
    <col min="9475" max="9475" width="9.81640625" style="17" customWidth="1"/>
    <col min="9476" max="9476" width="17.6328125" style="17" customWidth="1"/>
    <col min="9477" max="9477" width="20" style="17" customWidth="1"/>
    <col min="9478" max="9478" width="19.453125" style="17" customWidth="1"/>
    <col min="9479" max="9479" width="20.453125" style="17" customWidth="1"/>
    <col min="9480" max="9480" width="17.36328125" style="17" customWidth="1"/>
    <col min="9481" max="9728" width="9.1796875" style="17"/>
    <col min="9729" max="9729" width="5.453125" style="17" customWidth="1"/>
    <col min="9730" max="9730" width="24.6328125" style="17" customWidth="1"/>
    <col min="9731" max="9731" width="9.81640625" style="17" customWidth="1"/>
    <col min="9732" max="9732" width="17.6328125" style="17" customWidth="1"/>
    <col min="9733" max="9733" width="20" style="17" customWidth="1"/>
    <col min="9734" max="9734" width="19.453125" style="17" customWidth="1"/>
    <col min="9735" max="9735" width="20.453125" style="17" customWidth="1"/>
    <col min="9736" max="9736" width="17.36328125" style="17" customWidth="1"/>
    <col min="9737" max="9984" width="9.1796875" style="17"/>
    <col min="9985" max="9985" width="5.453125" style="17" customWidth="1"/>
    <col min="9986" max="9986" width="24.6328125" style="17" customWidth="1"/>
    <col min="9987" max="9987" width="9.81640625" style="17" customWidth="1"/>
    <col min="9988" max="9988" width="17.6328125" style="17" customWidth="1"/>
    <col min="9989" max="9989" width="20" style="17" customWidth="1"/>
    <col min="9990" max="9990" width="19.453125" style="17" customWidth="1"/>
    <col min="9991" max="9991" width="20.453125" style="17" customWidth="1"/>
    <col min="9992" max="9992" width="17.36328125" style="17" customWidth="1"/>
    <col min="9993" max="10240" width="9.1796875" style="17"/>
    <col min="10241" max="10241" width="5.453125" style="17" customWidth="1"/>
    <col min="10242" max="10242" width="24.6328125" style="17" customWidth="1"/>
    <col min="10243" max="10243" width="9.81640625" style="17" customWidth="1"/>
    <col min="10244" max="10244" width="17.6328125" style="17" customWidth="1"/>
    <col min="10245" max="10245" width="20" style="17" customWidth="1"/>
    <col min="10246" max="10246" width="19.453125" style="17" customWidth="1"/>
    <col min="10247" max="10247" width="20.453125" style="17" customWidth="1"/>
    <col min="10248" max="10248" width="17.36328125" style="17" customWidth="1"/>
    <col min="10249" max="10496" width="9.1796875" style="17"/>
    <col min="10497" max="10497" width="5.453125" style="17" customWidth="1"/>
    <col min="10498" max="10498" width="24.6328125" style="17" customWidth="1"/>
    <col min="10499" max="10499" width="9.81640625" style="17" customWidth="1"/>
    <col min="10500" max="10500" width="17.6328125" style="17" customWidth="1"/>
    <col min="10501" max="10501" width="20" style="17" customWidth="1"/>
    <col min="10502" max="10502" width="19.453125" style="17" customWidth="1"/>
    <col min="10503" max="10503" width="20.453125" style="17" customWidth="1"/>
    <col min="10504" max="10504" width="17.36328125" style="17" customWidth="1"/>
    <col min="10505" max="10752" width="9.1796875" style="17"/>
    <col min="10753" max="10753" width="5.453125" style="17" customWidth="1"/>
    <col min="10754" max="10754" width="24.6328125" style="17" customWidth="1"/>
    <col min="10755" max="10755" width="9.81640625" style="17" customWidth="1"/>
    <col min="10756" max="10756" width="17.6328125" style="17" customWidth="1"/>
    <col min="10757" max="10757" width="20" style="17" customWidth="1"/>
    <col min="10758" max="10758" width="19.453125" style="17" customWidth="1"/>
    <col min="10759" max="10759" width="20.453125" style="17" customWidth="1"/>
    <col min="10760" max="10760" width="17.36328125" style="17" customWidth="1"/>
    <col min="10761" max="11008" width="9.1796875" style="17"/>
    <col min="11009" max="11009" width="5.453125" style="17" customWidth="1"/>
    <col min="11010" max="11010" width="24.6328125" style="17" customWidth="1"/>
    <col min="11011" max="11011" width="9.81640625" style="17" customWidth="1"/>
    <col min="11012" max="11012" width="17.6328125" style="17" customWidth="1"/>
    <col min="11013" max="11013" width="20" style="17" customWidth="1"/>
    <col min="11014" max="11014" width="19.453125" style="17" customWidth="1"/>
    <col min="11015" max="11015" width="20.453125" style="17" customWidth="1"/>
    <col min="11016" max="11016" width="17.36328125" style="17" customWidth="1"/>
    <col min="11017" max="11264" width="9.1796875" style="17"/>
    <col min="11265" max="11265" width="5.453125" style="17" customWidth="1"/>
    <col min="11266" max="11266" width="24.6328125" style="17" customWidth="1"/>
    <col min="11267" max="11267" width="9.81640625" style="17" customWidth="1"/>
    <col min="11268" max="11268" width="17.6328125" style="17" customWidth="1"/>
    <col min="11269" max="11269" width="20" style="17" customWidth="1"/>
    <col min="11270" max="11270" width="19.453125" style="17" customWidth="1"/>
    <col min="11271" max="11271" width="20.453125" style="17" customWidth="1"/>
    <col min="11272" max="11272" width="17.36328125" style="17" customWidth="1"/>
    <col min="11273" max="11520" width="9.1796875" style="17"/>
    <col min="11521" max="11521" width="5.453125" style="17" customWidth="1"/>
    <col min="11522" max="11522" width="24.6328125" style="17" customWidth="1"/>
    <col min="11523" max="11523" width="9.81640625" style="17" customWidth="1"/>
    <col min="11524" max="11524" width="17.6328125" style="17" customWidth="1"/>
    <col min="11525" max="11525" width="20" style="17" customWidth="1"/>
    <col min="11526" max="11526" width="19.453125" style="17" customWidth="1"/>
    <col min="11527" max="11527" width="20.453125" style="17" customWidth="1"/>
    <col min="11528" max="11528" width="17.36328125" style="17" customWidth="1"/>
    <col min="11529" max="11776" width="9.1796875" style="17"/>
    <col min="11777" max="11777" width="5.453125" style="17" customWidth="1"/>
    <col min="11778" max="11778" width="24.6328125" style="17" customWidth="1"/>
    <col min="11779" max="11779" width="9.81640625" style="17" customWidth="1"/>
    <col min="11780" max="11780" width="17.6328125" style="17" customWidth="1"/>
    <col min="11781" max="11781" width="20" style="17" customWidth="1"/>
    <col min="11782" max="11782" width="19.453125" style="17" customWidth="1"/>
    <col min="11783" max="11783" width="20.453125" style="17" customWidth="1"/>
    <col min="11784" max="11784" width="17.36328125" style="17" customWidth="1"/>
    <col min="11785" max="12032" width="9.1796875" style="17"/>
    <col min="12033" max="12033" width="5.453125" style="17" customWidth="1"/>
    <col min="12034" max="12034" width="24.6328125" style="17" customWidth="1"/>
    <col min="12035" max="12035" width="9.81640625" style="17" customWidth="1"/>
    <col min="12036" max="12036" width="17.6328125" style="17" customWidth="1"/>
    <col min="12037" max="12037" width="20" style="17" customWidth="1"/>
    <col min="12038" max="12038" width="19.453125" style="17" customWidth="1"/>
    <col min="12039" max="12039" width="20.453125" style="17" customWidth="1"/>
    <col min="12040" max="12040" width="17.36328125" style="17" customWidth="1"/>
    <col min="12041" max="12288" width="9.1796875" style="17"/>
    <col min="12289" max="12289" width="5.453125" style="17" customWidth="1"/>
    <col min="12290" max="12290" width="24.6328125" style="17" customWidth="1"/>
    <col min="12291" max="12291" width="9.81640625" style="17" customWidth="1"/>
    <col min="12292" max="12292" width="17.6328125" style="17" customWidth="1"/>
    <col min="12293" max="12293" width="20" style="17" customWidth="1"/>
    <col min="12294" max="12294" width="19.453125" style="17" customWidth="1"/>
    <col min="12295" max="12295" width="20.453125" style="17" customWidth="1"/>
    <col min="12296" max="12296" width="17.36328125" style="17" customWidth="1"/>
    <col min="12297" max="12544" width="9.1796875" style="17"/>
    <col min="12545" max="12545" width="5.453125" style="17" customWidth="1"/>
    <col min="12546" max="12546" width="24.6328125" style="17" customWidth="1"/>
    <col min="12547" max="12547" width="9.81640625" style="17" customWidth="1"/>
    <col min="12548" max="12548" width="17.6328125" style="17" customWidth="1"/>
    <col min="12549" max="12549" width="20" style="17" customWidth="1"/>
    <col min="12550" max="12550" width="19.453125" style="17" customWidth="1"/>
    <col min="12551" max="12551" width="20.453125" style="17" customWidth="1"/>
    <col min="12552" max="12552" width="17.36328125" style="17" customWidth="1"/>
    <col min="12553" max="12800" width="9.1796875" style="17"/>
    <col min="12801" max="12801" width="5.453125" style="17" customWidth="1"/>
    <col min="12802" max="12802" width="24.6328125" style="17" customWidth="1"/>
    <col min="12803" max="12803" width="9.81640625" style="17" customWidth="1"/>
    <col min="12804" max="12804" width="17.6328125" style="17" customWidth="1"/>
    <col min="12805" max="12805" width="20" style="17" customWidth="1"/>
    <col min="12806" max="12806" width="19.453125" style="17" customWidth="1"/>
    <col min="12807" max="12807" width="20.453125" style="17" customWidth="1"/>
    <col min="12808" max="12808" width="17.36328125" style="17" customWidth="1"/>
    <col min="12809" max="13056" width="9.1796875" style="17"/>
    <col min="13057" max="13057" width="5.453125" style="17" customWidth="1"/>
    <col min="13058" max="13058" width="24.6328125" style="17" customWidth="1"/>
    <col min="13059" max="13059" width="9.81640625" style="17" customWidth="1"/>
    <col min="13060" max="13060" width="17.6328125" style="17" customWidth="1"/>
    <col min="13061" max="13061" width="20" style="17" customWidth="1"/>
    <col min="13062" max="13062" width="19.453125" style="17" customWidth="1"/>
    <col min="13063" max="13063" width="20.453125" style="17" customWidth="1"/>
    <col min="13064" max="13064" width="17.36328125" style="17" customWidth="1"/>
    <col min="13065" max="13312" width="9.1796875" style="17"/>
    <col min="13313" max="13313" width="5.453125" style="17" customWidth="1"/>
    <col min="13314" max="13314" width="24.6328125" style="17" customWidth="1"/>
    <col min="13315" max="13315" width="9.81640625" style="17" customWidth="1"/>
    <col min="13316" max="13316" width="17.6328125" style="17" customWidth="1"/>
    <col min="13317" max="13317" width="20" style="17" customWidth="1"/>
    <col min="13318" max="13318" width="19.453125" style="17" customWidth="1"/>
    <col min="13319" max="13319" width="20.453125" style="17" customWidth="1"/>
    <col min="13320" max="13320" width="17.36328125" style="17" customWidth="1"/>
    <col min="13321" max="13568" width="9.1796875" style="17"/>
    <col min="13569" max="13569" width="5.453125" style="17" customWidth="1"/>
    <col min="13570" max="13570" width="24.6328125" style="17" customWidth="1"/>
    <col min="13571" max="13571" width="9.81640625" style="17" customWidth="1"/>
    <col min="13572" max="13572" width="17.6328125" style="17" customWidth="1"/>
    <col min="13573" max="13573" width="20" style="17" customWidth="1"/>
    <col min="13574" max="13574" width="19.453125" style="17" customWidth="1"/>
    <col min="13575" max="13575" width="20.453125" style="17" customWidth="1"/>
    <col min="13576" max="13576" width="17.36328125" style="17" customWidth="1"/>
    <col min="13577" max="13824" width="9.1796875" style="17"/>
    <col min="13825" max="13825" width="5.453125" style="17" customWidth="1"/>
    <col min="13826" max="13826" width="24.6328125" style="17" customWidth="1"/>
    <col min="13827" max="13827" width="9.81640625" style="17" customWidth="1"/>
    <col min="13828" max="13828" width="17.6328125" style="17" customWidth="1"/>
    <col min="13829" max="13829" width="20" style="17" customWidth="1"/>
    <col min="13830" max="13830" width="19.453125" style="17" customWidth="1"/>
    <col min="13831" max="13831" width="20.453125" style="17" customWidth="1"/>
    <col min="13832" max="13832" width="17.36328125" style="17" customWidth="1"/>
    <col min="13833" max="14080" width="9.1796875" style="17"/>
    <col min="14081" max="14081" width="5.453125" style="17" customWidth="1"/>
    <col min="14082" max="14082" width="24.6328125" style="17" customWidth="1"/>
    <col min="14083" max="14083" width="9.81640625" style="17" customWidth="1"/>
    <col min="14084" max="14084" width="17.6328125" style="17" customWidth="1"/>
    <col min="14085" max="14085" width="20" style="17" customWidth="1"/>
    <col min="14086" max="14086" width="19.453125" style="17" customWidth="1"/>
    <col min="14087" max="14087" width="20.453125" style="17" customWidth="1"/>
    <col min="14088" max="14088" width="17.36328125" style="17" customWidth="1"/>
    <col min="14089" max="14336" width="9.1796875" style="17"/>
    <col min="14337" max="14337" width="5.453125" style="17" customWidth="1"/>
    <col min="14338" max="14338" width="24.6328125" style="17" customWidth="1"/>
    <col min="14339" max="14339" width="9.81640625" style="17" customWidth="1"/>
    <col min="14340" max="14340" width="17.6328125" style="17" customWidth="1"/>
    <col min="14341" max="14341" width="20" style="17" customWidth="1"/>
    <col min="14342" max="14342" width="19.453125" style="17" customWidth="1"/>
    <col min="14343" max="14343" width="20.453125" style="17" customWidth="1"/>
    <col min="14344" max="14344" width="17.36328125" style="17" customWidth="1"/>
    <col min="14345" max="14592" width="9.1796875" style="17"/>
    <col min="14593" max="14593" width="5.453125" style="17" customWidth="1"/>
    <col min="14594" max="14594" width="24.6328125" style="17" customWidth="1"/>
    <col min="14595" max="14595" width="9.81640625" style="17" customWidth="1"/>
    <col min="14596" max="14596" width="17.6328125" style="17" customWidth="1"/>
    <col min="14597" max="14597" width="20" style="17" customWidth="1"/>
    <col min="14598" max="14598" width="19.453125" style="17" customWidth="1"/>
    <col min="14599" max="14599" width="20.453125" style="17" customWidth="1"/>
    <col min="14600" max="14600" width="17.36328125" style="17" customWidth="1"/>
    <col min="14601" max="14848" width="9.1796875" style="17"/>
    <col min="14849" max="14849" width="5.453125" style="17" customWidth="1"/>
    <col min="14850" max="14850" width="24.6328125" style="17" customWidth="1"/>
    <col min="14851" max="14851" width="9.81640625" style="17" customWidth="1"/>
    <col min="14852" max="14852" width="17.6328125" style="17" customWidth="1"/>
    <col min="14853" max="14853" width="20" style="17" customWidth="1"/>
    <col min="14854" max="14854" width="19.453125" style="17" customWidth="1"/>
    <col min="14855" max="14855" width="20.453125" style="17" customWidth="1"/>
    <col min="14856" max="14856" width="17.36328125" style="17" customWidth="1"/>
    <col min="14857" max="15104" width="9.1796875" style="17"/>
    <col min="15105" max="15105" width="5.453125" style="17" customWidth="1"/>
    <col min="15106" max="15106" width="24.6328125" style="17" customWidth="1"/>
    <col min="15107" max="15107" width="9.81640625" style="17" customWidth="1"/>
    <col min="15108" max="15108" width="17.6328125" style="17" customWidth="1"/>
    <col min="15109" max="15109" width="20" style="17" customWidth="1"/>
    <col min="15110" max="15110" width="19.453125" style="17" customWidth="1"/>
    <col min="15111" max="15111" width="20.453125" style="17" customWidth="1"/>
    <col min="15112" max="15112" width="17.36328125" style="17" customWidth="1"/>
    <col min="15113" max="15360" width="9.1796875" style="17"/>
    <col min="15361" max="15361" width="5.453125" style="17" customWidth="1"/>
    <col min="15362" max="15362" width="24.6328125" style="17" customWidth="1"/>
    <col min="15363" max="15363" width="9.81640625" style="17" customWidth="1"/>
    <col min="15364" max="15364" width="17.6328125" style="17" customWidth="1"/>
    <col min="15365" max="15365" width="20" style="17" customWidth="1"/>
    <col min="15366" max="15366" width="19.453125" style="17" customWidth="1"/>
    <col min="15367" max="15367" width="20.453125" style="17" customWidth="1"/>
    <col min="15368" max="15368" width="17.36328125" style="17" customWidth="1"/>
    <col min="15369" max="15616" width="9.1796875" style="17"/>
    <col min="15617" max="15617" width="5.453125" style="17" customWidth="1"/>
    <col min="15618" max="15618" width="24.6328125" style="17" customWidth="1"/>
    <col min="15619" max="15619" width="9.81640625" style="17" customWidth="1"/>
    <col min="15620" max="15620" width="17.6328125" style="17" customWidth="1"/>
    <col min="15621" max="15621" width="20" style="17" customWidth="1"/>
    <col min="15622" max="15622" width="19.453125" style="17" customWidth="1"/>
    <col min="15623" max="15623" width="20.453125" style="17" customWidth="1"/>
    <col min="15624" max="15624" width="17.36328125" style="17" customWidth="1"/>
    <col min="15625" max="15872" width="9.1796875" style="17"/>
    <col min="15873" max="15873" width="5.453125" style="17" customWidth="1"/>
    <col min="15874" max="15874" width="24.6328125" style="17" customWidth="1"/>
    <col min="15875" max="15875" width="9.81640625" style="17" customWidth="1"/>
    <col min="15876" max="15876" width="17.6328125" style="17" customWidth="1"/>
    <col min="15877" max="15877" width="20" style="17" customWidth="1"/>
    <col min="15878" max="15878" width="19.453125" style="17" customWidth="1"/>
    <col min="15879" max="15879" width="20.453125" style="17" customWidth="1"/>
    <col min="15880" max="15880" width="17.36328125" style="17" customWidth="1"/>
    <col min="15881" max="16128" width="9.1796875" style="17"/>
    <col min="16129" max="16129" width="5.453125" style="17" customWidth="1"/>
    <col min="16130" max="16130" width="24.6328125" style="17" customWidth="1"/>
    <col min="16131" max="16131" width="9.81640625" style="17" customWidth="1"/>
    <col min="16132" max="16132" width="17.6328125" style="17" customWidth="1"/>
    <col min="16133" max="16133" width="20" style="17" customWidth="1"/>
    <col min="16134" max="16134" width="19.453125" style="17" customWidth="1"/>
    <col min="16135" max="16135" width="20.453125" style="17" customWidth="1"/>
    <col min="16136" max="16136" width="17.36328125" style="17" customWidth="1"/>
    <col min="16137" max="16384" width="9.1796875" style="17"/>
  </cols>
  <sheetData>
    <row r="1" spans="2:10" s="239" customFormat="1" ht="19.5">
      <c r="B1" s="247" t="s">
        <v>565</v>
      </c>
      <c r="C1" s="248"/>
      <c r="D1" s="248"/>
      <c r="E1" s="248"/>
      <c r="F1" s="248"/>
      <c r="G1" s="248"/>
      <c r="H1" s="248"/>
    </row>
    <row r="2" spans="2:10" ht="20">
      <c r="B2" s="91" t="s">
        <v>132</v>
      </c>
      <c r="D2" s="93"/>
      <c r="E2" s="93"/>
      <c r="F2" s="93"/>
      <c r="G2" s="93"/>
      <c r="H2" s="93"/>
    </row>
    <row r="3" spans="2:10" ht="13">
      <c r="B3" s="875"/>
      <c r="C3" s="873"/>
      <c r="D3" s="875" t="s">
        <v>1121</v>
      </c>
      <c r="E3" s="874" t="s">
        <v>1117</v>
      </c>
      <c r="F3" s="874" t="s">
        <v>1118</v>
      </c>
      <c r="G3" s="874" t="s">
        <v>1122</v>
      </c>
      <c r="H3" s="875" t="s">
        <v>1123</v>
      </c>
      <c r="I3" s="875"/>
      <c r="J3" s="872"/>
    </row>
    <row r="4" spans="2:10">
      <c r="B4" s="94"/>
      <c r="C4" s="95"/>
      <c r="D4" s="94">
        <v>17.010000000000002</v>
      </c>
      <c r="E4" s="96">
        <f>D4+0.01</f>
        <v>17.020000000000003</v>
      </c>
      <c r="F4" s="96">
        <f>E4+0.01</f>
        <v>17.030000000000005</v>
      </c>
      <c r="G4" s="94">
        <f>F4+0.01</f>
        <v>17.040000000000006</v>
      </c>
      <c r="H4" s="94">
        <f>G4+0.01</f>
        <v>17.050000000000008</v>
      </c>
    </row>
    <row r="5" spans="2:10" ht="12.75" customHeight="1">
      <c r="B5" s="1719" t="s">
        <v>133</v>
      </c>
      <c r="C5" s="1722" t="s">
        <v>134</v>
      </c>
      <c r="D5" s="1723"/>
      <c r="E5" s="1650" t="s">
        <v>1119</v>
      </c>
      <c r="F5" s="1650" t="s">
        <v>1120</v>
      </c>
      <c r="G5" s="1650" t="s">
        <v>135</v>
      </c>
      <c r="H5" s="1650" t="s">
        <v>544</v>
      </c>
    </row>
    <row r="6" spans="2:10" ht="12.75" customHeight="1">
      <c r="B6" s="1720"/>
      <c r="C6" s="1724"/>
      <c r="D6" s="1725"/>
      <c r="E6" s="1651"/>
      <c r="F6" s="1651"/>
      <c r="G6" s="1651"/>
      <c r="H6" s="1651"/>
    </row>
    <row r="7" spans="2:10" ht="42.75" customHeight="1">
      <c r="B7" s="1720"/>
      <c r="C7" s="1726"/>
      <c r="D7" s="1727"/>
      <c r="E7" s="1653"/>
      <c r="F7" s="1653"/>
      <c r="G7" s="1653"/>
      <c r="H7" s="1653"/>
    </row>
    <row r="8" spans="2:10" ht="17.25" customHeight="1">
      <c r="B8" s="1720"/>
      <c r="C8" s="1724" t="s">
        <v>99</v>
      </c>
      <c r="D8" s="1725"/>
      <c r="E8" s="870"/>
      <c r="F8" s="97"/>
      <c r="G8" s="98"/>
      <c r="H8" s="98"/>
    </row>
    <row r="9" spans="2:10" ht="17.25" customHeight="1">
      <c r="B9" s="1720"/>
      <c r="C9" s="1724" t="s">
        <v>136</v>
      </c>
      <c r="D9" s="1725"/>
      <c r="E9" s="870"/>
      <c r="F9" s="97"/>
      <c r="G9" s="98"/>
      <c r="H9" s="98"/>
    </row>
    <row r="10" spans="2:10" ht="12.75" customHeight="1">
      <c r="B10" s="1720"/>
      <c r="C10" s="1728" t="s">
        <v>560</v>
      </c>
      <c r="D10" s="1729"/>
      <c r="E10" s="871"/>
      <c r="F10" s="1731" t="s">
        <v>1442</v>
      </c>
      <c r="G10" s="1733" t="s">
        <v>1442</v>
      </c>
      <c r="H10" s="1733" t="s">
        <v>1442</v>
      </c>
    </row>
    <row r="11" spans="2:10" ht="12.75" customHeight="1">
      <c r="B11" s="1720"/>
      <c r="C11" s="1728"/>
      <c r="D11" s="1729"/>
      <c r="E11" s="871"/>
      <c r="F11" s="1731"/>
      <c r="G11" s="1733"/>
      <c r="H11" s="1733"/>
    </row>
    <row r="12" spans="2:10" ht="12.75" customHeight="1">
      <c r="B12" s="1720"/>
      <c r="C12" s="1728"/>
      <c r="D12" s="1729"/>
      <c r="E12" s="871"/>
      <c r="F12" s="1731"/>
      <c r="G12" s="1733"/>
      <c r="H12" s="1733"/>
    </row>
    <row r="13" spans="2:10" ht="15" customHeight="1" thickBot="1">
      <c r="B13" s="1721"/>
      <c r="C13" s="1728"/>
      <c r="D13" s="1730"/>
      <c r="E13" s="981"/>
      <c r="F13" s="1732"/>
      <c r="G13" s="1734"/>
      <c r="H13" s="1734"/>
    </row>
    <row r="14" spans="2:10" ht="20" customHeight="1" thickTop="1">
      <c r="B14" s="979" t="s">
        <v>106</v>
      </c>
      <c r="C14" s="1256" t="s">
        <v>1438</v>
      </c>
      <c r="D14" s="982"/>
      <c r="E14" s="982"/>
      <c r="F14" s="983"/>
      <c r="G14" s="983"/>
      <c r="H14" s="983"/>
    </row>
    <row r="15" spans="2:10" ht="20" customHeight="1">
      <c r="B15" s="980" t="s">
        <v>107</v>
      </c>
      <c r="C15" s="1256" t="s">
        <v>1439</v>
      </c>
      <c r="D15" s="982"/>
      <c r="E15" s="982"/>
      <c r="F15" s="983"/>
      <c r="G15" s="983"/>
      <c r="H15" s="983"/>
    </row>
    <row r="16" spans="2:10" ht="20" customHeight="1">
      <c r="B16" s="979" t="s">
        <v>108</v>
      </c>
      <c r="C16" s="1257" t="s">
        <v>1440</v>
      </c>
      <c r="D16" s="982"/>
      <c r="E16" s="982"/>
      <c r="F16" s="983"/>
      <c r="G16" s="983"/>
      <c r="H16" s="983"/>
    </row>
    <row r="17" spans="2:8" ht="20" customHeight="1">
      <c r="B17" s="979" t="s">
        <v>109</v>
      </c>
      <c r="C17" s="1257" t="s">
        <v>1441</v>
      </c>
      <c r="D17" s="982"/>
      <c r="E17" s="982"/>
      <c r="F17" s="983"/>
      <c r="G17" s="983"/>
      <c r="H17" s="983"/>
    </row>
    <row r="18" spans="2:8" ht="20" customHeight="1">
      <c r="B18" s="979" t="s">
        <v>110</v>
      </c>
      <c r="C18" s="1257" t="s">
        <v>1337</v>
      </c>
      <c r="D18" s="984"/>
      <c r="E18" s="984"/>
      <c r="F18" s="984"/>
      <c r="G18" s="984"/>
      <c r="H18" s="984"/>
    </row>
    <row r="19" spans="2:8" s="1244" customFormat="1" ht="20" customHeight="1">
      <c r="B19" s="979" t="s">
        <v>111</v>
      </c>
      <c r="C19" s="1285" t="s">
        <v>1194</v>
      </c>
      <c r="D19" s="1243"/>
      <c r="E19" s="1243"/>
      <c r="F19" s="1243"/>
      <c r="G19" s="1243"/>
      <c r="H19" s="1243"/>
    </row>
    <row r="20" spans="2:8" ht="20" customHeight="1"/>
    <row r="21" spans="2:8" ht="20" customHeight="1"/>
    <row r="22" spans="2:8" ht="20" customHeight="1"/>
    <row r="23" spans="2:8" ht="20" customHeight="1"/>
    <row r="24" spans="2:8" ht="20" customHeight="1"/>
    <row r="25" spans="2:8" ht="20" customHeight="1"/>
    <row r="26" spans="2:8" ht="17" customHeight="1"/>
    <row r="27" spans="2:8" ht="20" customHeight="1"/>
    <row r="28" spans="2:8" ht="20" customHeight="1"/>
    <row r="29" spans="2:8" ht="27" customHeight="1"/>
    <row r="30" spans="2:8" ht="20" customHeight="1"/>
    <row r="31" spans="2:8" ht="20" customHeight="1"/>
    <row r="32" spans="2:8" ht="20" customHeight="1"/>
    <row r="33" ht="20" customHeight="1"/>
    <row r="34" ht="20" customHeight="1"/>
    <row r="35" ht="20" customHeight="1"/>
    <row r="36" ht="20" customHeight="1"/>
    <row r="37" ht="20" customHeight="1"/>
    <row r="38" ht="20" customHeight="1"/>
    <row r="39" ht="25.5" customHeight="1"/>
    <row r="40" ht="20" customHeight="1"/>
    <row r="41" ht="27.75" customHeight="1"/>
    <row r="42" ht="20" customHeight="1"/>
    <row r="43" ht="20" customHeight="1"/>
    <row r="44" ht="20" customHeight="1"/>
  </sheetData>
  <mergeCells count="12">
    <mergeCell ref="B5:B13"/>
    <mergeCell ref="C5:D7"/>
    <mergeCell ref="F5:F7"/>
    <mergeCell ref="G5:G7"/>
    <mergeCell ref="H5:H7"/>
    <mergeCell ref="C8:D8"/>
    <mergeCell ref="C9:D9"/>
    <mergeCell ref="C10:D13"/>
    <mergeCell ref="F10:F13"/>
    <mergeCell ref="G10:G13"/>
    <mergeCell ref="H10:H13"/>
    <mergeCell ref="E5:E7"/>
  </mergeCells>
  <pageMargins left="0.314" right="0.314" top="0.11799999999999999" bottom="0.27500000000000002" header="0.157" footer="0.11799999999999999"/>
  <pageSetup scale="98" firstPageNumber="57" orientation="landscape" r:id="rId1"/>
  <headerFooter>
    <oddFooter>&amp;C&amp;P</oddFooter>
  </headerFooter>
  <rowBreaks count="1" manualBreakCount="1">
    <brk id="23" max="16383" man="1"/>
  </row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F0"/>
  </sheetPr>
  <dimension ref="A1:E43"/>
  <sheetViews>
    <sheetView view="pageBreakPreview" topLeftCell="B19" zoomScale="125" zoomScaleNormal="125" zoomScaleSheetLayoutView="90" zoomScalePageLayoutView="125" workbookViewId="0">
      <selection activeCell="B19" sqref="B19"/>
    </sheetView>
  </sheetViews>
  <sheetFormatPr baseColWidth="10" defaultColWidth="9.1796875" defaultRowHeight="12.5"/>
  <cols>
    <col min="1" max="1" width="8.453125" style="1197" customWidth="1"/>
    <col min="2" max="2" width="71.1796875" style="1197" customWidth="1"/>
    <col min="3" max="3" width="22.453125" style="1197" customWidth="1"/>
    <col min="4" max="4" width="33.1796875" style="1197" customWidth="1"/>
    <col min="5" max="256" width="9.1796875" style="1196"/>
    <col min="257" max="257" width="8.453125" style="1196" customWidth="1"/>
    <col min="258" max="258" width="71.1796875" style="1196" customWidth="1"/>
    <col min="259" max="259" width="22.453125" style="1196" customWidth="1"/>
    <col min="260" max="260" width="33.1796875" style="1196" customWidth="1"/>
    <col min="261" max="512" width="9.1796875" style="1196"/>
    <col min="513" max="513" width="8.453125" style="1196" customWidth="1"/>
    <col min="514" max="514" width="71.1796875" style="1196" customWidth="1"/>
    <col min="515" max="515" width="22.453125" style="1196" customWidth="1"/>
    <col min="516" max="516" width="33.1796875" style="1196" customWidth="1"/>
    <col min="517" max="768" width="9.1796875" style="1196"/>
    <col min="769" max="769" width="8.453125" style="1196" customWidth="1"/>
    <col min="770" max="770" width="71.1796875" style="1196" customWidth="1"/>
    <col min="771" max="771" width="22.453125" style="1196" customWidth="1"/>
    <col min="772" max="772" width="33.1796875" style="1196" customWidth="1"/>
    <col min="773" max="1024" width="9.1796875" style="1196"/>
    <col min="1025" max="1025" width="8.453125" style="1196" customWidth="1"/>
    <col min="1026" max="1026" width="71.1796875" style="1196" customWidth="1"/>
    <col min="1027" max="1027" width="22.453125" style="1196" customWidth="1"/>
    <col min="1028" max="1028" width="33.1796875" style="1196" customWidth="1"/>
    <col min="1029" max="1280" width="9.1796875" style="1196"/>
    <col min="1281" max="1281" width="8.453125" style="1196" customWidth="1"/>
    <col min="1282" max="1282" width="71.1796875" style="1196" customWidth="1"/>
    <col min="1283" max="1283" width="22.453125" style="1196" customWidth="1"/>
    <col min="1284" max="1284" width="33.1796875" style="1196" customWidth="1"/>
    <col min="1285" max="1536" width="9.1796875" style="1196"/>
    <col min="1537" max="1537" width="8.453125" style="1196" customWidth="1"/>
    <col min="1538" max="1538" width="71.1796875" style="1196" customWidth="1"/>
    <col min="1539" max="1539" width="22.453125" style="1196" customWidth="1"/>
    <col min="1540" max="1540" width="33.1796875" style="1196" customWidth="1"/>
    <col min="1541" max="1792" width="9.1796875" style="1196"/>
    <col min="1793" max="1793" width="8.453125" style="1196" customWidth="1"/>
    <col min="1794" max="1794" width="71.1796875" style="1196" customWidth="1"/>
    <col min="1795" max="1795" width="22.453125" style="1196" customWidth="1"/>
    <col min="1796" max="1796" width="33.1796875" style="1196" customWidth="1"/>
    <col min="1797" max="2048" width="9.1796875" style="1196"/>
    <col min="2049" max="2049" width="8.453125" style="1196" customWidth="1"/>
    <col min="2050" max="2050" width="71.1796875" style="1196" customWidth="1"/>
    <col min="2051" max="2051" width="22.453125" style="1196" customWidth="1"/>
    <col min="2052" max="2052" width="33.1796875" style="1196" customWidth="1"/>
    <col min="2053" max="2304" width="9.1796875" style="1196"/>
    <col min="2305" max="2305" width="8.453125" style="1196" customWidth="1"/>
    <col min="2306" max="2306" width="71.1796875" style="1196" customWidth="1"/>
    <col min="2307" max="2307" width="22.453125" style="1196" customWidth="1"/>
    <col min="2308" max="2308" width="33.1796875" style="1196" customWidth="1"/>
    <col min="2309" max="2560" width="9.1796875" style="1196"/>
    <col min="2561" max="2561" width="8.453125" style="1196" customWidth="1"/>
    <col min="2562" max="2562" width="71.1796875" style="1196" customWidth="1"/>
    <col min="2563" max="2563" width="22.453125" style="1196" customWidth="1"/>
    <col min="2564" max="2564" width="33.1796875" style="1196" customWidth="1"/>
    <col min="2565" max="2816" width="9.1796875" style="1196"/>
    <col min="2817" max="2817" width="8.453125" style="1196" customWidth="1"/>
    <col min="2818" max="2818" width="71.1796875" style="1196" customWidth="1"/>
    <col min="2819" max="2819" width="22.453125" style="1196" customWidth="1"/>
    <col min="2820" max="2820" width="33.1796875" style="1196" customWidth="1"/>
    <col min="2821" max="3072" width="9.1796875" style="1196"/>
    <col min="3073" max="3073" width="8.453125" style="1196" customWidth="1"/>
    <col min="3074" max="3074" width="71.1796875" style="1196" customWidth="1"/>
    <col min="3075" max="3075" width="22.453125" style="1196" customWidth="1"/>
    <col min="3076" max="3076" width="33.1796875" style="1196" customWidth="1"/>
    <col min="3077" max="3328" width="9.1796875" style="1196"/>
    <col min="3329" max="3329" width="8.453125" style="1196" customWidth="1"/>
    <col min="3330" max="3330" width="71.1796875" style="1196" customWidth="1"/>
    <col min="3331" max="3331" width="22.453125" style="1196" customWidth="1"/>
    <col min="3332" max="3332" width="33.1796875" style="1196" customWidth="1"/>
    <col min="3333" max="3584" width="9.1796875" style="1196"/>
    <col min="3585" max="3585" width="8.453125" style="1196" customWidth="1"/>
    <col min="3586" max="3586" width="71.1796875" style="1196" customWidth="1"/>
    <col min="3587" max="3587" width="22.453125" style="1196" customWidth="1"/>
    <col min="3588" max="3588" width="33.1796875" style="1196" customWidth="1"/>
    <col min="3589" max="3840" width="9.1796875" style="1196"/>
    <col min="3841" max="3841" width="8.453125" style="1196" customWidth="1"/>
    <col min="3842" max="3842" width="71.1796875" style="1196" customWidth="1"/>
    <col min="3843" max="3843" width="22.453125" style="1196" customWidth="1"/>
    <col min="3844" max="3844" width="33.1796875" style="1196" customWidth="1"/>
    <col min="3845" max="4096" width="9.1796875" style="1196"/>
    <col min="4097" max="4097" width="8.453125" style="1196" customWidth="1"/>
    <col min="4098" max="4098" width="71.1796875" style="1196" customWidth="1"/>
    <col min="4099" max="4099" width="22.453125" style="1196" customWidth="1"/>
    <col min="4100" max="4100" width="33.1796875" style="1196" customWidth="1"/>
    <col min="4101" max="4352" width="9.1796875" style="1196"/>
    <col min="4353" max="4353" width="8.453125" style="1196" customWidth="1"/>
    <col min="4354" max="4354" width="71.1796875" style="1196" customWidth="1"/>
    <col min="4355" max="4355" width="22.453125" style="1196" customWidth="1"/>
    <col min="4356" max="4356" width="33.1796875" style="1196" customWidth="1"/>
    <col min="4357" max="4608" width="9.1796875" style="1196"/>
    <col min="4609" max="4609" width="8.453125" style="1196" customWidth="1"/>
    <col min="4610" max="4610" width="71.1796875" style="1196" customWidth="1"/>
    <col min="4611" max="4611" width="22.453125" style="1196" customWidth="1"/>
    <col min="4612" max="4612" width="33.1796875" style="1196" customWidth="1"/>
    <col min="4613" max="4864" width="9.1796875" style="1196"/>
    <col min="4865" max="4865" width="8.453125" style="1196" customWidth="1"/>
    <col min="4866" max="4866" width="71.1796875" style="1196" customWidth="1"/>
    <col min="4867" max="4867" width="22.453125" style="1196" customWidth="1"/>
    <col min="4868" max="4868" width="33.1796875" style="1196" customWidth="1"/>
    <col min="4869" max="5120" width="9.1796875" style="1196"/>
    <col min="5121" max="5121" width="8.453125" style="1196" customWidth="1"/>
    <col min="5122" max="5122" width="71.1796875" style="1196" customWidth="1"/>
    <col min="5123" max="5123" width="22.453125" style="1196" customWidth="1"/>
    <col min="5124" max="5124" width="33.1796875" style="1196" customWidth="1"/>
    <col min="5125" max="5376" width="9.1796875" style="1196"/>
    <col min="5377" max="5377" width="8.453125" style="1196" customWidth="1"/>
    <col min="5378" max="5378" width="71.1796875" style="1196" customWidth="1"/>
    <col min="5379" max="5379" width="22.453125" style="1196" customWidth="1"/>
    <col min="5380" max="5380" width="33.1796875" style="1196" customWidth="1"/>
    <col min="5381" max="5632" width="9.1796875" style="1196"/>
    <col min="5633" max="5633" width="8.453125" style="1196" customWidth="1"/>
    <col min="5634" max="5634" width="71.1796875" style="1196" customWidth="1"/>
    <col min="5635" max="5635" width="22.453125" style="1196" customWidth="1"/>
    <col min="5636" max="5636" width="33.1796875" style="1196" customWidth="1"/>
    <col min="5637" max="5888" width="9.1796875" style="1196"/>
    <col min="5889" max="5889" width="8.453125" style="1196" customWidth="1"/>
    <col min="5890" max="5890" width="71.1796875" style="1196" customWidth="1"/>
    <col min="5891" max="5891" width="22.453125" style="1196" customWidth="1"/>
    <col min="5892" max="5892" width="33.1796875" style="1196" customWidth="1"/>
    <col min="5893" max="6144" width="9.1796875" style="1196"/>
    <col min="6145" max="6145" width="8.453125" style="1196" customWidth="1"/>
    <col min="6146" max="6146" width="71.1796875" style="1196" customWidth="1"/>
    <col min="6147" max="6147" width="22.453125" style="1196" customWidth="1"/>
    <col min="6148" max="6148" width="33.1796875" style="1196" customWidth="1"/>
    <col min="6149" max="6400" width="9.1796875" style="1196"/>
    <col min="6401" max="6401" width="8.453125" style="1196" customWidth="1"/>
    <col min="6402" max="6402" width="71.1796875" style="1196" customWidth="1"/>
    <col min="6403" max="6403" width="22.453125" style="1196" customWidth="1"/>
    <col min="6404" max="6404" width="33.1796875" style="1196" customWidth="1"/>
    <col min="6405" max="6656" width="9.1796875" style="1196"/>
    <col min="6657" max="6657" width="8.453125" style="1196" customWidth="1"/>
    <col min="6658" max="6658" width="71.1796875" style="1196" customWidth="1"/>
    <col min="6659" max="6659" width="22.453125" style="1196" customWidth="1"/>
    <col min="6660" max="6660" width="33.1796875" style="1196" customWidth="1"/>
    <col min="6661" max="6912" width="9.1796875" style="1196"/>
    <col min="6913" max="6913" width="8.453125" style="1196" customWidth="1"/>
    <col min="6914" max="6914" width="71.1796875" style="1196" customWidth="1"/>
    <col min="6915" max="6915" width="22.453125" style="1196" customWidth="1"/>
    <col min="6916" max="6916" width="33.1796875" style="1196" customWidth="1"/>
    <col min="6917" max="7168" width="9.1796875" style="1196"/>
    <col min="7169" max="7169" width="8.453125" style="1196" customWidth="1"/>
    <col min="7170" max="7170" width="71.1796875" style="1196" customWidth="1"/>
    <col min="7171" max="7171" width="22.453125" style="1196" customWidth="1"/>
    <col min="7172" max="7172" width="33.1796875" style="1196" customWidth="1"/>
    <col min="7173" max="7424" width="9.1796875" style="1196"/>
    <col min="7425" max="7425" width="8.453125" style="1196" customWidth="1"/>
    <col min="7426" max="7426" width="71.1796875" style="1196" customWidth="1"/>
    <col min="7427" max="7427" width="22.453125" style="1196" customWidth="1"/>
    <col min="7428" max="7428" width="33.1796875" style="1196" customWidth="1"/>
    <col min="7429" max="7680" width="9.1796875" style="1196"/>
    <col min="7681" max="7681" width="8.453125" style="1196" customWidth="1"/>
    <col min="7682" max="7682" width="71.1796875" style="1196" customWidth="1"/>
    <col min="7683" max="7683" width="22.453125" style="1196" customWidth="1"/>
    <col min="7684" max="7684" width="33.1796875" style="1196" customWidth="1"/>
    <col min="7685" max="7936" width="9.1796875" style="1196"/>
    <col min="7937" max="7937" width="8.453125" style="1196" customWidth="1"/>
    <col min="7938" max="7938" width="71.1796875" style="1196" customWidth="1"/>
    <col min="7939" max="7939" width="22.453125" style="1196" customWidth="1"/>
    <col min="7940" max="7940" width="33.1796875" style="1196" customWidth="1"/>
    <col min="7941" max="8192" width="9.1796875" style="1196"/>
    <col min="8193" max="8193" width="8.453125" style="1196" customWidth="1"/>
    <col min="8194" max="8194" width="71.1796875" style="1196" customWidth="1"/>
    <col min="8195" max="8195" width="22.453125" style="1196" customWidth="1"/>
    <col min="8196" max="8196" width="33.1796875" style="1196" customWidth="1"/>
    <col min="8197" max="8448" width="9.1796875" style="1196"/>
    <col min="8449" max="8449" width="8.453125" style="1196" customWidth="1"/>
    <col min="8450" max="8450" width="71.1796875" style="1196" customWidth="1"/>
    <col min="8451" max="8451" width="22.453125" style="1196" customWidth="1"/>
    <col min="8452" max="8452" width="33.1796875" style="1196" customWidth="1"/>
    <col min="8453" max="8704" width="9.1796875" style="1196"/>
    <col min="8705" max="8705" width="8.453125" style="1196" customWidth="1"/>
    <col min="8706" max="8706" width="71.1796875" style="1196" customWidth="1"/>
    <col min="8707" max="8707" width="22.453125" style="1196" customWidth="1"/>
    <col min="8708" max="8708" width="33.1796875" style="1196" customWidth="1"/>
    <col min="8709" max="8960" width="9.1796875" style="1196"/>
    <col min="8961" max="8961" width="8.453125" style="1196" customWidth="1"/>
    <col min="8962" max="8962" width="71.1796875" style="1196" customWidth="1"/>
    <col min="8963" max="8963" width="22.453125" style="1196" customWidth="1"/>
    <col min="8964" max="8964" width="33.1796875" style="1196" customWidth="1"/>
    <col min="8965" max="9216" width="9.1796875" style="1196"/>
    <col min="9217" max="9217" width="8.453125" style="1196" customWidth="1"/>
    <col min="9218" max="9218" width="71.1796875" style="1196" customWidth="1"/>
    <col min="9219" max="9219" width="22.453125" style="1196" customWidth="1"/>
    <col min="9220" max="9220" width="33.1796875" style="1196" customWidth="1"/>
    <col min="9221" max="9472" width="9.1796875" style="1196"/>
    <col min="9473" max="9473" width="8.453125" style="1196" customWidth="1"/>
    <col min="9474" max="9474" width="71.1796875" style="1196" customWidth="1"/>
    <col min="9475" max="9475" width="22.453125" style="1196" customWidth="1"/>
    <col min="9476" max="9476" width="33.1796875" style="1196" customWidth="1"/>
    <col min="9477" max="9728" width="9.1796875" style="1196"/>
    <col min="9729" max="9729" width="8.453125" style="1196" customWidth="1"/>
    <col min="9730" max="9730" width="71.1796875" style="1196" customWidth="1"/>
    <col min="9731" max="9731" width="22.453125" style="1196" customWidth="1"/>
    <col min="9732" max="9732" width="33.1796875" style="1196" customWidth="1"/>
    <col min="9733" max="9984" width="9.1796875" style="1196"/>
    <col min="9985" max="9985" width="8.453125" style="1196" customWidth="1"/>
    <col min="9986" max="9986" width="71.1796875" style="1196" customWidth="1"/>
    <col min="9987" max="9987" width="22.453125" style="1196" customWidth="1"/>
    <col min="9988" max="9988" width="33.1796875" style="1196" customWidth="1"/>
    <col min="9989" max="10240" width="9.1796875" style="1196"/>
    <col min="10241" max="10241" width="8.453125" style="1196" customWidth="1"/>
    <col min="10242" max="10242" width="71.1796875" style="1196" customWidth="1"/>
    <col min="10243" max="10243" width="22.453125" style="1196" customWidth="1"/>
    <col min="10244" max="10244" width="33.1796875" style="1196" customWidth="1"/>
    <col min="10245" max="10496" width="9.1796875" style="1196"/>
    <col min="10497" max="10497" width="8.453125" style="1196" customWidth="1"/>
    <col min="10498" max="10498" width="71.1796875" style="1196" customWidth="1"/>
    <col min="10499" max="10499" width="22.453125" style="1196" customWidth="1"/>
    <col min="10500" max="10500" width="33.1796875" style="1196" customWidth="1"/>
    <col min="10501" max="10752" width="9.1796875" style="1196"/>
    <col min="10753" max="10753" width="8.453125" style="1196" customWidth="1"/>
    <col min="10754" max="10754" width="71.1796875" style="1196" customWidth="1"/>
    <col min="10755" max="10755" width="22.453125" style="1196" customWidth="1"/>
    <col min="10756" max="10756" width="33.1796875" style="1196" customWidth="1"/>
    <col min="10757" max="11008" width="9.1796875" style="1196"/>
    <col min="11009" max="11009" width="8.453125" style="1196" customWidth="1"/>
    <col min="11010" max="11010" width="71.1796875" style="1196" customWidth="1"/>
    <col min="11011" max="11011" width="22.453125" style="1196" customWidth="1"/>
    <col min="11012" max="11012" width="33.1796875" style="1196" customWidth="1"/>
    <col min="11013" max="11264" width="9.1796875" style="1196"/>
    <col min="11265" max="11265" width="8.453125" style="1196" customWidth="1"/>
    <col min="11266" max="11266" width="71.1796875" style="1196" customWidth="1"/>
    <col min="11267" max="11267" width="22.453125" style="1196" customWidth="1"/>
    <col min="11268" max="11268" width="33.1796875" style="1196" customWidth="1"/>
    <col min="11269" max="11520" width="9.1796875" style="1196"/>
    <col min="11521" max="11521" width="8.453125" style="1196" customWidth="1"/>
    <col min="11522" max="11522" width="71.1796875" style="1196" customWidth="1"/>
    <col min="11523" max="11523" width="22.453125" style="1196" customWidth="1"/>
    <col min="11524" max="11524" width="33.1796875" style="1196" customWidth="1"/>
    <col min="11525" max="11776" width="9.1796875" style="1196"/>
    <col min="11777" max="11777" width="8.453125" style="1196" customWidth="1"/>
    <col min="11778" max="11778" width="71.1796875" style="1196" customWidth="1"/>
    <col min="11779" max="11779" width="22.453125" style="1196" customWidth="1"/>
    <col min="11780" max="11780" width="33.1796875" style="1196" customWidth="1"/>
    <col min="11781" max="12032" width="9.1796875" style="1196"/>
    <col min="12033" max="12033" width="8.453125" style="1196" customWidth="1"/>
    <col min="12034" max="12034" width="71.1796875" style="1196" customWidth="1"/>
    <col min="12035" max="12035" width="22.453125" style="1196" customWidth="1"/>
    <col min="12036" max="12036" width="33.1796875" style="1196" customWidth="1"/>
    <col min="12037" max="12288" width="9.1796875" style="1196"/>
    <col min="12289" max="12289" width="8.453125" style="1196" customWidth="1"/>
    <col min="12290" max="12290" width="71.1796875" style="1196" customWidth="1"/>
    <col min="12291" max="12291" width="22.453125" style="1196" customWidth="1"/>
    <col min="12292" max="12292" width="33.1796875" style="1196" customWidth="1"/>
    <col min="12293" max="12544" width="9.1796875" style="1196"/>
    <col min="12545" max="12545" width="8.453125" style="1196" customWidth="1"/>
    <col min="12546" max="12546" width="71.1796875" style="1196" customWidth="1"/>
    <col min="12547" max="12547" width="22.453125" style="1196" customWidth="1"/>
    <col min="12548" max="12548" width="33.1796875" style="1196" customWidth="1"/>
    <col min="12549" max="12800" width="9.1796875" style="1196"/>
    <col min="12801" max="12801" width="8.453125" style="1196" customWidth="1"/>
    <col min="12802" max="12802" width="71.1796875" style="1196" customWidth="1"/>
    <col min="12803" max="12803" width="22.453125" style="1196" customWidth="1"/>
    <col min="12804" max="12804" width="33.1796875" style="1196" customWidth="1"/>
    <col min="12805" max="13056" width="9.1796875" style="1196"/>
    <col min="13057" max="13057" width="8.453125" style="1196" customWidth="1"/>
    <col min="13058" max="13058" width="71.1796875" style="1196" customWidth="1"/>
    <col min="13059" max="13059" width="22.453125" style="1196" customWidth="1"/>
    <col min="13060" max="13060" width="33.1796875" style="1196" customWidth="1"/>
    <col min="13061" max="13312" width="9.1796875" style="1196"/>
    <col min="13313" max="13313" width="8.453125" style="1196" customWidth="1"/>
    <col min="13314" max="13314" width="71.1796875" style="1196" customWidth="1"/>
    <col min="13315" max="13315" width="22.453125" style="1196" customWidth="1"/>
    <col min="13316" max="13316" width="33.1796875" style="1196" customWidth="1"/>
    <col min="13317" max="13568" width="9.1796875" style="1196"/>
    <col min="13569" max="13569" width="8.453125" style="1196" customWidth="1"/>
    <col min="13570" max="13570" width="71.1796875" style="1196" customWidth="1"/>
    <col min="13571" max="13571" width="22.453125" style="1196" customWidth="1"/>
    <col min="13572" max="13572" width="33.1796875" style="1196" customWidth="1"/>
    <col min="13573" max="13824" width="9.1796875" style="1196"/>
    <col min="13825" max="13825" width="8.453125" style="1196" customWidth="1"/>
    <col min="13826" max="13826" width="71.1796875" style="1196" customWidth="1"/>
    <col min="13827" max="13827" width="22.453125" style="1196" customWidth="1"/>
    <col min="13828" max="13828" width="33.1796875" style="1196" customWidth="1"/>
    <col min="13829" max="14080" width="9.1796875" style="1196"/>
    <col min="14081" max="14081" width="8.453125" style="1196" customWidth="1"/>
    <col min="14082" max="14082" width="71.1796875" style="1196" customWidth="1"/>
    <col min="14083" max="14083" width="22.453125" style="1196" customWidth="1"/>
    <col min="14084" max="14084" width="33.1796875" style="1196" customWidth="1"/>
    <col min="14085" max="14336" width="9.1796875" style="1196"/>
    <col min="14337" max="14337" width="8.453125" style="1196" customWidth="1"/>
    <col min="14338" max="14338" width="71.1796875" style="1196" customWidth="1"/>
    <col min="14339" max="14339" width="22.453125" style="1196" customWidth="1"/>
    <col min="14340" max="14340" width="33.1796875" style="1196" customWidth="1"/>
    <col min="14341" max="14592" width="9.1796875" style="1196"/>
    <col min="14593" max="14593" width="8.453125" style="1196" customWidth="1"/>
    <col min="14594" max="14594" width="71.1796875" style="1196" customWidth="1"/>
    <col min="14595" max="14595" width="22.453125" style="1196" customWidth="1"/>
    <col min="14596" max="14596" width="33.1796875" style="1196" customWidth="1"/>
    <col min="14597" max="14848" width="9.1796875" style="1196"/>
    <col min="14849" max="14849" width="8.453125" style="1196" customWidth="1"/>
    <col min="14850" max="14850" width="71.1796875" style="1196" customWidth="1"/>
    <col min="14851" max="14851" width="22.453125" style="1196" customWidth="1"/>
    <col min="14852" max="14852" width="33.1796875" style="1196" customWidth="1"/>
    <col min="14853" max="15104" width="9.1796875" style="1196"/>
    <col min="15105" max="15105" width="8.453125" style="1196" customWidth="1"/>
    <col min="15106" max="15106" width="71.1796875" style="1196" customWidth="1"/>
    <col min="15107" max="15107" width="22.453125" style="1196" customWidth="1"/>
    <col min="15108" max="15108" width="33.1796875" style="1196" customWidth="1"/>
    <col min="15109" max="15360" width="9.1796875" style="1196"/>
    <col min="15361" max="15361" width="8.453125" style="1196" customWidth="1"/>
    <col min="15362" max="15362" width="71.1796875" style="1196" customWidth="1"/>
    <col min="15363" max="15363" width="22.453125" style="1196" customWidth="1"/>
    <col min="15364" max="15364" width="33.1796875" style="1196" customWidth="1"/>
    <col min="15365" max="15616" width="9.1796875" style="1196"/>
    <col min="15617" max="15617" width="8.453125" style="1196" customWidth="1"/>
    <col min="15618" max="15618" width="71.1796875" style="1196" customWidth="1"/>
    <col min="15619" max="15619" width="22.453125" style="1196" customWidth="1"/>
    <col min="15620" max="15620" width="33.1796875" style="1196" customWidth="1"/>
    <col min="15621" max="15872" width="9.1796875" style="1196"/>
    <col min="15873" max="15873" width="8.453125" style="1196" customWidth="1"/>
    <col min="15874" max="15874" width="71.1796875" style="1196" customWidth="1"/>
    <col min="15875" max="15875" width="22.453125" style="1196" customWidth="1"/>
    <col min="15876" max="15876" width="33.1796875" style="1196" customWidth="1"/>
    <col min="15877" max="16128" width="9.1796875" style="1196"/>
    <col min="16129" max="16129" width="8.453125" style="1196" customWidth="1"/>
    <col min="16130" max="16130" width="71.1796875" style="1196" customWidth="1"/>
    <col min="16131" max="16131" width="22.453125" style="1196" customWidth="1"/>
    <col min="16132" max="16132" width="33.1796875" style="1196" customWidth="1"/>
    <col min="16133" max="16384" width="9.1796875" style="1196"/>
  </cols>
  <sheetData>
    <row r="1" spans="1:5" ht="19.5">
      <c r="A1" s="356" t="s">
        <v>600</v>
      </c>
      <c r="B1" s="1194"/>
      <c r="C1" s="1194"/>
      <c r="D1" s="1195"/>
    </row>
    <row r="2" spans="1:5" ht="13">
      <c r="A2" s="91" t="s">
        <v>141</v>
      </c>
      <c r="B2" s="1194"/>
      <c r="C2" s="1194"/>
      <c r="D2" s="1195"/>
    </row>
    <row r="3" spans="1:5" ht="13">
      <c r="A3" s="91" t="s">
        <v>520</v>
      </c>
      <c r="B3" s="1194"/>
      <c r="C3" s="1195"/>
      <c r="D3" s="1195"/>
    </row>
    <row r="4" spans="1:5" ht="13">
      <c r="C4" s="1198"/>
      <c r="D4" s="1198"/>
    </row>
    <row r="5" spans="1:5" ht="13">
      <c r="A5" s="1199"/>
      <c r="B5" s="1198"/>
      <c r="C5" s="874" t="s">
        <v>471</v>
      </c>
      <c r="D5" s="874" t="s">
        <v>472</v>
      </c>
    </row>
    <row r="6" spans="1:5" ht="13">
      <c r="A6" s="89"/>
      <c r="B6" s="1200"/>
      <c r="C6" s="100">
        <f>'17a_Conso_NA'!H4+0.01</f>
        <v>17.060000000000009</v>
      </c>
      <c r="D6" s="100">
        <f>C6+0.01</f>
        <v>17.070000000000011</v>
      </c>
    </row>
    <row r="7" spans="1:5">
      <c r="A7" s="1735" t="s">
        <v>142</v>
      </c>
      <c r="B7" s="1749" t="s">
        <v>143</v>
      </c>
      <c r="C7" s="1752" t="s">
        <v>473</v>
      </c>
      <c r="D7" s="1740" t="s">
        <v>144</v>
      </c>
    </row>
    <row r="8" spans="1:5">
      <c r="A8" s="1736"/>
      <c r="B8" s="1750"/>
      <c r="C8" s="1753"/>
      <c r="D8" s="1741"/>
    </row>
    <row r="9" spans="1:5">
      <c r="A9" s="1736"/>
      <c r="B9" s="1750"/>
      <c r="C9" s="1754"/>
      <c r="D9" s="1742"/>
    </row>
    <row r="10" spans="1:5">
      <c r="A10" s="1736"/>
      <c r="B10" s="1750"/>
      <c r="C10" s="1201" t="s">
        <v>49</v>
      </c>
      <c r="D10" s="1755" t="s">
        <v>1443</v>
      </c>
    </row>
    <row r="11" spans="1:5">
      <c r="A11" s="1748"/>
      <c r="B11" s="1751"/>
      <c r="C11" s="1087" t="s">
        <v>145</v>
      </c>
      <c r="D11" s="1743"/>
    </row>
    <row r="12" spans="1:5" ht="13" thickBot="1">
      <c r="A12" s="1748"/>
      <c r="B12" s="1751"/>
      <c r="C12" s="101" t="s">
        <v>10</v>
      </c>
      <c r="D12" s="1745"/>
    </row>
    <row r="13" spans="1:5" ht="21.75" customHeight="1" thickTop="1">
      <c r="A13" s="1202">
        <v>101</v>
      </c>
      <c r="B13" s="1202" t="s">
        <v>1338</v>
      </c>
      <c r="C13" s="357"/>
      <c r="D13" s="1203"/>
    </row>
    <row r="14" spans="1:5" ht="21.75" customHeight="1">
      <c r="A14" s="1202">
        <v>102</v>
      </c>
      <c r="B14" s="1202" t="s">
        <v>474</v>
      </c>
      <c r="C14" s="102"/>
      <c r="D14" s="1204"/>
    </row>
    <row r="15" spans="1:5" ht="21.75" customHeight="1">
      <c r="A15" s="1202">
        <v>103</v>
      </c>
      <c r="B15" s="1202" t="s">
        <v>475</v>
      </c>
      <c r="C15" s="355"/>
      <c r="D15" s="1205"/>
      <c r="E15" s="1206"/>
    </row>
    <row r="16" spans="1:5" ht="21.75" customHeight="1">
      <c r="A16" s="1202">
        <v>104</v>
      </c>
      <c r="B16" s="1202" t="s">
        <v>476</v>
      </c>
      <c r="C16" s="102"/>
      <c r="D16" s="1204"/>
      <c r="E16" s="1206"/>
    </row>
    <row r="17" spans="1:5" ht="21.75" customHeight="1">
      <c r="A17" s="1202">
        <v>106</v>
      </c>
      <c r="B17" s="1202" t="s">
        <v>477</v>
      </c>
      <c r="C17" s="102"/>
      <c r="D17" s="1204"/>
      <c r="E17" s="1206"/>
    </row>
    <row r="18" spans="1:5" ht="21.75" customHeight="1">
      <c r="A18" s="1202">
        <v>107</v>
      </c>
      <c r="B18" s="1202" t="s">
        <v>519</v>
      </c>
      <c r="C18" s="102"/>
      <c r="D18" s="1204"/>
    </row>
    <row r="19" spans="1:5" ht="21.75" customHeight="1">
      <c r="A19" s="1207">
        <v>108</v>
      </c>
      <c r="B19" s="1208" t="s">
        <v>1444</v>
      </c>
      <c r="C19" s="1286"/>
      <c r="D19" s="1209"/>
    </row>
    <row r="20" spans="1:5" ht="21.75" customHeight="1">
      <c r="A20" s="1202">
        <v>109</v>
      </c>
      <c r="B20" s="1202" t="s">
        <v>478</v>
      </c>
      <c r="C20" s="102"/>
      <c r="D20" s="1204"/>
    </row>
    <row r="21" spans="1:5">
      <c r="B21" s="358"/>
      <c r="C21" s="1210"/>
    </row>
    <row r="22" spans="1:5" ht="13">
      <c r="A22" s="91" t="s">
        <v>146</v>
      </c>
      <c r="C22" s="1194"/>
      <c r="D22" s="1194"/>
    </row>
    <row r="23" spans="1:5" ht="13">
      <c r="A23" s="91" t="s">
        <v>521</v>
      </c>
      <c r="C23" s="1194"/>
      <c r="D23" s="1194"/>
    </row>
    <row r="24" spans="1:5" ht="13">
      <c r="A24" s="89"/>
      <c r="B24" s="1200"/>
      <c r="C24" s="100">
        <f>C6</f>
        <v>17.060000000000009</v>
      </c>
      <c r="D24" s="100">
        <f>D6</f>
        <v>17.070000000000011</v>
      </c>
    </row>
    <row r="25" spans="1:5">
      <c r="A25" s="1735" t="s">
        <v>142</v>
      </c>
      <c r="B25" s="1737" t="s">
        <v>143</v>
      </c>
      <c r="C25" s="1740" t="s">
        <v>147</v>
      </c>
      <c r="D25" s="1740" t="s">
        <v>148</v>
      </c>
    </row>
    <row r="26" spans="1:5">
      <c r="A26" s="1736"/>
      <c r="B26" s="1738"/>
      <c r="C26" s="1741"/>
      <c r="D26" s="1741"/>
    </row>
    <row r="27" spans="1:5">
      <c r="A27" s="1736"/>
      <c r="B27" s="1738"/>
      <c r="C27" s="1742"/>
      <c r="D27" s="1742"/>
    </row>
    <row r="28" spans="1:5">
      <c r="A28" s="1736"/>
      <c r="B28" s="1738"/>
      <c r="C28" s="1201" t="s">
        <v>49</v>
      </c>
      <c r="D28" s="1743" t="s">
        <v>1443</v>
      </c>
    </row>
    <row r="29" spans="1:5">
      <c r="A29" s="1736"/>
      <c r="B29" s="1738"/>
      <c r="C29" s="1746" t="s">
        <v>149</v>
      </c>
      <c r="D29" s="1744"/>
    </row>
    <row r="30" spans="1:5">
      <c r="A30" s="1736"/>
      <c r="B30" s="1738"/>
      <c r="C30" s="1747"/>
      <c r="D30" s="1744"/>
    </row>
    <row r="31" spans="1:5" ht="13" thickBot="1">
      <c r="A31" s="1736"/>
      <c r="B31" s="1739"/>
      <c r="C31" s="104" t="s">
        <v>10</v>
      </c>
      <c r="D31" s="1745"/>
    </row>
    <row r="32" spans="1:5" ht="21.75" customHeight="1" thickTop="1">
      <c r="A32" s="1202">
        <v>203</v>
      </c>
      <c r="B32" s="1202" t="s">
        <v>479</v>
      </c>
      <c r="C32" s="1211"/>
      <c r="D32" s="1211"/>
    </row>
    <row r="33" spans="1:4" ht="21.75" customHeight="1">
      <c r="A33" s="1202">
        <v>204</v>
      </c>
      <c r="B33" s="1202" t="s">
        <v>480</v>
      </c>
      <c r="C33" s="1212"/>
      <c r="D33" s="1212"/>
    </row>
    <row r="34" spans="1:4" ht="21.75" customHeight="1">
      <c r="A34" s="1202">
        <v>205</v>
      </c>
      <c r="B34" s="1202" t="s">
        <v>481</v>
      </c>
      <c r="C34" s="105"/>
      <c r="D34" s="1213"/>
    </row>
    <row r="35" spans="1:4" ht="21.75" customHeight="1">
      <c r="A35" s="1202">
        <v>206</v>
      </c>
      <c r="B35" s="1202" t="s">
        <v>522</v>
      </c>
      <c r="C35" s="1212"/>
      <c r="D35" s="1212"/>
    </row>
    <row r="36" spans="1:4" ht="21.75" customHeight="1">
      <c r="A36" s="1202">
        <v>207</v>
      </c>
      <c r="B36" s="1202" t="s">
        <v>150</v>
      </c>
      <c r="C36" s="105"/>
      <c r="D36" s="1213"/>
    </row>
    <row r="37" spans="1:4" ht="21.75" customHeight="1">
      <c r="A37" s="1202">
        <v>208</v>
      </c>
      <c r="B37" s="1202" t="s">
        <v>482</v>
      </c>
      <c r="C37" s="105"/>
      <c r="D37" s="1213"/>
    </row>
    <row r="38" spans="1:4" ht="21.75" customHeight="1">
      <c r="A38" s="1202">
        <v>209</v>
      </c>
      <c r="B38" s="1202" t="s">
        <v>483</v>
      </c>
      <c r="C38" s="1212"/>
      <c r="D38" s="1212"/>
    </row>
    <row r="39" spans="1:4" ht="21.75" customHeight="1">
      <c r="A39" s="1202">
        <v>210</v>
      </c>
      <c r="B39" s="1202" t="s">
        <v>151</v>
      </c>
      <c r="C39" s="1212"/>
      <c r="D39" s="1212"/>
    </row>
    <row r="40" spans="1:4" ht="21.75" customHeight="1">
      <c r="A40" s="1202">
        <v>211</v>
      </c>
      <c r="B40" s="1202" t="s">
        <v>484</v>
      </c>
      <c r="C40" s="1212"/>
      <c r="D40" s="1212"/>
    </row>
    <row r="41" spans="1:4" ht="21.75" customHeight="1">
      <c r="A41" s="1202">
        <v>212</v>
      </c>
      <c r="B41" s="1202" t="s">
        <v>485</v>
      </c>
      <c r="C41" s="1214"/>
      <c r="D41" s="1214"/>
    </row>
    <row r="42" spans="1:4" ht="21.75" customHeight="1">
      <c r="A42" s="1202">
        <v>226</v>
      </c>
      <c r="B42" s="1202" t="s">
        <v>486</v>
      </c>
      <c r="C42" s="1214"/>
      <c r="D42" s="1214"/>
    </row>
    <row r="43" spans="1:4" ht="21.75" customHeight="1">
      <c r="A43" s="1202" t="s">
        <v>487</v>
      </c>
      <c r="B43" s="1202" t="s">
        <v>488</v>
      </c>
      <c r="C43" s="1212"/>
      <c r="D43" s="1212"/>
    </row>
  </sheetData>
  <mergeCells count="11">
    <mergeCell ref="A7:A12"/>
    <mergeCell ref="B7:B12"/>
    <mergeCell ref="C7:C9"/>
    <mergeCell ref="D7:D9"/>
    <mergeCell ref="D10:D12"/>
    <mergeCell ref="A25:A31"/>
    <mergeCell ref="B25:B31"/>
    <mergeCell ref="C25:C27"/>
    <mergeCell ref="D25:D27"/>
    <mergeCell ref="D28:D31"/>
    <mergeCell ref="C29:C30"/>
  </mergeCells>
  <pageMargins left="0.314" right="0.314" top="0.11799999999999999" bottom="0.27500000000000002" header="0.157" footer="0.11799999999999999"/>
  <pageSetup scale="79" firstPageNumber="51" orientation="landscape" r:id="rId1"/>
  <headerFooter>
    <oddFooter>&amp;C&amp;P</oddFooter>
  </headerFooter>
  <rowBreaks count="1" manualBreakCount="1">
    <brk id="43" max="4" man="1"/>
  </rowBreaks>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F0"/>
  </sheetPr>
  <dimension ref="A1:D47"/>
  <sheetViews>
    <sheetView view="pageBreakPreview" topLeftCell="A7" zoomScale="125" zoomScaleNormal="125" zoomScaleSheetLayoutView="70" zoomScalePageLayoutView="125" workbookViewId="0">
      <selection activeCell="E2" sqref="E1:E1048576"/>
    </sheetView>
  </sheetViews>
  <sheetFormatPr baseColWidth="10" defaultColWidth="9.1796875" defaultRowHeight="20"/>
  <cols>
    <col min="1" max="1" width="7.6328125" style="1064" customWidth="1"/>
    <col min="2" max="2" width="105.453125" style="1064" customWidth="1"/>
    <col min="3" max="3" width="18.36328125" style="1064" customWidth="1"/>
    <col min="4" max="4" width="18.453125" style="1064" customWidth="1"/>
    <col min="5" max="255" width="9.1796875" style="1064"/>
    <col min="256" max="256" width="7.6328125" style="1064" customWidth="1"/>
    <col min="257" max="257" width="92" style="1064" customWidth="1"/>
    <col min="258" max="258" width="18.36328125" style="1064" customWidth="1"/>
    <col min="259" max="259" width="17.6328125" style="1064" customWidth="1"/>
    <col min="260" max="511" width="9.1796875" style="1064"/>
    <col min="512" max="512" width="7.6328125" style="1064" customWidth="1"/>
    <col min="513" max="513" width="92" style="1064" customWidth="1"/>
    <col min="514" max="514" width="18.36328125" style="1064" customWidth="1"/>
    <col min="515" max="515" width="17.6328125" style="1064" customWidth="1"/>
    <col min="516" max="767" width="9.1796875" style="1064"/>
    <col min="768" max="768" width="7.6328125" style="1064" customWidth="1"/>
    <col min="769" max="769" width="92" style="1064" customWidth="1"/>
    <col min="770" max="770" width="18.36328125" style="1064" customWidth="1"/>
    <col min="771" max="771" width="17.6328125" style="1064" customWidth="1"/>
    <col min="772" max="1023" width="9.1796875" style="1064"/>
    <col min="1024" max="1024" width="7.6328125" style="1064" customWidth="1"/>
    <col min="1025" max="1025" width="92" style="1064" customWidth="1"/>
    <col min="1026" max="1026" width="18.36328125" style="1064" customWidth="1"/>
    <col min="1027" max="1027" width="17.6328125" style="1064" customWidth="1"/>
    <col min="1028" max="1279" width="9.1796875" style="1064"/>
    <col min="1280" max="1280" width="7.6328125" style="1064" customWidth="1"/>
    <col min="1281" max="1281" width="92" style="1064" customWidth="1"/>
    <col min="1282" max="1282" width="18.36328125" style="1064" customWidth="1"/>
    <col min="1283" max="1283" width="17.6328125" style="1064" customWidth="1"/>
    <col min="1284" max="1535" width="9.1796875" style="1064"/>
    <col min="1536" max="1536" width="7.6328125" style="1064" customWidth="1"/>
    <col min="1537" max="1537" width="92" style="1064" customWidth="1"/>
    <col min="1538" max="1538" width="18.36328125" style="1064" customWidth="1"/>
    <col min="1539" max="1539" width="17.6328125" style="1064" customWidth="1"/>
    <col min="1540" max="1791" width="9.1796875" style="1064"/>
    <col min="1792" max="1792" width="7.6328125" style="1064" customWidth="1"/>
    <col min="1793" max="1793" width="92" style="1064" customWidth="1"/>
    <col min="1794" max="1794" width="18.36328125" style="1064" customWidth="1"/>
    <col min="1795" max="1795" width="17.6328125" style="1064" customWidth="1"/>
    <col min="1796" max="2047" width="9.1796875" style="1064"/>
    <col min="2048" max="2048" width="7.6328125" style="1064" customWidth="1"/>
    <col min="2049" max="2049" width="92" style="1064" customWidth="1"/>
    <col min="2050" max="2050" width="18.36328125" style="1064" customWidth="1"/>
    <col min="2051" max="2051" width="17.6328125" style="1064" customWidth="1"/>
    <col min="2052" max="2303" width="9.1796875" style="1064"/>
    <col min="2304" max="2304" width="7.6328125" style="1064" customWidth="1"/>
    <col min="2305" max="2305" width="92" style="1064" customWidth="1"/>
    <col min="2306" max="2306" width="18.36328125" style="1064" customWidth="1"/>
    <col min="2307" max="2307" width="17.6328125" style="1064" customWidth="1"/>
    <col min="2308" max="2559" width="9.1796875" style="1064"/>
    <col min="2560" max="2560" width="7.6328125" style="1064" customWidth="1"/>
    <col min="2561" max="2561" width="92" style="1064" customWidth="1"/>
    <col min="2562" max="2562" width="18.36328125" style="1064" customWidth="1"/>
    <col min="2563" max="2563" width="17.6328125" style="1064" customWidth="1"/>
    <col min="2564" max="2815" width="9.1796875" style="1064"/>
    <col min="2816" max="2816" width="7.6328125" style="1064" customWidth="1"/>
    <col min="2817" max="2817" width="92" style="1064" customWidth="1"/>
    <col min="2818" max="2818" width="18.36328125" style="1064" customWidth="1"/>
    <col min="2819" max="2819" width="17.6328125" style="1064" customWidth="1"/>
    <col min="2820" max="3071" width="9.1796875" style="1064"/>
    <col min="3072" max="3072" width="7.6328125" style="1064" customWidth="1"/>
    <col min="3073" max="3073" width="92" style="1064" customWidth="1"/>
    <col min="3074" max="3074" width="18.36328125" style="1064" customWidth="1"/>
    <col min="3075" max="3075" width="17.6328125" style="1064" customWidth="1"/>
    <col min="3076" max="3327" width="9.1796875" style="1064"/>
    <col min="3328" max="3328" width="7.6328125" style="1064" customWidth="1"/>
    <col min="3329" max="3329" width="92" style="1064" customWidth="1"/>
    <col min="3330" max="3330" width="18.36328125" style="1064" customWidth="1"/>
    <col min="3331" max="3331" width="17.6328125" style="1064" customWidth="1"/>
    <col min="3332" max="3583" width="9.1796875" style="1064"/>
    <col min="3584" max="3584" width="7.6328125" style="1064" customWidth="1"/>
    <col min="3585" max="3585" width="92" style="1064" customWidth="1"/>
    <col min="3586" max="3586" width="18.36328125" style="1064" customWidth="1"/>
    <col min="3587" max="3587" width="17.6328125" style="1064" customWidth="1"/>
    <col min="3588" max="3839" width="9.1796875" style="1064"/>
    <col min="3840" max="3840" width="7.6328125" style="1064" customWidth="1"/>
    <col min="3841" max="3841" width="92" style="1064" customWidth="1"/>
    <col min="3842" max="3842" width="18.36328125" style="1064" customWidth="1"/>
    <col min="3843" max="3843" width="17.6328125" style="1064" customWidth="1"/>
    <col min="3844" max="4095" width="9.1796875" style="1064"/>
    <col min="4096" max="4096" width="7.6328125" style="1064" customWidth="1"/>
    <col min="4097" max="4097" width="92" style="1064" customWidth="1"/>
    <col min="4098" max="4098" width="18.36328125" style="1064" customWidth="1"/>
    <col min="4099" max="4099" width="17.6328125" style="1064" customWidth="1"/>
    <col min="4100" max="4351" width="9.1796875" style="1064"/>
    <col min="4352" max="4352" width="7.6328125" style="1064" customWidth="1"/>
    <col min="4353" max="4353" width="92" style="1064" customWidth="1"/>
    <col min="4354" max="4354" width="18.36328125" style="1064" customWidth="1"/>
    <col min="4355" max="4355" width="17.6328125" style="1064" customWidth="1"/>
    <col min="4356" max="4607" width="9.1796875" style="1064"/>
    <col min="4608" max="4608" width="7.6328125" style="1064" customWidth="1"/>
    <col min="4609" max="4609" width="92" style="1064" customWidth="1"/>
    <col min="4610" max="4610" width="18.36328125" style="1064" customWidth="1"/>
    <col min="4611" max="4611" width="17.6328125" style="1064" customWidth="1"/>
    <col min="4612" max="4863" width="9.1796875" style="1064"/>
    <col min="4864" max="4864" width="7.6328125" style="1064" customWidth="1"/>
    <col min="4865" max="4865" width="92" style="1064" customWidth="1"/>
    <col min="4866" max="4866" width="18.36328125" style="1064" customWidth="1"/>
    <col min="4867" max="4867" width="17.6328125" style="1064" customWidth="1"/>
    <col min="4868" max="5119" width="9.1796875" style="1064"/>
    <col min="5120" max="5120" width="7.6328125" style="1064" customWidth="1"/>
    <col min="5121" max="5121" width="92" style="1064" customWidth="1"/>
    <col min="5122" max="5122" width="18.36328125" style="1064" customWidth="1"/>
    <col min="5123" max="5123" width="17.6328125" style="1064" customWidth="1"/>
    <col min="5124" max="5375" width="9.1796875" style="1064"/>
    <col min="5376" max="5376" width="7.6328125" style="1064" customWidth="1"/>
    <col min="5377" max="5377" width="92" style="1064" customWidth="1"/>
    <col min="5378" max="5378" width="18.36328125" style="1064" customWidth="1"/>
    <col min="5379" max="5379" width="17.6328125" style="1064" customWidth="1"/>
    <col min="5380" max="5631" width="9.1796875" style="1064"/>
    <col min="5632" max="5632" width="7.6328125" style="1064" customWidth="1"/>
    <col min="5633" max="5633" width="92" style="1064" customWidth="1"/>
    <col min="5634" max="5634" width="18.36328125" style="1064" customWidth="1"/>
    <col min="5635" max="5635" width="17.6328125" style="1064" customWidth="1"/>
    <col min="5636" max="5887" width="9.1796875" style="1064"/>
    <col min="5888" max="5888" width="7.6328125" style="1064" customWidth="1"/>
    <col min="5889" max="5889" width="92" style="1064" customWidth="1"/>
    <col min="5890" max="5890" width="18.36328125" style="1064" customWidth="1"/>
    <col min="5891" max="5891" width="17.6328125" style="1064" customWidth="1"/>
    <col min="5892" max="6143" width="9.1796875" style="1064"/>
    <col min="6144" max="6144" width="7.6328125" style="1064" customWidth="1"/>
    <col min="6145" max="6145" width="92" style="1064" customWidth="1"/>
    <col min="6146" max="6146" width="18.36328125" style="1064" customWidth="1"/>
    <col min="6147" max="6147" width="17.6328125" style="1064" customWidth="1"/>
    <col min="6148" max="6399" width="9.1796875" style="1064"/>
    <col min="6400" max="6400" width="7.6328125" style="1064" customWidth="1"/>
    <col min="6401" max="6401" width="92" style="1064" customWidth="1"/>
    <col min="6402" max="6402" width="18.36328125" style="1064" customWidth="1"/>
    <col min="6403" max="6403" width="17.6328125" style="1064" customWidth="1"/>
    <col min="6404" max="6655" width="9.1796875" style="1064"/>
    <col min="6656" max="6656" width="7.6328125" style="1064" customWidth="1"/>
    <col min="6657" max="6657" width="92" style="1064" customWidth="1"/>
    <col min="6658" max="6658" width="18.36328125" style="1064" customWidth="1"/>
    <col min="6659" max="6659" width="17.6328125" style="1064" customWidth="1"/>
    <col min="6660" max="6911" width="9.1796875" style="1064"/>
    <col min="6912" max="6912" width="7.6328125" style="1064" customWidth="1"/>
    <col min="6913" max="6913" width="92" style="1064" customWidth="1"/>
    <col min="6914" max="6914" width="18.36328125" style="1064" customWidth="1"/>
    <col min="6915" max="6915" width="17.6328125" style="1064" customWidth="1"/>
    <col min="6916" max="7167" width="9.1796875" style="1064"/>
    <col min="7168" max="7168" width="7.6328125" style="1064" customWidth="1"/>
    <col min="7169" max="7169" width="92" style="1064" customWidth="1"/>
    <col min="7170" max="7170" width="18.36328125" style="1064" customWidth="1"/>
    <col min="7171" max="7171" width="17.6328125" style="1064" customWidth="1"/>
    <col min="7172" max="7423" width="9.1796875" style="1064"/>
    <col min="7424" max="7424" width="7.6328125" style="1064" customWidth="1"/>
    <col min="7425" max="7425" width="92" style="1064" customWidth="1"/>
    <col min="7426" max="7426" width="18.36328125" style="1064" customWidth="1"/>
    <col min="7427" max="7427" width="17.6328125" style="1064" customWidth="1"/>
    <col min="7428" max="7679" width="9.1796875" style="1064"/>
    <col min="7680" max="7680" width="7.6328125" style="1064" customWidth="1"/>
    <col min="7681" max="7681" width="92" style="1064" customWidth="1"/>
    <col min="7682" max="7682" width="18.36328125" style="1064" customWidth="1"/>
    <col min="7683" max="7683" width="17.6328125" style="1064" customWidth="1"/>
    <col min="7684" max="7935" width="9.1796875" style="1064"/>
    <col min="7936" max="7936" width="7.6328125" style="1064" customWidth="1"/>
    <col min="7937" max="7937" width="92" style="1064" customWidth="1"/>
    <col min="7938" max="7938" width="18.36328125" style="1064" customWidth="1"/>
    <col min="7939" max="7939" width="17.6328125" style="1064" customWidth="1"/>
    <col min="7940" max="8191" width="9.1796875" style="1064"/>
    <col min="8192" max="8192" width="7.6328125" style="1064" customWidth="1"/>
    <col min="8193" max="8193" width="92" style="1064" customWidth="1"/>
    <col min="8194" max="8194" width="18.36328125" style="1064" customWidth="1"/>
    <col min="8195" max="8195" width="17.6328125" style="1064" customWidth="1"/>
    <col min="8196" max="8447" width="9.1796875" style="1064"/>
    <col min="8448" max="8448" width="7.6328125" style="1064" customWidth="1"/>
    <col min="8449" max="8449" width="92" style="1064" customWidth="1"/>
    <col min="8450" max="8450" width="18.36328125" style="1064" customWidth="1"/>
    <col min="8451" max="8451" width="17.6328125" style="1064" customWidth="1"/>
    <col min="8452" max="8703" width="9.1796875" style="1064"/>
    <col min="8704" max="8704" width="7.6328125" style="1064" customWidth="1"/>
    <col min="8705" max="8705" width="92" style="1064" customWidth="1"/>
    <col min="8706" max="8706" width="18.36328125" style="1064" customWidth="1"/>
    <col min="8707" max="8707" width="17.6328125" style="1064" customWidth="1"/>
    <col min="8708" max="8959" width="9.1796875" style="1064"/>
    <col min="8960" max="8960" width="7.6328125" style="1064" customWidth="1"/>
    <col min="8961" max="8961" width="92" style="1064" customWidth="1"/>
    <col min="8962" max="8962" width="18.36328125" style="1064" customWidth="1"/>
    <col min="8963" max="8963" width="17.6328125" style="1064" customWidth="1"/>
    <col min="8964" max="9215" width="9.1796875" style="1064"/>
    <col min="9216" max="9216" width="7.6328125" style="1064" customWidth="1"/>
    <col min="9217" max="9217" width="92" style="1064" customWidth="1"/>
    <col min="9218" max="9218" width="18.36328125" style="1064" customWidth="1"/>
    <col min="9219" max="9219" width="17.6328125" style="1064" customWidth="1"/>
    <col min="9220" max="9471" width="9.1796875" style="1064"/>
    <col min="9472" max="9472" width="7.6328125" style="1064" customWidth="1"/>
    <col min="9473" max="9473" width="92" style="1064" customWidth="1"/>
    <col min="9474" max="9474" width="18.36328125" style="1064" customWidth="1"/>
    <col min="9475" max="9475" width="17.6328125" style="1064" customWidth="1"/>
    <col min="9476" max="9727" width="9.1796875" style="1064"/>
    <col min="9728" max="9728" width="7.6328125" style="1064" customWidth="1"/>
    <col min="9729" max="9729" width="92" style="1064" customWidth="1"/>
    <col min="9730" max="9730" width="18.36328125" style="1064" customWidth="1"/>
    <col min="9731" max="9731" width="17.6328125" style="1064" customWidth="1"/>
    <col min="9732" max="9983" width="9.1796875" style="1064"/>
    <col min="9984" max="9984" width="7.6328125" style="1064" customWidth="1"/>
    <col min="9985" max="9985" width="92" style="1064" customWidth="1"/>
    <col min="9986" max="9986" width="18.36328125" style="1064" customWidth="1"/>
    <col min="9987" max="9987" width="17.6328125" style="1064" customWidth="1"/>
    <col min="9988" max="10239" width="9.1796875" style="1064"/>
    <col min="10240" max="10240" width="7.6328125" style="1064" customWidth="1"/>
    <col min="10241" max="10241" width="92" style="1064" customWidth="1"/>
    <col min="10242" max="10242" width="18.36328125" style="1064" customWidth="1"/>
    <col min="10243" max="10243" width="17.6328125" style="1064" customWidth="1"/>
    <col min="10244" max="10495" width="9.1796875" style="1064"/>
    <col min="10496" max="10496" width="7.6328125" style="1064" customWidth="1"/>
    <col min="10497" max="10497" width="92" style="1064" customWidth="1"/>
    <col min="10498" max="10498" width="18.36328125" style="1064" customWidth="1"/>
    <col min="10499" max="10499" width="17.6328125" style="1064" customWidth="1"/>
    <col min="10500" max="10751" width="9.1796875" style="1064"/>
    <col min="10752" max="10752" width="7.6328125" style="1064" customWidth="1"/>
    <col min="10753" max="10753" width="92" style="1064" customWidth="1"/>
    <col min="10754" max="10754" width="18.36328125" style="1064" customWidth="1"/>
    <col min="10755" max="10755" width="17.6328125" style="1064" customWidth="1"/>
    <col min="10756" max="11007" width="9.1796875" style="1064"/>
    <col min="11008" max="11008" width="7.6328125" style="1064" customWidth="1"/>
    <col min="11009" max="11009" width="92" style="1064" customWidth="1"/>
    <col min="11010" max="11010" width="18.36328125" style="1064" customWidth="1"/>
    <col min="11011" max="11011" width="17.6328125" style="1064" customWidth="1"/>
    <col min="11012" max="11263" width="9.1796875" style="1064"/>
    <col min="11264" max="11264" width="7.6328125" style="1064" customWidth="1"/>
    <col min="11265" max="11265" width="92" style="1064" customWidth="1"/>
    <col min="11266" max="11266" width="18.36328125" style="1064" customWidth="1"/>
    <col min="11267" max="11267" width="17.6328125" style="1064" customWidth="1"/>
    <col min="11268" max="11519" width="9.1796875" style="1064"/>
    <col min="11520" max="11520" width="7.6328125" style="1064" customWidth="1"/>
    <col min="11521" max="11521" width="92" style="1064" customWidth="1"/>
    <col min="11522" max="11522" width="18.36328125" style="1064" customWidth="1"/>
    <col min="11523" max="11523" width="17.6328125" style="1064" customWidth="1"/>
    <col min="11524" max="11775" width="9.1796875" style="1064"/>
    <col min="11776" max="11776" width="7.6328125" style="1064" customWidth="1"/>
    <col min="11777" max="11777" width="92" style="1064" customWidth="1"/>
    <col min="11778" max="11778" width="18.36328125" style="1064" customWidth="1"/>
    <col min="11779" max="11779" width="17.6328125" style="1064" customWidth="1"/>
    <col min="11780" max="12031" width="9.1796875" style="1064"/>
    <col min="12032" max="12032" width="7.6328125" style="1064" customWidth="1"/>
    <col min="12033" max="12033" width="92" style="1064" customWidth="1"/>
    <col min="12034" max="12034" width="18.36328125" style="1064" customWidth="1"/>
    <col min="12035" max="12035" width="17.6328125" style="1064" customWidth="1"/>
    <col min="12036" max="12287" width="9.1796875" style="1064"/>
    <col min="12288" max="12288" width="7.6328125" style="1064" customWidth="1"/>
    <col min="12289" max="12289" width="92" style="1064" customWidth="1"/>
    <col min="12290" max="12290" width="18.36328125" style="1064" customWidth="1"/>
    <col min="12291" max="12291" width="17.6328125" style="1064" customWidth="1"/>
    <col min="12292" max="12543" width="9.1796875" style="1064"/>
    <col min="12544" max="12544" width="7.6328125" style="1064" customWidth="1"/>
    <col min="12545" max="12545" width="92" style="1064" customWidth="1"/>
    <col min="12546" max="12546" width="18.36328125" style="1064" customWidth="1"/>
    <col min="12547" max="12547" width="17.6328125" style="1064" customWidth="1"/>
    <col min="12548" max="12799" width="9.1796875" style="1064"/>
    <col min="12800" max="12800" width="7.6328125" style="1064" customWidth="1"/>
    <col min="12801" max="12801" width="92" style="1064" customWidth="1"/>
    <col min="12802" max="12802" width="18.36328125" style="1064" customWidth="1"/>
    <col min="12803" max="12803" width="17.6328125" style="1064" customWidth="1"/>
    <col min="12804" max="13055" width="9.1796875" style="1064"/>
    <col min="13056" max="13056" width="7.6328125" style="1064" customWidth="1"/>
    <col min="13057" max="13057" width="92" style="1064" customWidth="1"/>
    <col min="13058" max="13058" width="18.36328125" style="1064" customWidth="1"/>
    <col min="13059" max="13059" width="17.6328125" style="1064" customWidth="1"/>
    <col min="13060" max="13311" width="9.1796875" style="1064"/>
    <col min="13312" max="13312" width="7.6328125" style="1064" customWidth="1"/>
    <col min="13313" max="13313" width="92" style="1064" customWidth="1"/>
    <col min="13314" max="13314" width="18.36328125" style="1064" customWidth="1"/>
    <col min="13315" max="13315" width="17.6328125" style="1064" customWidth="1"/>
    <col min="13316" max="13567" width="9.1796875" style="1064"/>
    <col min="13568" max="13568" width="7.6328125" style="1064" customWidth="1"/>
    <col min="13569" max="13569" width="92" style="1064" customWidth="1"/>
    <col min="13570" max="13570" width="18.36328125" style="1064" customWidth="1"/>
    <col min="13571" max="13571" width="17.6328125" style="1064" customWidth="1"/>
    <col min="13572" max="13823" width="9.1796875" style="1064"/>
    <col min="13824" max="13824" width="7.6328125" style="1064" customWidth="1"/>
    <col min="13825" max="13825" width="92" style="1064" customWidth="1"/>
    <col min="13826" max="13826" width="18.36328125" style="1064" customWidth="1"/>
    <col min="13827" max="13827" width="17.6328125" style="1064" customWidth="1"/>
    <col min="13828" max="14079" width="9.1796875" style="1064"/>
    <col min="14080" max="14080" width="7.6328125" style="1064" customWidth="1"/>
    <col min="14081" max="14081" width="92" style="1064" customWidth="1"/>
    <col min="14082" max="14082" width="18.36328125" style="1064" customWidth="1"/>
    <col min="14083" max="14083" width="17.6328125" style="1064" customWidth="1"/>
    <col min="14084" max="14335" width="9.1796875" style="1064"/>
    <col min="14336" max="14336" width="7.6328125" style="1064" customWidth="1"/>
    <col min="14337" max="14337" width="92" style="1064" customWidth="1"/>
    <col min="14338" max="14338" width="18.36328125" style="1064" customWidth="1"/>
    <col min="14339" max="14339" width="17.6328125" style="1064" customWidth="1"/>
    <col min="14340" max="14591" width="9.1796875" style="1064"/>
    <col min="14592" max="14592" width="7.6328125" style="1064" customWidth="1"/>
    <col min="14593" max="14593" width="92" style="1064" customWidth="1"/>
    <col min="14594" max="14594" width="18.36328125" style="1064" customWidth="1"/>
    <col min="14595" max="14595" width="17.6328125" style="1064" customWidth="1"/>
    <col min="14596" max="14847" width="9.1796875" style="1064"/>
    <col min="14848" max="14848" width="7.6328125" style="1064" customWidth="1"/>
    <col min="14849" max="14849" width="92" style="1064" customWidth="1"/>
    <col min="14850" max="14850" width="18.36328125" style="1064" customWidth="1"/>
    <col min="14851" max="14851" width="17.6328125" style="1064" customWidth="1"/>
    <col min="14852" max="15103" width="9.1796875" style="1064"/>
    <col min="15104" max="15104" width="7.6328125" style="1064" customWidth="1"/>
    <col min="15105" max="15105" width="92" style="1064" customWidth="1"/>
    <col min="15106" max="15106" width="18.36328125" style="1064" customWidth="1"/>
    <col min="15107" max="15107" width="17.6328125" style="1064" customWidth="1"/>
    <col min="15108" max="15359" width="9.1796875" style="1064"/>
    <col min="15360" max="15360" width="7.6328125" style="1064" customWidth="1"/>
    <col min="15361" max="15361" width="92" style="1064" customWidth="1"/>
    <col min="15362" max="15362" width="18.36328125" style="1064" customWidth="1"/>
    <col min="15363" max="15363" width="17.6328125" style="1064" customWidth="1"/>
    <col min="15364" max="15615" width="9.1796875" style="1064"/>
    <col min="15616" max="15616" width="7.6328125" style="1064" customWidth="1"/>
    <col min="15617" max="15617" width="92" style="1064" customWidth="1"/>
    <col min="15618" max="15618" width="18.36328125" style="1064" customWidth="1"/>
    <col min="15619" max="15619" width="17.6328125" style="1064" customWidth="1"/>
    <col min="15620" max="15871" width="9.1796875" style="1064"/>
    <col min="15872" max="15872" width="7.6328125" style="1064" customWidth="1"/>
    <col min="15873" max="15873" width="92" style="1064" customWidth="1"/>
    <col min="15874" max="15874" width="18.36328125" style="1064" customWidth="1"/>
    <col min="15875" max="15875" width="17.6328125" style="1064" customWidth="1"/>
    <col min="15876" max="16127" width="9.1796875" style="1064"/>
    <col min="16128" max="16128" width="7.6328125" style="1064" customWidth="1"/>
    <col min="16129" max="16129" width="92" style="1064" customWidth="1"/>
    <col min="16130" max="16130" width="18.36328125" style="1064" customWidth="1"/>
    <col min="16131" max="16131" width="17.6328125" style="1064" customWidth="1"/>
    <col min="16132" max="16384" width="9.1796875" style="1064"/>
  </cols>
  <sheetData>
    <row r="1" spans="1:4">
      <c r="A1" s="670" t="s">
        <v>624</v>
      </c>
      <c r="B1" s="1215"/>
      <c r="C1" s="1215"/>
      <c r="D1" s="1216"/>
    </row>
    <row r="2" spans="1:4">
      <c r="A2" s="671" t="s">
        <v>561</v>
      </c>
      <c r="B2" s="671"/>
      <c r="C2" s="671"/>
      <c r="D2" s="671"/>
    </row>
    <row r="3" spans="1:4">
      <c r="A3" s="677" t="s">
        <v>627</v>
      </c>
      <c r="B3" s="671"/>
      <c r="C3" s="1198"/>
      <c r="D3" s="1198"/>
    </row>
    <row r="4" spans="1:4">
      <c r="A4" s="677"/>
      <c r="B4" s="1236"/>
      <c r="C4" s="874" t="s">
        <v>471</v>
      </c>
      <c r="D4" s="874" t="s">
        <v>472</v>
      </c>
    </row>
    <row r="5" spans="1:4">
      <c r="A5" s="649"/>
      <c r="B5" s="1217"/>
      <c r="C5" s="672">
        <f>'17bc_Conso_NA'!C6</f>
        <v>17.060000000000009</v>
      </c>
      <c r="D5" s="672">
        <f>'17bc_Conso_NA'!D6</f>
        <v>17.070000000000011</v>
      </c>
    </row>
    <row r="6" spans="1:4" ht="120">
      <c r="A6" s="1756" t="s">
        <v>142</v>
      </c>
      <c r="B6" s="1758" t="s">
        <v>1339</v>
      </c>
      <c r="C6" s="1218" t="s">
        <v>152</v>
      </c>
      <c r="D6" s="1219" t="s">
        <v>153</v>
      </c>
    </row>
    <row r="7" spans="1:4">
      <c r="A7" s="1757"/>
      <c r="B7" s="1759"/>
      <c r="C7" s="1220" t="s">
        <v>49</v>
      </c>
      <c r="D7" s="1761" t="s">
        <v>1445</v>
      </c>
    </row>
    <row r="8" spans="1:4">
      <c r="A8" s="1757"/>
      <c r="B8" s="1759"/>
      <c r="C8" s="1764" t="s">
        <v>145</v>
      </c>
      <c r="D8" s="1762"/>
    </row>
    <row r="9" spans="1:4">
      <c r="A9" s="1757"/>
      <c r="B9" s="1759"/>
      <c r="C9" s="1765"/>
      <c r="D9" s="1762"/>
    </row>
    <row r="10" spans="1:4" ht="20.5" thickBot="1">
      <c r="A10" s="1757"/>
      <c r="B10" s="1760"/>
      <c r="C10" s="673" t="s">
        <v>10</v>
      </c>
      <c r="D10" s="1763"/>
    </row>
    <row r="11" spans="1:4" ht="21.5" thickTop="1">
      <c r="A11" s="1221">
        <v>301</v>
      </c>
      <c r="B11" s="1222" t="s">
        <v>489</v>
      </c>
      <c r="C11" s="674"/>
      <c r="D11" s="1223"/>
    </row>
    <row r="12" spans="1:4" ht="20" customHeight="1">
      <c r="A12" s="1221">
        <v>302</v>
      </c>
      <c r="B12" s="1222" t="s">
        <v>490</v>
      </c>
      <c r="C12" s="1224"/>
      <c r="D12" s="1224"/>
    </row>
    <row r="13" spans="1:4" ht="20" customHeight="1">
      <c r="A13" s="1221">
        <v>303</v>
      </c>
      <c r="B13" s="1222" t="s">
        <v>491</v>
      </c>
      <c r="C13" s="1224"/>
      <c r="D13" s="1224"/>
    </row>
    <row r="14" spans="1:4" ht="20" customHeight="1">
      <c r="A14" s="1221">
        <v>304</v>
      </c>
      <c r="B14" s="1222" t="s">
        <v>492</v>
      </c>
      <c r="C14" s="1224"/>
      <c r="D14" s="1224"/>
    </row>
    <row r="15" spans="1:4" ht="21">
      <c r="A15" s="1221">
        <v>305</v>
      </c>
      <c r="B15" s="1222" t="s">
        <v>493</v>
      </c>
      <c r="C15" s="1224"/>
      <c r="D15" s="1224"/>
    </row>
    <row r="16" spans="1:4" ht="21">
      <c r="A16" s="1221">
        <v>306</v>
      </c>
      <c r="B16" s="1222" t="s">
        <v>494</v>
      </c>
      <c r="C16" s="664"/>
      <c r="D16" s="1224"/>
    </row>
    <row r="17" spans="1:4" ht="21">
      <c r="A17" s="1221">
        <v>307</v>
      </c>
      <c r="B17" s="1222" t="s">
        <v>495</v>
      </c>
      <c r="C17" s="1225"/>
      <c r="D17" s="1225"/>
    </row>
    <row r="18" spans="1:4" ht="21">
      <c r="A18" s="1221">
        <v>308</v>
      </c>
      <c r="B18" s="1222" t="s">
        <v>496</v>
      </c>
      <c r="C18" s="1224"/>
      <c r="D18" s="1224"/>
    </row>
    <row r="19" spans="1:4" ht="21">
      <c r="A19" s="1221">
        <v>309</v>
      </c>
      <c r="B19" s="1222" t="s">
        <v>1124</v>
      </c>
      <c r="C19" s="1225"/>
      <c r="D19" s="1225"/>
    </row>
    <row r="20" spans="1:4" ht="21">
      <c r="A20" s="1221">
        <v>310</v>
      </c>
      <c r="B20" s="1222" t="s">
        <v>497</v>
      </c>
      <c r="C20" s="1224"/>
      <c r="D20" s="1224"/>
    </row>
    <row r="21" spans="1:4" ht="20" customHeight="1">
      <c r="A21" s="1221">
        <v>311</v>
      </c>
      <c r="B21" s="1222" t="s">
        <v>498</v>
      </c>
      <c r="C21" s="664"/>
      <c r="D21" s="1224"/>
    </row>
    <row r="22" spans="1:4" ht="20" customHeight="1">
      <c r="A22" s="1221">
        <v>312</v>
      </c>
      <c r="B22" s="1222" t="s">
        <v>499</v>
      </c>
      <c r="C22" s="675"/>
      <c r="D22" s="1225"/>
    </row>
    <row r="23" spans="1:4" ht="21">
      <c r="A23" s="1221">
        <v>313</v>
      </c>
      <c r="B23" s="1222" t="s">
        <v>500</v>
      </c>
      <c r="C23" s="676"/>
      <c r="D23" s="1226"/>
    </row>
    <row r="24" spans="1:4" ht="20" customHeight="1">
      <c r="A24" s="1221">
        <v>314</v>
      </c>
      <c r="B24" s="1222" t="s">
        <v>501</v>
      </c>
      <c r="C24" s="1224"/>
      <c r="D24" s="1224"/>
    </row>
    <row r="25" spans="1:4" ht="20" customHeight="1">
      <c r="A25" s="1221">
        <v>315</v>
      </c>
      <c r="B25" s="1222" t="s">
        <v>523</v>
      </c>
      <c r="C25" s="1224"/>
      <c r="D25" s="1224"/>
    </row>
    <row r="26" spans="1:4" ht="21">
      <c r="A26" s="1221">
        <v>316</v>
      </c>
      <c r="B26" s="1222" t="s">
        <v>502</v>
      </c>
      <c r="C26" s="1224"/>
      <c r="D26" s="1224"/>
    </row>
    <row r="27" spans="1:4" ht="21">
      <c r="A27" s="1221">
        <v>317</v>
      </c>
      <c r="B27" s="1222" t="s">
        <v>524</v>
      </c>
      <c r="C27" s="1224"/>
      <c r="D27" s="1224"/>
    </row>
    <row r="28" spans="1:4" ht="21">
      <c r="A28" s="1221">
        <v>318</v>
      </c>
      <c r="B28" s="1222" t="s">
        <v>525</v>
      </c>
      <c r="C28" s="1224"/>
      <c r="D28" s="1224"/>
    </row>
    <row r="29" spans="1:4" ht="21">
      <c r="A29" s="1221">
        <v>320</v>
      </c>
      <c r="B29" s="1222" t="s">
        <v>526</v>
      </c>
      <c r="C29" s="1224"/>
      <c r="D29" s="1224"/>
    </row>
    <row r="30" spans="1:4" ht="21">
      <c r="A30" s="1221">
        <v>321</v>
      </c>
      <c r="B30" s="1222" t="s">
        <v>503</v>
      </c>
      <c r="C30" s="1224"/>
      <c r="D30" s="1224"/>
    </row>
    <row r="31" spans="1:4" ht="21">
      <c r="A31" s="1221">
        <v>332</v>
      </c>
      <c r="B31" s="1222" t="s">
        <v>504</v>
      </c>
      <c r="C31" s="1224"/>
      <c r="D31" s="1224"/>
    </row>
    <row r="32" spans="1:4" ht="21">
      <c r="A32" s="1221">
        <v>334</v>
      </c>
      <c r="B32" s="1222" t="s">
        <v>505</v>
      </c>
      <c r="C32" s="1224"/>
      <c r="D32" s="1224"/>
    </row>
    <row r="33" spans="1:4" ht="21">
      <c r="A33" s="1221">
        <v>335</v>
      </c>
      <c r="B33" s="1222" t="s">
        <v>506</v>
      </c>
      <c r="C33" s="675"/>
      <c r="D33" s="1225"/>
    </row>
    <row r="34" spans="1:4" ht="21">
      <c r="A34" s="1221">
        <v>336</v>
      </c>
      <c r="B34" s="1222" t="s">
        <v>527</v>
      </c>
      <c r="C34" s="1224"/>
      <c r="D34" s="1224"/>
    </row>
    <row r="37" spans="1:4">
      <c r="A37" s="670" t="s">
        <v>566</v>
      </c>
      <c r="B37" s="1215"/>
      <c r="C37" s="1215"/>
      <c r="D37" s="1216"/>
    </row>
    <row r="38" spans="1:4">
      <c r="A38" s="671" t="s">
        <v>562</v>
      </c>
      <c r="B38" s="671"/>
      <c r="C38" s="671"/>
      <c r="D38" s="671"/>
    </row>
    <row r="39" spans="1:4" ht="51" customHeight="1">
      <c r="A39" s="1770" t="s">
        <v>626</v>
      </c>
      <c r="B39" s="1771"/>
      <c r="C39" s="1771"/>
      <c r="D39" s="1771"/>
    </row>
    <row r="40" spans="1:4">
      <c r="A40" s="649"/>
      <c r="B40" s="1217"/>
      <c r="C40" s="672">
        <f>C5</f>
        <v>17.060000000000009</v>
      </c>
      <c r="D40" s="672">
        <f>C40+0.01</f>
        <v>17.070000000000011</v>
      </c>
    </row>
    <row r="41" spans="1:4" ht="120">
      <c r="A41" s="1756" t="s">
        <v>142</v>
      </c>
      <c r="B41" s="1758" t="s">
        <v>625</v>
      </c>
      <c r="C41" s="1218" t="s">
        <v>154</v>
      </c>
      <c r="D41" s="1219" t="s">
        <v>155</v>
      </c>
    </row>
    <row r="42" spans="1:4">
      <c r="A42" s="1757"/>
      <c r="B42" s="1759"/>
      <c r="C42" s="1220" t="s">
        <v>49</v>
      </c>
      <c r="D42" s="1767" t="s">
        <v>1446</v>
      </c>
    </row>
    <row r="43" spans="1:4">
      <c r="A43" s="1757"/>
      <c r="B43" s="1759"/>
      <c r="C43" s="1764" t="s">
        <v>145</v>
      </c>
      <c r="D43" s="1768"/>
    </row>
    <row r="44" spans="1:4">
      <c r="A44" s="1757"/>
      <c r="B44" s="1759"/>
      <c r="C44" s="1765"/>
      <c r="D44" s="1768"/>
    </row>
    <row r="45" spans="1:4" ht="20.5" thickBot="1">
      <c r="A45" s="1766"/>
      <c r="B45" s="1760"/>
      <c r="C45" s="673" t="s">
        <v>10</v>
      </c>
      <c r="D45" s="1769"/>
    </row>
    <row r="46" spans="1:4" ht="21.5" thickTop="1">
      <c r="A46" s="1227">
        <v>601</v>
      </c>
      <c r="B46" s="1222" t="s">
        <v>528</v>
      </c>
      <c r="C46" s="1225"/>
      <c r="D46" s="1225"/>
    </row>
    <row r="47" spans="1:4" ht="21">
      <c r="A47" s="1227">
        <f>A46+1</f>
        <v>602</v>
      </c>
      <c r="B47" s="1222" t="s">
        <v>451</v>
      </c>
      <c r="C47" s="1224"/>
      <c r="D47" s="1224"/>
    </row>
  </sheetData>
  <mergeCells count="9">
    <mergeCell ref="A6:A10"/>
    <mergeCell ref="B6:B10"/>
    <mergeCell ref="D7:D10"/>
    <mergeCell ref="C8:C9"/>
    <mergeCell ref="A41:A45"/>
    <mergeCell ref="B41:B45"/>
    <mergeCell ref="D42:D45"/>
    <mergeCell ref="C43:C44"/>
    <mergeCell ref="A39:D39"/>
  </mergeCells>
  <pageMargins left="0.314" right="0.314" top="0.11799999999999999" bottom="0.27500000000000002" header="0.157" footer="0.11799999999999999"/>
  <pageSetup scale="61" firstPageNumber="54" orientation="portrait" r:id="rId1"/>
  <headerFooter>
    <oddFooter>&amp;C&amp;P</oddFooter>
  </headerFooter>
  <rowBreaks count="1" manualBreakCount="1">
    <brk id="49" max="3" man="1"/>
  </rowBreaks>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E593"/>
  </sheetPr>
  <dimension ref="A1:M53"/>
  <sheetViews>
    <sheetView view="pageLayout" topLeftCell="A18" zoomScale="150" zoomScaleNormal="150" zoomScaleSheetLayoutView="90" zoomScalePageLayoutView="150" workbookViewId="0">
      <selection activeCell="D33" sqref="D33"/>
    </sheetView>
  </sheetViews>
  <sheetFormatPr baseColWidth="10" defaultColWidth="9.1796875" defaultRowHeight="15.5"/>
  <cols>
    <col min="1" max="1" width="5.6328125" style="111" customWidth="1"/>
    <col min="2" max="2" width="35.81640625" style="111" customWidth="1"/>
    <col min="3" max="3" width="14.81640625" style="124" customWidth="1"/>
    <col min="4" max="247" width="9.1796875" style="2"/>
    <col min="248" max="248" width="5.6328125" style="2" customWidth="1"/>
    <col min="249" max="249" width="34.6328125" style="2" customWidth="1"/>
    <col min="250" max="250" width="11" style="2" customWidth="1"/>
    <col min="251" max="251" width="12.81640625" style="2" customWidth="1"/>
    <col min="252" max="255" width="7.6328125" style="2" customWidth="1"/>
    <col min="256" max="256" width="8.6328125" style="2" customWidth="1"/>
    <col min="257" max="257" width="8.453125" style="2" customWidth="1"/>
    <col min="258" max="258" width="7.453125" style="2" customWidth="1"/>
    <col min="259" max="503" width="9.1796875" style="2"/>
    <col min="504" max="504" width="5.6328125" style="2" customWidth="1"/>
    <col min="505" max="505" width="34.6328125" style="2" customWidth="1"/>
    <col min="506" max="506" width="11" style="2" customWidth="1"/>
    <col min="507" max="507" width="12.81640625" style="2" customWidth="1"/>
    <col min="508" max="511" width="7.6328125" style="2" customWidth="1"/>
    <col min="512" max="512" width="8.6328125" style="2" customWidth="1"/>
    <col min="513" max="513" width="8.453125" style="2" customWidth="1"/>
    <col min="514" max="514" width="7.453125" style="2" customWidth="1"/>
    <col min="515" max="759" width="9.1796875" style="2"/>
    <col min="760" max="760" width="5.6328125" style="2" customWidth="1"/>
    <col min="761" max="761" width="34.6328125" style="2" customWidth="1"/>
    <col min="762" max="762" width="11" style="2" customWidth="1"/>
    <col min="763" max="763" width="12.81640625" style="2" customWidth="1"/>
    <col min="764" max="767" width="7.6328125" style="2" customWidth="1"/>
    <col min="768" max="768" width="8.6328125" style="2" customWidth="1"/>
    <col min="769" max="769" width="8.453125" style="2" customWidth="1"/>
    <col min="770" max="770" width="7.453125" style="2" customWidth="1"/>
    <col min="771" max="1015" width="9.1796875" style="2"/>
    <col min="1016" max="1016" width="5.6328125" style="2" customWidth="1"/>
    <col min="1017" max="1017" width="34.6328125" style="2" customWidth="1"/>
    <col min="1018" max="1018" width="11" style="2" customWidth="1"/>
    <col min="1019" max="1019" width="12.81640625" style="2" customWidth="1"/>
    <col min="1020" max="1023" width="7.6328125" style="2" customWidth="1"/>
    <col min="1024" max="1024" width="8.6328125" style="2" customWidth="1"/>
    <col min="1025" max="1025" width="8.453125" style="2" customWidth="1"/>
    <col min="1026" max="1026" width="7.453125" style="2" customWidth="1"/>
    <col min="1027" max="1271" width="9.1796875" style="2"/>
    <col min="1272" max="1272" width="5.6328125" style="2" customWidth="1"/>
    <col min="1273" max="1273" width="34.6328125" style="2" customWidth="1"/>
    <col min="1274" max="1274" width="11" style="2" customWidth="1"/>
    <col min="1275" max="1275" width="12.81640625" style="2" customWidth="1"/>
    <col min="1276" max="1279" width="7.6328125" style="2" customWidth="1"/>
    <col min="1280" max="1280" width="8.6328125" style="2" customWidth="1"/>
    <col min="1281" max="1281" width="8.453125" style="2" customWidth="1"/>
    <col min="1282" max="1282" width="7.453125" style="2" customWidth="1"/>
    <col min="1283" max="1527" width="9.1796875" style="2"/>
    <col min="1528" max="1528" width="5.6328125" style="2" customWidth="1"/>
    <col min="1529" max="1529" width="34.6328125" style="2" customWidth="1"/>
    <col min="1530" max="1530" width="11" style="2" customWidth="1"/>
    <col min="1531" max="1531" width="12.81640625" style="2" customWidth="1"/>
    <col min="1532" max="1535" width="7.6328125" style="2" customWidth="1"/>
    <col min="1536" max="1536" width="8.6328125" style="2" customWidth="1"/>
    <col min="1537" max="1537" width="8.453125" style="2" customWidth="1"/>
    <col min="1538" max="1538" width="7.453125" style="2" customWidth="1"/>
    <col min="1539" max="1783" width="9.1796875" style="2"/>
    <col min="1784" max="1784" width="5.6328125" style="2" customWidth="1"/>
    <col min="1785" max="1785" width="34.6328125" style="2" customWidth="1"/>
    <col min="1786" max="1786" width="11" style="2" customWidth="1"/>
    <col min="1787" max="1787" width="12.81640625" style="2" customWidth="1"/>
    <col min="1788" max="1791" width="7.6328125" style="2" customWidth="1"/>
    <col min="1792" max="1792" width="8.6328125" style="2" customWidth="1"/>
    <col min="1793" max="1793" width="8.453125" style="2" customWidth="1"/>
    <col min="1794" max="1794" width="7.453125" style="2" customWidth="1"/>
    <col min="1795" max="2039" width="9.1796875" style="2"/>
    <col min="2040" max="2040" width="5.6328125" style="2" customWidth="1"/>
    <col min="2041" max="2041" width="34.6328125" style="2" customWidth="1"/>
    <col min="2042" max="2042" width="11" style="2" customWidth="1"/>
    <col min="2043" max="2043" width="12.81640625" style="2" customWidth="1"/>
    <col min="2044" max="2047" width="7.6328125" style="2" customWidth="1"/>
    <col min="2048" max="2048" width="8.6328125" style="2" customWidth="1"/>
    <col min="2049" max="2049" width="8.453125" style="2" customWidth="1"/>
    <col min="2050" max="2050" width="7.453125" style="2" customWidth="1"/>
    <col min="2051" max="2295" width="9.1796875" style="2"/>
    <col min="2296" max="2296" width="5.6328125" style="2" customWidth="1"/>
    <col min="2297" max="2297" width="34.6328125" style="2" customWidth="1"/>
    <col min="2298" max="2298" width="11" style="2" customWidth="1"/>
    <col min="2299" max="2299" width="12.81640625" style="2" customWidth="1"/>
    <col min="2300" max="2303" width="7.6328125" style="2" customWidth="1"/>
    <col min="2304" max="2304" width="8.6328125" style="2" customWidth="1"/>
    <col min="2305" max="2305" width="8.453125" style="2" customWidth="1"/>
    <col min="2306" max="2306" width="7.453125" style="2" customWidth="1"/>
    <col min="2307" max="2551" width="9.1796875" style="2"/>
    <col min="2552" max="2552" width="5.6328125" style="2" customWidth="1"/>
    <col min="2553" max="2553" width="34.6328125" style="2" customWidth="1"/>
    <col min="2554" max="2554" width="11" style="2" customWidth="1"/>
    <col min="2555" max="2555" width="12.81640625" style="2" customWidth="1"/>
    <col min="2556" max="2559" width="7.6328125" style="2" customWidth="1"/>
    <col min="2560" max="2560" width="8.6328125" style="2" customWidth="1"/>
    <col min="2561" max="2561" width="8.453125" style="2" customWidth="1"/>
    <col min="2562" max="2562" width="7.453125" style="2" customWidth="1"/>
    <col min="2563" max="2807" width="9.1796875" style="2"/>
    <col min="2808" max="2808" width="5.6328125" style="2" customWidth="1"/>
    <col min="2809" max="2809" width="34.6328125" style="2" customWidth="1"/>
    <col min="2810" max="2810" width="11" style="2" customWidth="1"/>
    <col min="2811" max="2811" width="12.81640625" style="2" customWidth="1"/>
    <col min="2812" max="2815" width="7.6328125" style="2" customWidth="1"/>
    <col min="2816" max="2816" width="8.6328125" style="2" customWidth="1"/>
    <col min="2817" max="2817" width="8.453125" style="2" customWidth="1"/>
    <col min="2818" max="2818" width="7.453125" style="2" customWidth="1"/>
    <col min="2819" max="3063" width="9.1796875" style="2"/>
    <col min="3064" max="3064" width="5.6328125" style="2" customWidth="1"/>
    <col min="3065" max="3065" width="34.6328125" style="2" customWidth="1"/>
    <col min="3066" max="3066" width="11" style="2" customWidth="1"/>
    <col min="3067" max="3067" width="12.81640625" style="2" customWidth="1"/>
    <col min="3068" max="3071" width="7.6328125" style="2" customWidth="1"/>
    <col min="3072" max="3072" width="8.6328125" style="2" customWidth="1"/>
    <col min="3073" max="3073" width="8.453125" style="2" customWidth="1"/>
    <col min="3074" max="3074" width="7.453125" style="2" customWidth="1"/>
    <col min="3075" max="3319" width="9.1796875" style="2"/>
    <col min="3320" max="3320" width="5.6328125" style="2" customWidth="1"/>
    <col min="3321" max="3321" width="34.6328125" style="2" customWidth="1"/>
    <col min="3322" max="3322" width="11" style="2" customWidth="1"/>
    <col min="3323" max="3323" width="12.81640625" style="2" customWidth="1"/>
    <col min="3324" max="3327" width="7.6328125" style="2" customWidth="1"/>
    <col min="3328" max="3328" width="8.6328125" style="2" customWidth="1"/>
    <col min="3329" max="3329" width="8.453125" style="2" customWidth="1"/>
    <col min="3330" max="3330" width="7.453125" style="2" customWidth="1"/>
    <col min="3331" max="3575" width="9.1796875" style="2"/>
    <col min="3576" max="3576" width="5.6328125" style="2" customWidth="1"/>
    <col min="3577" max="3577" width="34.6328125" style="2" customWidth="1"/>
    <col min="3578" max="3578" width="11" style="2" customWidth="1"/>
    <col min="3579" max="3579" width="12.81640625" style="2" customWidth="1"/>
    <col min="3580" max="3583" width="7.6328125" style="2" customWidth="1"/>
    <col min="3584" max="3584" width="8.6328125" style="2" customWidth="1"/>
    <col min="3585" max="3585" width="8.453125" style="2" customWidth="1"/>
    <col min="3586" max="3586" width="7.453125" style="2" customWidth="1"/>
    <col min="3587" max="3831" width="9.1796875" style="2"/>
    <col min="3832" max="3832" width="5.6328125" style="2" customWidth="1"/>
    <col min="3833" max="3833" width="34.6328125" style="2" customWidth="1"/>
    <col min="3834" max="3834" width="11" style="2" customWidth="1"/>
    <col min="3835" max="3835" width="12.81640625" style="2" customWidth="1"/>
    <col min="3836" max="3839" width="7.6328125" style="2" customWidth="1"/>
    <col min="3840" max="3840" width="8.6328125" style="2" customWidth="1"/>
    <col min="3841" max="3841" width="8.453125" style="2" customWidth="1"/>
    <col min="3842" max="3842" width="7.453125" style="2" customWidth="1"/>
    <col min="3843" max="4087" width="9.1796875" style="2"/>
    <col min="4088" max="4088" width="5.6328125" style="2" customWidth="1"/>
    <col min="4089" max="4089" width="34.6328125" style="2" customWidth="1"/>
    <col min="4090" max="4090" width="11" style="2" customWidth="1"/>
    <col min="4091" max="4091" width="12.81640625" style="2" customWidth="1"/>
    <col min="4092" max="4095" width="7.6328125" style="2" customWidth="1"/>
    <col min="4096" max="4096" width="8.6328125" style="2" customWidth="1"/>
    <col min="4097" max="4097" width="8.453125" style="2" customWidth="1"/>
    <col min="4098" max="4098" width="7.453125" style="2" customWidth="1"/>
    <col min="4099" max="4343" width="9.1796875" style="2"/>
    <col min="4344" max="4344" width="5.6328125" style="2" customWidth="1"/>
    <col min="4345" max="4345" width="34.6328125" style="2" customWidth="1"/>
    <col min="4346" max="4346" width="11" style="2" customWidth="1"/>
    <col min="4347" max="4347" width="12.81640625" style="2" customWidth="1"/>
    <col min="4348" max="4351" width="7.6328125" style="2" customWidth="1"/>
    <col min="4352" max="4352" width="8.6328125" style="2" customWidth="1"/>
    <col min="4353" max="4353" width="8.453125" style="2" customWidth="1"/>
    <col min="4354" max="4354" width="7.453125" style="2" customWidth="1"/>
    <col min="4355" max="4599" width="9.1796875" style="2"/>
    <col min="4600" max="4600" width="5.6328125" style="2" customWidth="1"/>
    <col min="4601" max="4601" width="34.6328125" style="2" customWidth="1"/>
    <col min="4602" max="4602" width="11" style="2" customWidth="1"/>
    <col min="4603" max="4603" width="12.81640625" style="2" customWidth="1"/>
    <col min="4604" max="4607" width="7.6328125" style="2" customWidth="1"/>
    <col min="4608" max="4608" width="8.6328125" style="2" customWidth="1"/>
    <col min="4609" max="4609" width="8.453125" style="2" customWidth="1"/>
    <col min="4610" max="4610" width="7.453125" style="2" customWidth="1"/>
    <col min="4611" max="4855" width="9.1796875" style="2"/>
    <col min="4856" max="4856" width="5.6328125" style="2" customWidth="1"/>
    <col min="4857" max="4857" width="34.6328125" style="2" customWidth="1"/>
    <col min="4858" max="4858" width="11" style="2" customWidth="1"/>
    <col min="4859" max="4859" width="12.81640625" style="2" customWidth="1"/>
    <col min="4860" max="4863" width="7.6328125" style="2" customWidth="1"/>
    <col min="4864" max="4864" width="8.6328125" style="2" customWidth="1"/>
    <col min="4865" max="4865" width="8.453125" style="2" customWidth="1"/>
    <col min="4866" max="4866" width="7.453125" style="2" customWidth="1"/>
    <col min="4867" max="5111" width="9.1796875" style="2"/>
    <col min="5112" max="5112" width="5.6328125" style="2" customWidth="1"/>
    <col min="5113" max="5113" width="34.6328125" style="2" customWidth="1"/>
    <col min="5114" max="5114" width="11" style="2" customWidth="1"/>
    <col min="5115" max="5115" width="12.81640625" style="2" customWidth="1"/>
    <col min="5116" max="5119" width="7.6328125" style="2" customWidth="1"/>
    <col min="5120" max="5120" width="8.6328125" style="2" customWidth="1"/>
    <col min="5121" max="5121" width="8.453125" style="2" customWidth="1"/>
    <col min="5122" max="5122" width="7.453125" style="2" customWidth="1"/>
    <col min="5123" max="5367" width="9.1796875" style="2"/>
    <col min="5368" max="5368" width="5.6328125" style="2" customWidth="1"/>
    <col min="5369" max="5369" width="34.6328125" style="2" customWidth="1"/>
    <col min="5370" max="5370" width="11" style="2" customWidth="1"/>
    <col min="5371" max="5371" width="12.81640625" style="2" customWidth="1"/>
    <col min="5372" max="5375" width="7.6328125" style="2" customWidth="1"/>
    <col min="5376" max="5376" width="8.6328125" style="2" customWidth="1"/>
    <col min="5377" max="5377" width="8.453125" style="2" customWidth="1"/>
    <col min="5378" max="5378" width="7.453125" style="2" customWidth="1"/>
    <col min="5379" max="5623" width="9.1796875" style="2"/>
    <col min="5624" max="5624" width="5.6328125" style="2" customWidth="1"/>
    <col min="5625" max="5625" width="34.6328125" style="2" customWidth="1"/>
    <col min="5626" max="5626" width="11" style="2" customWidth="1"/>
    <col min="5627" max="5627" width="12.81640625" style="2" customWidth="1"/>
    <col min="5628" max="5631" width="7.6328125" style="2" customWidth="1"/>
    <col min="5632" max="5632" width="8.6328125" style="2" customWidth="1"/>
    <col min="5633" max="5633" width="8.453125" style="2" customWidth="1"/>
    <col min="5634" max="5634" width="7.453125" style="2" customWidth="1"/>
    <col min="5635" max="5879" width="9.1796875" style="2"/>
    <col min="5880" max="5880" width="5.6328125" style="2" customWidth="1"/>
    <col min="5881" max="5881" width="34.6328125" style="2" customWidth="1"/>
    <col min="5882" max="5882" width="11" style="2" customWidth="1"/>
    <col min="5883" max="5883" width="12.81640625" style="2" customWidth="1"/>
    <col min="5884" max="5887" width="7.6328125" style="2" customWidth="1"/>
    <col min="5888" max="5888" width="8.6328125" style="2" customWidth="1"/>
    <col min="5889" max="5889" width="8.453125" style="2" customWidth="1"/>
    <col min="5890" max="5890" width="7.453125" style="2" customWidth="1"/>
    <col min="5891" max="6135" width="9.1796875" style="2"/>
    <col min="6136" max="6136" width="5.6328125" style="2" customWidth="1"/>
    <col min="6137" max="6137" width="34.6328125" style="2" customWidth="1"/>
    <col min="6138" max="6138" width="11" style="2" customWidth="1"/>
    <col min="6139" max="6139" width="12.81640625" style="2" customWidth="1"/>
    <col min="6140" max="6143" width="7.6328125" style="2" customWidth="1"/>
    <col min="6144" max="6144" width="8.6328125" style="2" customWidth="1"/>
    <col min="6145" max="6145" width="8.453125" style="2" customWidth="1"/>
    <col min="6146" max="6146" width="7.453125" style="2" customWidth="1"/>
    <col min="6147" max="6391" width="9.1796875" style="2"/>
    <col min="6392" max="6392" width="5.6328125" style="2" customWidth="1"/>
    <col min="6393" max="6393" width="34.6328125" style="2" customWidth="1"/>
    <col min="6394" max="6394" width="11" style="2" customWidth="1"/>
    <col min="6395" max="6395" width="12.81640625" style="2" customWidth="1"/>
    <col min="6396" max="6399" width="7.6328125" style="2" customWidth="1"/>
    <col min="6400" max="6400" width="8.6328125" style="2" customWidth="1"/>
    <col min="6401" max="6401" width="8.453125" style="2" customWidth="1"/>
    <col min="6402" max="6402" width="7.453125" style="2" customWidth="1"/>
    <col min="6403" max="6647" width="9.1796875" style="2"/>
    <col min="6648" max="6648" width="5.6328125" style="2" customWidth="1"/>
    <col min="6649" max="6649" width="34.6328125" style="2" customWidth="1"/>
    <col min="6650" max="6650" width="11" style="2" customWidth="1"/>
    <col min="6651" max="6651" width="12.81640625" style="2" customWidth="1"/>
    <col min="6652" max="6655" width="7.6328125" style="2" customWidth="1"/>
    <col min="6656" max="6656" width="8.6328125" style="2" customWidth="1"/>
    <col min="6657" max="6657" width="8.453125" style="2" customWidth="1"/>
    <col min="6658" max="6658" width="7.453125" style="2" customWidth="1"/>
    <col min="6659" max="6903" width="9.1796875" style="2"/>
    <col min="6904" max="6904" width="5.6328125" style="2" customWidth="1"/>
    <col min="6905" max="6905" width="34.6328125" style="2" customWidth="1"/>
    <col min="6906" max="6906" width="11" style="2" customWidth="1"/>
    <col min="6907" max="6907" width="12.81640625" style="2" customWidth="1"/>
    <col min="6908" max="6911" width="7.6328125" style="2" customWidth="1"/>
    <col min="6912" max="6912" width="8.6328125" style="2" customWidth="1"/>
    <col min="6913" max="6913" width="8.453125" style="2" customWidth="1"/>
    <col min="6914" max="6914" width="7.453125" style="2" customWidth="1"/>
    <col min="6915" max="7159" width="9.1796875" style="2"/>
    <col min="7160" max="7160" width="5.6328125" style="2" customWidth="1"/>
    <col min="7161" max="7161" width="34.6328125" style="2" customWidth="1"/>
    <col min="7162" max="7162" width="11" style="2" customWidth="1"/>
    <col min="7163" max="7163" width="12.81640625" style="2" customWidth="1"/>
    <col min="7164" max="7167" width="7.6328125" style="2" customWidth="1"/>
    <col min="7168" max="7168" width="8.6328125" style="2" customWidth="1"/>
    <col min="7169" max="7169" width="8.453125" style="2" customWidth="1"/>
    <col min="7170" max="7170" width="7.453125" style="2" customWidth="1"/>
    <col min="7171" max="7415" width="9.1796875" style="2"/>
    <col min="7416" max="7416" width="5.6328125" style="2" customWidth="1"/>
    <col min="7417" max="7417" width="34.6328125" style="2" customWidth="1"/>
    <col min="7418" max="7418" width="11" style="2" customWidth="1"/>
    <col min="7419" max="7419" width="12.81640625" style="2" customWidth="1"/>
    <col min="7420" max="7423" width="7.6328125" style="2" customWidth="1"/>
    <col min="7424" max="7424" width="8.6328125" style="2" customWidth="1"/>
    <col min="7425" max="7425" width="8.453125" style="2" customWidth="1"/>
    <col min="7426" max="7426" width="7.453125" style="2" customWidth="1"/>
    <col min="7427" max="7671" width="9.1796875" style="2"/>
    <col min="7672" max="7672" width="5.6328125" style="2" customWidth="1"/>
    <col min="7673" max="7673" width="34.6328125" style="2" customWidth="1"/>
    <col min="7674" max="7674" width="11" style="2" customWidth="1"/>
    <col min="7675" max="7675" width="12.81640625" style="2" customWidth="1"/>
    <col min="7676" max="7679" width="7.6328125" style="2" customWidth="1"/>
    <col min="7680" max="7680" width="8.6328125" style="2" customWidth="1"/>
    <col min="7681" max="7681" width="8.453125" style="2" customWidth="1"/>
    <col min="7682" max="7682" width="7.453125" style="2" customWidth="1"/>
    <col min="7683" max="7927" width="9.1796875" style="2"/>
    <col min="7928" max="7928" width="5.6328125" style="2" customWidth="1"/>
    <col min="7929" max="7929" width="34.6328125" style="2" customWidth="1"/>
    <col min="7930" max="7930" width="11" style="2" customWidth="1"/>
    <col min="7931" max="7931" width="12.81640625" style="2" customWidth="1"/>
    <col min="7932" max="7935" width="7.6328125" style="2" customWidth="1"/>
    <col min="7936" max="7936" width="8.6328125" style="2" customWidth="1"/>
    <col min="7937" max="7937" width="8.453125" style="2" customWidth="1"/>
    <col min="7938" max="7938" width="7.453125" style="2" customWidth="1"/>
    <col min="7939" max="8183" width="9.1796875" style="2"/>
    <col min="8184" max="8184" width="5.6328125" style="2" customWidth="1"/>
    <col min="8185" max="8185" width="34.6328125" style="2" customWidth="1"/>
    <col min="8186" max="8186" width="11" style="2" customWidth="1"/>
    <col min="8187" max="8187" width="12.81640625" style="2" customWidth="1"/>
    <col min="8188" max="8191" width="7.6328125" style="2" customWidth="1"/>
    <col min="8192" max="8192" width="8.6328125" style="2" customWidth="1"/>
    <col min="8193" max="8193" width="8.453125" style="2" customWidth="1"/>
    <col min="8194" max="8194" width="7.453125" style="2" customWidth="1"/>
    <col min="8195" max="8439" width="9.1796875" style="2"/>
    <col min="8440" max="8440" width="5.6328125" style="2" customWidth="1"/>
    <col min="8441" max="8441" width="34.6328125" style="2" customWidth="1"/>
    <col min="8442" max="8442" width="11" style="2" customWidth="1"/>
    <col min="8443" max="8443" width="12.81640625" style="2" customWidth="1"/>
    <col min="8444" max="8447" width="7.6328125" style="2" customWidth="1"/>
    <col min="8448" max="8448" width="8.6328125" style="2" customWidth="1"/>
    <col min="8449" max="8449" width="8.453125" style="2" customWidth="1"/>
    <col min="8450" max="8450" width="7.453125" style="2" customWidth="1"/>
    <col min="8451" max="8695" width="9.1796875" style="2"/>
    <col min="8696" max="8696" width="5.6328125" style="2" customWidth="1"/>
    <col min="8697" max="8697" width="34.6328125" style="2" customWidth="1"/>
    <col min="8698" max="8698" width="11" style="2" customWidth="1"/>
    <col min="8699" max="8699" width="12.81640625" style="2" customWidth="1"/>
    <col min="8700" max="8703" width="7.6328125" style="2" customWidth="1"/>
    <col min="8704" max="8704" width="8.6328125" style="2" customWidth="1"/>
    <col min="8705" max="8705" width="8.453125" style="2" customWidth="1"/>
    <col min="8706" max="8706" width="7.453125" style="2" customWidth="1"/>
    <col min="8707" max="8951" width="9.1796875" style="2"/>
    <col min="8952" max="8952" width="5.6328125" style="2" customWidth="1"/>
    <col min="8953" max="8953" width="34.6328125" style="2" customWidth="1"/>
    <col min="8954" max="8954" width="11" style="2" customWidth="1"/>
    <col min="8955" max="8955" width="12.81640625" style="2" customWidth="1"/>
    <col min="8956" max="8959" width="7.6328125" style="2" customWidth="1"/>
    <col min="8960" max="8960" width="8.6328125" style="2" customWidth="1"/>
    <col min="8961" max="8961" width="8.453125" style="2" customWidth="1"/>
    <col min="8962" max="8962" width="7.453125" style="2" customWidth="1"/>
    <col min="8963" max="9207" width="9.1796875" style="2"/>
    <col min="9208" max="9208" width="5.6328125" style="2" customWidth="1"/>
    <col min="9209" max="9209" width="34.6328125" style="2" customWidth="1"/>
    <col min="9210" max="9210" width="11" style="2" customWidth="1"/>
    <col min="9211" max="9211" width="12.81640625" style="2" customWidth="1"/>
    <col min="9212" max="9215" width="7.6328125" style="2" customWidth="1"/>
    <col min="9216" max="9216" width="8.6328125" style="2" customWidth="1"/>
    <col min="9217" max="9217" width="8.453125" style="2" customWidth="1"/>
    <col min="9218" max="9218" width="7.453125" style="2" customWidth="1"/>
    <col min="9219" max="9463" width="9.1796875" style="2"/>
    <col min="9464" max="9464" width="5.6328125" style="2" customWidth="1"/>
    <col min="9465" max="9465" width="34.6328125" style="2" customWidth="1"/>
    <col min="9466" max="9466" width="11" style="2" customWidth="1"/>
    <col min="9467" max="9467" width="12.81640625" style="2" customWidth="1"/>
    <col min="9468" max="9471" width="7.6328125" style="2" customWidth="1"/>
    <col min="9472" max="9472" width="8.6328125" style="2" customWidth="1"/>
    <col min="9473" max="9473" width="8.453125" style="2" customWidth="1"/>
    <col min="9474" max="9474" width="7.453125" style="2" customWidth="1"/>
    <col min="9475" max="9719" width="9.1796875" style="2"/>
    <col min="9720" max="9720" width="5.6328125" style="2" customWidth="1"/>
    <col min="9721" max="9721" width="34.6328125" style="2" customWidth="1"/>
    <col min="9722" max="9722" width="11" style="2" customWidth="1"/>
    <col min="9723" max="9723" width="12.81640625" style="2" customWidth="1"/>
    <col min="9724" max="9727" width="7.6328125" style="2" customWidth="1"/>
    <col min="9728" max="9728" width="8.6328125" style="2" customWidth="1"/>
    <col min="9729" max="9729" width="8.453125" style="2" customWidth="1"/>
    <col min="9730" max="9730" width="7.453125" style="2" customWidth="1"/>
    <col min="9731" max="9975" width="9.1796875" style="2"/>
    <col min="9976" max="9976" width="5.6328125" style="2" customWidth="1"/>
    <col min="9977" max="9977" width="34.6328125" style="2" customWidth="1"/>
    <col min="9978" max="9978" width="11" style="2" customWidth="1"/>
    <col min="9979" max="9979" width="12.81640625" style="2" customWidth="1"/>
    <col min="9980" max="9983" width="7.6328125" style="2" customWidth="1"/>
    <col min="9984" max="9984" width="8.6328125" style="2" customWidth="1"/>
    <col min="9985" max="9985" width="8.453125" style="2" customWidth="1"/>
    <col min="9986" max="9986" width="7.453125" style="2" customWidth="1"/>
    <col min="9987" max="10231" width="9.1796875" style="2"/>
    <col min="10232" max="10232" width="5.6328125" style="2" customWidth="1"/>
    <col min="10233" max="10233" width="34.6328125" style="2" customWidth="1"/>
    <col min="10234" max="10234" width="11" style="2" customWidth="1"/>
    <col min="10235" max="10235" width="12.81640625" style="2" customWidth="1"/>
    <col min="10236" max="10239" width="7.6328125" style="2" customWidth="1"/>
    <col min="10240" max="10240" width="8.6328125" style="2" customWidth="1"/>
    <col min="10241" max="10241" width="8.453125" style="2" customWidth="1"/>
    <col min="10242" max="10242" width="7.453125" style="2" customWidth="1"/>
    <col min="10243" max="10487" width="9.1796875" style="2"/>
    <col min="10488" max="10488" width="5.6328125" style="2" customWidth="1"/>
    <col min="10489" max="10489" width="34.6328125" style="2" customWidth="1"/>
    <col min="10490" max="10490" width="11" style="2" customWidth="1"/>
    <col min="10491" max="10491" width="12.81640625" style="2" customWidth="1"/>
    <col min="10492" max="10495" width="7.6328125" style="2" customWidth="1"/>
    <col min="10496" max="10496" width="8.6328125" style="2" customWidth="1"/>
    <col min="10497" max="10497" width="8.453125" style="2" customWidth="1"/>
    <col min="10498" max="10498" width="7.453125" style="2" customWidth="1"/>
    <col min="10499" max="10743" width="9.1796875" style="2"/>
    <col min="10744" max="10744" width="5.6328125" style="2" customWidth="1"/>
    <col min="10745" max="10745" width="34.6328125" style="2" customWidth="1"/>
    <col min="10746" max="10746" width="11" style="2" customWidth="1"/>
    <col min="10747" max="10747" width="12.81640625" style="2" customWidth="1"/>
    <col min="10748" max="10751" width="7.6328125" style="2" customWidth="1"/>
    <col min="10752" max="10752" width="8.6328125" style="2" customWidth="1"/>
    <col min="10753" max="10753" width="8.453125" style="2" customWidth="1"/>
    <col min="10754" max="10754" width="7.453125" style="2" customWidth="1"/>
    <col min="10755" max="10999" width="9.1796875" style="2"/>
    <col min="11000" max="11000" width="5.6328125" style="2" customWidth="1"/>
    <col min="11001" max="11001" width="34.6328125" style="2" customWidth="1"/>
    <col min="11002" max="11002" width="11" style="2" customWidth="1"/>
    <col min="11003" max="11003" width="12.81640625" style="2" customWidth="1"/>
    <col min="11004" max="11007" width="7.6328125" style="2" customWidth="1"/>
    <col min="11008" max="11008" width="8.6328125" style="2" customWidth="1"/>
    <col min="11009" max="11009" width="8.453125" style="2" customWidth="1"/>
    <col min="11010" max="11010" width="7.453125" style="2" customWidth="1"/>
    <col min="11011" max="11255" width="9.1796875" style="2"/>
    <col min="11256" max="11256" width="5.6328125" style="2" customWidth="1"/>
    <col min="11257" max="11257" width="34.6328125" style="2" customWidth="1"/>
    <col min="11258" max="11258" width="11" style="2" customWidth="1"/>
    <col min="11259" max="11259" width="12.81640625" style="2" customWidth="1"/>
    <col min="11260" max="11263" width="7.6328125" style="2" customWidth="1"/>
    <col min="11264" max="11264" width="8.6328125" style="2" customWidth="1"/>
    <col min="11265" max="11265" width="8.453125" style="2" customWidth="1"/>
    <col min="11266" max="11266" width="7.453125" style="2" customWidth="1"/>
    <col min="11267" max="11511" width="9.1796875" style="2"/>
    <col min="11512" max="11512" width="5.6328125" style="2" customWidth="1"/>
    <col min="11513" max="11513" width="34.6328125" style="2" customWidth="1"/>
    <col min="11514" max="11514" width="11" style="2" customWidth="1"/>
    <col min="11515" max="11515" width="12.81640625" style="2" customWidth="1"/>
    <col min="11516" max="11519" width="7.6328125" style="2" customWidth="1"/>
    <col min="11520" max="11520" width="8.6328125" style="2" customWidth="1"/>
    <col min="11521" max="11521" width="8.453125" style="2" customWidth="1"/>
    <col min="11522" max="11522" width="7.453125" style="2" customWidth="1"/>
    <col min="11523" max="11767" width="9.1796875" style="2"/>
    <col min="11768" max="11768" width="5.6328125" style="2" customWidth="1"/>
    <col min="11769" max="11769" width="34.6328125" style="2" customWidth="1"/>
    <col min="11770" max="11770" width="11" style="2" customWidth="1"/>
    <col min="11771" max="11771" width="12.81640625" style="2" customWidth="1"/>
    <col min="11772" max="11775" width="7.6328125" style="2" customWidth="1"/>
    <col min="11776" max="11776" width="8.6328125" style="2" customWidth="1"/>
    <col min="11777" max="11777" width="8.453125" style="2" customWidth="1"/>
    <col min="11778" max="11778" width="7.453125" style="2" customWidth="1"/>
    <col min="11779" max="12023" width="9.1796875" style="2"/>
    <col min="12024" max="12024" width="5.6328125" style="2" customWidth="1"/>
    <col min="12025" max="12025" width="34.6328125" style="2" customWidth="1"/>
    <col min="12026" max="12026" width="11" style="2" customWidth="1"/>
    <col min="12027" max="12027" width="12.81640625" style="2" customWidth="1"/>
    <col min="12028" max="12031" width="7.6328125" style="2" customWidth="1"/>
    <col min="12032" max="12032" width="8.6328125" style="2" customWidth="1"/>
    <col min="12033" max="12033" width="8.453125" style="2" customWidth="1"/>
    <col min="12034" max="12034" width="7.453125" style="2" customWidth="1"/>
    <col min="12035" max="12279" width="9.1796875" style="2"/>
    <col min="12280" max="12280" width="5.6328125" style="2" customWidth="1"/>
    <col min="12281" max="12281" width="34.6328125" style="2" customWidth="1"/>
    <col min="12282" max="12282" width="11" style="2" customWidth="1"/>
    <col min="12283" max="12283" width="12.81640625" style="2" customWidth="1"/>
    <col min="12284" max="12287" width="7.6328125" style="2" customWidth="1"/>
    <col min="12288" max="12288" width="8.6328125" style="2" customWidth="1"/>
    <col min="12289" max="12289" width="8.453125" style="2" customWidth="1"/>
    <col min="12290" max="12290" width="7.453125" style="2" customWidth="1"/>
    <col min="12291" max="12535" width="9.1796875" style="2"/>
    <col min="12536" max="12536" width="5.6328125" style="2" customWidth="1"/>
    <col min="12537" max="12537" width="34.6328125" style="2" customWidth="1"/>
    <col min="12538" max="12538" width="11" style="2" customWidth="1"/>
    <col min="12539" max="12539" width="12.81640625" style="2" customWidth="1"/>
    <col min="12540" max="12543" width="7.6328125" style="2" customWidth="1"/>
    <col min="12544" max="12544" width="8.6328125" style="2" customWidth="1"/>
    <col min="12545" max="12545" width="8.453125" style="2" customWidth="1"/>
    <col min="12546" max="12546" width="7.453125" style="2" customWidth="1"/>
    <col min="12547" max="12791" width="9.1796875" style="2"/>
    <col min="12792" max="12792" width="5.6328125" style="2" customWidth="1"/>
    <col min="12793" max="12793" width="34.6328125" style="2" customWidth="1"/>
    <col min="12794" max="12794" width="11" style="2" customWidth="1"/>
    <col min="12795" max="12795" width="12.81640625" style="2" customWidth="1"/>
    <col min="12796" max="12799" width="7.6328125" style="2" customWidth="1"/>
    <col min="12800" max="12800" width="8.6328125" style="2" customWidth="1"/>
    <col min="12801" max="12801" width="8.453125" style="2" customWidth="1"/>
    <col min="12802" max="12802" width="7.453125" style="2" customWidth="1"/>
    <col min="12803" max="13047" width="9.1796875" style="2"/>
    <col min="13048" max="13048" width="5.6328125" style="2" customWidth="1"/>
    <col min="13049" max="13049" width="34.6328125" style="2" customWidth="1"/>
    <col min="13050" max="13050" width="11" style="2" customWidth="1"/>
    <col min="13051" max="13051" width="12.81640625" style="2" customWidth="1"/>
    <col min="13052" max="13055" width="7.6328125" style="2" customWidth="1"/>
    <col min="13056" max="13056" width="8.6328125" style="2" customWidth="1"/>
    <col min="13057" max="13057" width="8.453125" style="2" customWidth="1"/>
    <col min="13058" max="13058" width="7.453125" style="2" customWidth="1"/>
    <col min="13059" max="13303" width="9.1796875" style="2"/>
    <col min="13304" max="13304" width="5.6328125" style="2" customWidth="1"/>
    <col min="13305" max="13305" width="34.6328125" style="2" customWidth="1"/>
    <col min="13306" max="13306" width="11" style="2" customWidth="1"/>
    <col min="13307" max="13307" width="12.81640625" style="2" customWidth="1"/>
    <col min="13308" max="13311" width="7.6328125" style="2" customWidth="1"/>
    <col min="13312" max="13312" width="8.6328125" style="2" customWidth="1"/>
    <col min="13313" max="13313" width="8.453125" style="2" customWidth="1"/>
    <col min="13314" max="13314" width="7.453125" style="2" customWidth="1"/>
    <col min="13315" max="13559" width="9.1796875" style="2"/>
    <col min="13560" max="13560" width="5.6328125" style="2" customWidth="1"/>
    <col min="13561" max="13561" width="34.6328125" style="2" customWidth="1"/>
    <col min="13562" max="13562" width="11" style="2" customWidth="1"/>
    <col min="13563" max="13563" width="12.81640625" style="2" customWidth="1"/>
    <col min="13564" max="13567" width="7.6328125" style="2" customWidth="1"/>
    <col min="13568" max="13568" width="8.6328125" style="2" customWidth="1"/>
    <col min="13569" max="13569" width="8.453125" style="2" customWidth="1"/>
    <col min="13570" max="13570" width="7.453125" style="2" customWidth="1"/>
    <col min="13571" max="13815" width="9.1796875" style="2"/>
    <col min="13816" max="13816" width="5.6328125" style="2" customWidth="1"/>
    <col min="13817" max="13817" width="34.6328125" style="2" customWidth="1"/>
    <col min="13818" max="13818" width="11" style="2" customWidth="1"/>
    <col min="13819" max="13819" width="12.81640625" style="2" customWidth="1"/>
    <col min="13820" max="13823" width="7.6328125" style="2" customWidth="1"/>
    <col min="13824" max="13824" width="8.6328125" style="2" customWidth="1"/>
    <col min="13825" max="13825" width="8.453125" style="2" customWidth="1"/>
    <col min="13826" max="13826" width="7.453125" style="2" customWidth="1"/>
    <col min="13827" max="14071" width="9.1796875" style="2"/>
    <col min="14072" max="14072" width="5.6328125" style="2" customWidth="1"/>
    <col min="14073" max="14073" width="34.6328125" style="2" customWidth="1"/>
    <col min="14074" max="14074" width="11" style="2" customWidth="1"/>
    <col min="14075" max="14075" width="12.81640625" style="2" customWidth="1"/>
    <col min="14076" max="14079" width="7.6328125" style="2" customWidth="1"/>
    <col min="14080" max="14080" width="8.6328125" style="2" customWidth="1"/>
    <col min="14081" max="14081" width="8.453125" style="2" customWidth="1"/>
    <col min="14082" max="14082" width="7.453125" style="2" customWidth="1"/>
    <col min="14083" max="14327" width="9.1796875" style="2"/>
    <col min="14328" max="14328" width="5.6328125" style="2" customWidth="1"/>
    <col min="14329" max="14329" width="34.6328125" style="2" customWidth="1"/>
    <col min="14330" max="14330" width="11" style="2" customWidth="1"/>
    <col min="14331" max="14331" width="12.81640625" style="2" customWidth="1"/>
    <col min="14332" max="14335" width="7.6328125" style="2" customWidth="1"/>
    <col min="14336" max="14336" width="8.6328125" style="2" customWidth="1"/>
    <col min="14337" max="14337" width="8.453125" style="2" customWidth="1"/>
    <col min="14338" max="14338" width="7.453125" style="2" customWidth="1"/>
    <col min="14339" max="14583" width="9.1796875" style="2"/>
    <col min="14584" max="14584" width="5.6328125" style="2" customWidth="1"/>
    <col min="14585" max="14585" width="34.6328125" style="2" customWidth="1"/>
    <col min="14586" max="14586" width="11" style="2" customWidth="1"/>
    <col min="14587" max="14587" width="12.81640625" style="2" customWidth="1"/>
    <col min="14588" max="14591" width="7.6328125" style="2" customWidth="1"/>
    <col min="14592" max="14592" width="8.6328125" style="2" customWidth="1"/>
    <col min="14593" max="14593" width="8.453125" style="2" customWidth="1"/>
    <col min="14594" max="14594" width="7.453125" style="2" customWidth="1"/>
    <col min="14595" max="14839" width="9.1796875" style="2"/>
    <col min="14840" max="14840" width="5.6328125" style="2" customWidth="1"/>
    <col min="14841" max="14841" width="34.6328125" style="2" customWidth="1"/>
    <col min="14842" max="14842" width="11" style="2" customWidth="1"/>
    <col min="14843" max="14843" width="12.81640625" style="2" customWidth="1"/>
    <col min="14844" max="14847" width="7.6328125" style="2" customWidth="1"/>
    <col min="14848" max="14848" width="8.6328125" style="2" customWidth="1"/>
    <col min="14849" max="14849" width="8.453125" style="2" customWidth="1"/>
    <col min="14850" max="14850" width="7.453125" style="2" customWidth="1"/>
    <col min="14851" max="15095" width="9.1796875" style="2"/>
    <col min="15096" max="15096" width="5.6328125" style="2" customWidth="1"/>
    <col min="15097" max="15097" width="34.6328125" style="2" customWidth="1"/>
    <col min="15098" max="15098" width="11" style="2" customWidth="1"/>
    <col min="15099" max="15099" width="12.81640625" style="2" customWidth="1"/>
    <col min="15100" max="15103" width="7.6328125" style="2" customWidth="1"/>
    <col min="15104" max="15104" width="8.6328125" style="2" customWidth="1"/>
    <col min="15105" max="15105" width="8.453125" style="2" customWidth="1"/>
    <col min="15106" max="15106" width="7.453125" style="2" customWidth="1"/>
    <col min="15107" max="15351" width="9.1796875" style="2"/>
    <col min="15352" max="15352" width="5.6328125" style="2" customWidth="1"/>
    <col min="15353" max="15353" width="34.6328125" style="2" customWidth="1"/>
    <col min="15354" max="15354" width="11" style="2" customWidth="1"/>
    <col min="15355" max="15355" width="12.81640625" style="2" customWidth="1"/>
    <col min="15356" max="15359" width="7.6328125" style="2" customWidth="1"/>
    <col min="15360" max="15360" width="8.6328125" style="2" customWidth="1"/>
    <col min="15361" max="15361" width="8.453125" style="2" customWidth="1"/>
    <col min="15362" max="15362" width="7.453125" style="2" customWidth="1"/>
    <col min="15363" max="15607" width="9.1796875" style="2"/>
    <col min="15608" max="15608" width="5.6328125" style="2" customWidth="1"/>
    <col min="15609" max="15609" width="34.6328125" style="2" customWidth="1"/>
    <col min="15610" max="15610" width="11" style="2" customWidth="1"/>
    <col min="15611" max="15611" width="12.81640625" style="2" customWidth="1"/>
    <col min="15612" max="15615" width="7.6328125" style="2" customWidth="1"/>
    <col min="15616" max="15616" width="8.6328125" style="2" customWidth="1"/>
    <col min="15617" max="15617" width="8.453125" style="2" customWidth="1"/>
    <col min="15618" max="15618" width="7.453125" style="2" customWidth="1"/>
    <col min="15619" max="15863" width="9.1796875" style="2"/>
    <col min="15864" max="15864" width="5.6328125" style="2" customWidth="1"/>
    <col min="15865" max="15865" width="34.6328125" style="2" customWidth="1"/>
    <col min="15866" max="15866" width="11" style="2" customWidth="1"/>
    <col min="15867" max="15867" width="12.81640625" style="2" customWidth="1"/>
    <col min="15868" max="15871" width="7.6328125" style="2" customWidth="1"/>
    <col min="15872" max="15872" width="8.6328125" style="2" customWidth="1"/>
    <col min="15873" max="15873" width="8.453125" style="2" customWidth="1"/>
    <col min="15874" max="15874" width="7.453125" style="2" customWidth="1"/>
    <col min="15875" max="16119" width="9.1796875" style="2"/>
    <col min="16120" max="16120" width="5.6328125" style="2" customWidth="1"/>
    <col min="16121" max="16121" width="34.6328125" style="2" customWidth="1"/>
    <col min="16122" max="16122" width="11" style="2" customWidth="1"/>
    <col min="16123" max="16123" width="12.81640625" style="2" customWidth="1"/>
    <col min="16124" max="16127" width="7.6328125" style="2" customWidth="1"/>
    <col min="16128" max="16128" width="8.6328125" style="2" customWidth="1"/>
    <col min="16129" max="16129" width="8.453125" style="2" customWidth="1"/>
    <col min="16130" max="16130" width="7.453125" style="2" customWidth="1"/>
    <col min="16131" max="16384" width="9.1796875" style="2"/>
  </cols>
  <sheetData>
    <row r="1" spans="1:3" s="251" customFormat="1" ht="24">
      <c r="A1" s="249" t="s">
        <v>567</v>
      </c>
      <c r="B1" s="249"/>
      <c r="C1" s="250"/>
    </row>
    <row r="2" spans="1:3" s="298" customFormat="1">
      <c r="A2" s="299"/>
      <c r="B2" s="299"/>
      <c r="C2" s="297" t="s">
        <v>331</v>
      </c>
    </row>
    <row r="3" spans="1:3" ht="13.5" customHeight="1">
      <c r="A3" s="176"/>
      <c r="B3" s="177"/>
      <c r="C3" s="13">
        <v>18.010000000000002</v>
      </c>
    </row>
    <row r="4" spans="1:3" ht="12.75" customHeight="1">
      <c r="A4" s="1774" t="s">
        <v>210</v>
      </c>
      <c r="B4" s="178"/>
      <c r="C4" s="1777" t="s">
        <v>211</v>
      </c>
    </row>
    <row r="5" spans="1:3" ht="12.75" customHeight="1">
      <c r="A5" s="1775"/>
      <c r="B5" s="178"/>
      <c r="C5" s="1777"/>
    </row>
    <row r="6" spans="1:3" ht="12.75" customHeight="1">
      <c r="A6" s="1775"/>
      <c r="B6" s="178"/>
      <c r="C6" s="1777"/>
    </row>
    <row r="7" spans="1:3" ht="12.75" customHeight="1">
      <c r="A7" s="1775"/>
      <c r="B7" s="178"/>
      <c r="C7" s="1777"/>
    </row>
    <row r="8" spans="1:3" ht="12.5">
      <c r="A8" s="1775"/>
      <c r="B8" s="178"/>
      <c r="C8" s="1777"/>
    </row>
    <row r="9" spans="1:3" ht="15.75" customHeight="1">
      <c r="A9" s="1775"/>
      <c r="B9" s="178"/>
      <c r="C9" s="1777"/>
    </row>
    <row r="10" spans="1:3" ht="15.75" customHeight="1">
      <c r="A10" s="1775"/>
      <c r="B10" s="1778" t="s">
        <v>212</v>
      </c>
      <c r="C10" s="1777"/>
    </row>
    <row r="11" spans="1:3" ht="12.5">
      <c r="A11" s="1775"/>
      <c r="B11" s="1778"/>
      <c r="C11" s="1777"/>
    </row>
    <row r="12" spans="1:3" ht="12.5">
      <c r="A12" s="1775"/>
      <c r="B12" s="1778"/>
      <c r="C12" s="1777"/>
    </row>
    <row r="13" spans="1:3" ht="12.5">
      <c r="A13" s="1775"/>
      <c r="B13" s="1778"/>
      <c r="C13" s="179"/>
    </row>
    <row r="14" spans="1:3" ht="13.5" customHeight="1">
      <c r="A14" s="1775"/>
      <c r="B14" s="1778"/>
      <c r="C14" s="8"/>
    </row>
    <row r="15" spans="1:3" ht="12.5">
      <c r="A15" s="1775"/>
      <c r="B15" s="178"/>
      <c r="C15" s="8" t="s">
        <v>158</v>
      </c>
    </row>
    <row r="16" spans="1:3" ht="15" customHeight="1">
      <c r="A16" s="1775"/>
      <c r="B16" s="180"/>
      <c r="C16" s="1777" t="s">
        <v>213</v>
      </c>
    </row>
    <row r="17" spans="1:8" ht="12.5">
      <c r="A17" s="1775"/>
      <c r="B17" s="178"/>
      <c r="C17" s="1777"/>
    </row>
    <row r="18" spans="1:8" ht="13.5" customHeight="1">
      <c r="A18" s="1775"/>
      <c r="B18" s="178"/>
      <c r="C18" s="8"/>
    </row>
    <row r="19" spans="1:8" ht="13.5" customHeight="1">
      <c r="A19" s="1775"/>
      <c r="B19" s="178"/>
      <c r="C19" s="8"/>
    </row>
    <row r="20" spans="1:8" ht="13.5" customHeight="1">
      <c r="A20" s="1775"/>
      <c r="B20" s="178"/>
      <c r="C20" s="181"/>
    </row>
    <row r="21" spans="1:8" ht="13" thickBot="1">
      <c r="A21" s="1776"/>
      <c r="B21" s="182"/>
      <c r="C21" s="9" t="s">
        <v>10</v>
      </c>
    </row>
    <row r="22" spans="1:8" ht="28.75" customHeight="1" thickTop="1">
      <c r="A22" s="183" t="s">
        <v>85</v>
      </c>
      <c r="B22" s="185" t="s">
        <v>214</v>
      </c>
      <c r="C22" s="117"/>
    </row>
    <row r="23" spans="1:8" ht="28.75" customHeight="1">
      <c r="A23" s="10" t="s">
        <v>86</v>
      </c>
      <c r="B23" s="184" t="s">
        <v>216</v>
      </c>
      <c r="C23" s="119"/>
    </row>
    <row r="24" spans="1:8" ht="28.75" customHeight="1">
      <c r="A24" s="10" t="s">
        <v>88</v>
      </c>
      <c r="B24" s="184" t="s">
        <v>215</v>
      </c>
      <c r="C24" s="119"/>
    </row>
    <row r="25" spans="1:8">
      <c r="A25" s="10" t="s">
        <v>89</v>
      </c>
      <c r="B25" s="186" t="s">
        <v>507</v>
      </c>
      <c r="C25" s="121"/>
    </row>
    <row r="26" spans="1:8" ht="23">
      <c r="A26" s="363" t="s">
        <v>92</v>
      </c>
      <c r="B26" s="186" t="s">
        <v>616</v>
      </c>
      <c r="C26" s="424"/>
    </row>
    <row r="27" spans="1:8">
      <c r="A27" s="363" t="s">
        <v>225</v>
      </c>
      <c r="B27" s="186" t="s">
        <v>615</v>
      </c>
      <c r="C27" s="424"/>
    </row>
    <row r="28" spans="1:8">
      <c r="A28" s="10" t="s">
        <v>226</v>
      </c>
      <c r="B28" s="186" t="s">
        <v>330</v>
      </c>
      <c r="C28" s="117"/>
    </row>
    <row r="29" spans="1:8" ht="28.75" customHeight="1">
      <c r="A29" s="10"/>
      <c r="B29" s="1772" t="s">
        <v>217</v>
      </c>
      <c r="C29" s="1773"/>
    </row>
    <row r="30" spans="1:8">
      <c r="B30" s="359" t="s">
        <v>508</v>
      </c>
    </row>
    <row r="31" spans="1:8" s="124" customFormat="1">
      <c r="A31" s="111"/>
      <c r="B31" s="297" t="s">
        <v>1125</v>
      </c>
      <c r="C31" s="46" t="s">
        <v>927</v>
      </c>
      <c r="D31" s="2"/>
      <c r="E31" s="2"/>
      <c r="F31" s="2"/>
      <c r="G31" s="2"/>
      <c r="H31" s="2"/>
    </row>
    <row r="53" spans="13:13">
      <c r="M53" s="2" t="s">
        <v>115</v>
      </c>
    </row>
  </sheetData>
  <mergeCells count="5">
    <mergeCell ref="B29:C29"/>
    <mergeCell ref="A4:A21"/>
    <mergeCell ref="C4:C12"/>
    <mergeCell ref="B10:B14"/>
    <mergeCell ref="C16:C17"/>
  </mergeCells>
  <pageMargins left="0.25" right="0.25" top="0.75" bottom="0.75" header="0.3" footer="0.3"/>
  <pageSetup paperSize="9" scale="89" firstPageNumber="64" orientation="landscape" r:id="rId1"/>
  <headerFooter>
    <oddFooter>&amp;C&amp;P</oddFooter>
  </headerFooter>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E593"/>
  </sheetPr>
  <dimension ref="A1:G36"/>
  <sheetViews>
    <sheetView view="pageBreakPreview" topLeftCell="A4" zoomScale="150" zoomScaleNormal="150" zoomScaleSheetLayoutView="80" zoomScalePageLayoutView="150" workbookViewId="0">
      <selection activeCell="B6" sqref="B6:B24"/>
    </sheetView>
  </sheetViews>
  <sheetFormatPr baseColWidth="10" defaultColWidth="9.1796875" defaultRowHeight="15.5"/>
  <cols>
    <col min="1" max="1" width="13.6328125" style="111" customWidth="1"/>
    <col min="2" max="2" width="22" style="7" customWidth="1"/>
    <col min="3" max="3" width="22" style="112" customWidth="1"/>
    <col min="4" max="5" width="22" style="17" customWidth="1"/>
    <col min="6" max="234" width="9.1796875" style="17"/>
    <col min="235" max="235" width="5.81640625" style="17" customWidth="1"/>
    <col min="236" max="237" width="7.453125" style="17" customWidth="1"/>
    <col min="238" max="238" width="9.36328125" style="17" customWidth="1"/>
    <col min="239" max="239" width="8.453125" style="17" customWidth="1"/>
    <col min="240" max="240" width="6.453125" style="17" customWidth="1"/>
    <col min="241" max="242" width="10.453125" style="17" customWidth="1"/>
    <col min="243" max="244" width="11.36328125" style="17" customWidth="1"/>
    <col min="245" max="245" width="11.453125" style="17" customWidth="1"/>
    <col min="246" max="247" width="13.6328125" style="17" customWidth="1"/>
    <col min="248" max="248" width="11" style="17" bestFit="1" customWidth="1"/>
    <col min="249" max="249" width="7.453125" style="17" customWidth="1"/>
    <col min="250" max="490" width="9.1796875" style="17"/>
    <col min="491" max="491" width="5.81640625" style="17" customWidth="1"/>
    <col min="492" max="493" width="7.453125" style="17" customWidth="1"/>
    <col min="494" max="494" width="9.36328125" style="17" customWidth="1"/>
    <col min="495" max="495" width="8.453125" style="17" customWidth="1"/>
    <col min="496" max="496" width="6.453125" style="17" customWidth="1"/>
    <col min="497" max="498" width="10.453125" style="17" customWidth="1"/>
    <col min="499" max="500" width="11.36328125" style="17" customWidth="1"/>
    <col min="501" max="501" width="11.453125" style="17" customWidth="1"/>
    <col min="502" max="503" width="13.6328125" style="17" customWidth="1"/>
    <col min="504" max="504" width="11" style="17" bestFit="1" customWidth="1"/>
    <col min="505" max="505" width="7.453125" style="17" customWidth="1"/>
    <col min="506" max="746" width="9.1796875" style="17"/>
    <col min="747" max="747" width="5.81640625" style="17" customWidth="1"/>
    <col min="748" max="749" width="7.453125" style="17" customWidth="1"/>
    <col min="750" max="750" width="9.36328125" style="17" customWidth="1"/>
    <col min="751" max="751" width="8.453125" style="17" customWidth="1"/>
    <col min="752" max="752" width="6.453125" style="17" customWidth="1"/>
    <col min="753" max="754" width="10.453125" style="17" customWidth="1"/>
    <col min="755" max="756" width="11.36328125" style="17" customWidth="1"/>
    <col min="757" max="757" width="11.453125" style="17" customWidth="1"/>
    <col min="758" max="759" width="13.6328125" style="17" customWidth="1"/>
    <col min="760" max="760" width="11" style="17" bestFit="1" customWidth="1"/>
    <col min="761" max="761" width="7.453125" style="17" customWidth="1"/>
    <col min="762" max="1002" width="9.1796875" style="17"/>
    <col min="1003" max="1003" width="5.81640625" style="17" customWidth="1"/>
    <col min="1004" max="1005" width="7.453125" style="17" customWidth="1"/>
    <col min="1006" max="1006" width="9.36328125" style="17" customWidth="1"/>
    <col min="1007" max="1007" width="8.453125" style="17" customWidth="1"/>
    <col min="1008" max="1008" width="6.453125" style="17" customWidth="1"/>
    <col min="1009" max="1010" width="10.453125" style="17" customWidth="1"/>
    <col min="1011" max="1012" width="11.36328125" style="17" customWidth="1"/>
    <col min="1013" max="1013" width="11.453125" style="17" customWidth="1"/>
    <col min="1014" max="1015" width="13.6328125" style="17" customWidth="1"/>
    <col min="1016" max="1016" width="11" style="17" bestFit="1" customWidth="1"/>
    <col min="1017" max="1017" width="7.453125" style="17" customWidth="1"/>
    <col min="1018" max="1258" width="9.1796875" style="17"/>
    <col min="1259" max="1259" width="5.81640625" style="17" customWidth="1"/>
    <col min="1260" max="1261" width="7.453125" style="17" customWidth="1"/>
    <col min="1262" max="1262" width="9.36328125" style="17" customWidth="1"/>
    <col min="1263" max="1263" width="8.453125" style="17" customWidth="1"/>
    <col min="1264" max="1264" width="6.453125" style="17" customWidth="1"/>
    <col min="1265" max="1266" width="10.453125" style="17" customWidth="1"/>
    <col min="1267" max="1268" width="11.36328125" style="17" customWidth="1"/>
    <col min="1269" max="1269" width="11.453125" style="17" customWidth="1"/>
    <col min="1270" max="1271" width="13.6328125" style="17" customWidth="1"/>
    <col min="1272" max="1272" width="11" style="17" bestFit="1" customWidth="1"/>
    <col min="1273" max="1273" width="7.453125" style="17" customWidth="1"/>
    <col min="1274" max="1514" width="9.1796875" style="17"/>
    <col min="1515" max="1515" width="5.81640625" style="17" customWidth="1"/>
    <col min="1516" max="1517" width="7.453125" style="17" customWidth="1"/>
    <col min="1518" max="1518" width="9.36328125" style="17" customWidth="1"/>
    <col min="1519" max="1519" width="8.453125" style="17" customWidth="1"/>
    <col min="1520" max="1520" width="6.453125" style="17" customWidth="1"/>
    <col min="1521" max="1522" width="10.453125" style="17" customWidth="1"/>
    <col min="1523" max="1524" width="11.36328125" style="17" customWidth="1"/>
    <col min="1525" max="1525" width="11.453125" style="17" customWidth="1"/>
    <col min="1526" max="1527" width="13.6328125" style="17" customWidth="1"/>
    <col min="1528" max="1528" width="11" style="17" bestFit="1" customWidth="1"/>
    <col min="1529" max="1529" width="7.453125" style="17" customWidth="1"/>
    <col min="1530" max="1770" width="9.1796875" style="17"/>
    <col min="1771" max="1771" width="5.81640625" style="17" customWidth="1"/>
    <col min="1772" max="1773" width="7.453125" style="17" customWidth="1"/>
    <col min="1774" max="1774" width="9.36328125" style="17" customWidth="1"/>
    <col min="1775" max="1775" width="8.453125" style="17" customWidth="1"/>
    <col min="1776" max="1776" width="6.453125" style="17" customWidth="1"/>
    <col min="1777" max="1778" width="10.453125" style="17" customWidth="1"/>
    <col min="1779" max="1780" width="11.36328125" style="17" customWidth="1"/>
    <col min="1781" max="1781" width="11.453125" style="17" customWidth="1"/>
    <col min="1782" max="1783" width="13.6328125" style="17" customWidth="1"/>
    <col min="1784" max="1784" width="11" style="17" bestFit="1" customWidth="1"/>
    <col min="1785" max="1785" width="7.453125" style="17" customWidth="1"/>
    <col min="1786" max="2026" width="9.1796875" style="17"/>
    <col min="2027" max="2027" width="5.81640625" style="17" customWidth="1"/>
    <col min="2028" max="2029" width="7.453125" style="17" customWidth="1"/>
    <col min="2030" max="2030" width="9.36328125" style="17" customWidth="1"/>
    <col min="2031" max="2031" width="8.453125" style="17" customWidth="1"/>
    <col min="2032" max="2032" width="6.453125" style="17" customWidth="1"/>
    <col min="2033" max="2034" width="10.453125" style="17" customWidth="1"/>
    <col min="2035" max="2036" width="11.36328125" style="17" customWidth="1"/>
    <col min="2037" max="2037" width="11.453125" style="17" customWidth="1"/>
    <col min="2038" max="2039" width="13.6328125" style="17" customWidth="1"/>
    <col min="2040" max="2040" width="11" style="17" bestFit="1" customWidth="1"/>
    <col min="2041" max="2041" width="7.453125" style="17" customWidth="1"/>
    <col min="2042" max="2282" width="9.1796875" style="17"/>
    <col min="2283" max="2283" width="5.81640625" style="17" customWidth="1"/>
    <col min="2284" max="2285" width="7.453125" style="17" customWidth="1"/>
    <col min="2286" max="2286" width="9.36328125" style="17" customWidth="1"/>
    <col min="2287" max="2287" width="8.453125" style="17" customWidth="1"/>
    <col min="2288" max="2288" width="6.453125" style="17" customWidth="1"/>
    <col min="2289" max="2290" width="10.453125" style="17" customWidth="1"/>
    <col min="2291" max="2292" width="11.36328125" style="17" customWidth="1"/>
    <col min="2293" max="2293" width="11.453125" style="17" customWidth="1"/>
    <col min="2294" max="2295" width="13.6328125" style="17" customWidth="1"/>
    <col min="2296" max="2296" width="11" style="17" bestFit="1" customWidth="1"/>
    <col min="2297" max="2297" width="7.453125" style="17" customWidth="1"/>
    <col min="2298" max="2538" width="9.1796875" style="17"/>
    <col min="2539" max="2539" width="5.81640625" style="17" customWidth="1"/>
    <col min="2540" max="2541" width="7.453125" style="17" customWidth="1"/>
    <col min="2542" max="2542" width="9.36328125" style="17" customWidth="1"/>
    <col min="2543" max="2543" width="8.453125" style="17" customWidth="1"/>
    <col min="2544" max="2544" width="6.453125" style="17" customWidth="1"/>
    <col min="2545" max="2546" width="10.453125" style="17" customWidth="1"/>
    <col min="2547" max="2548" width="11.36328125" style="17" customWidth="1"/>
    <col min="2549" max="2549" width="11.453125" style="17" customWidth="1"/>
    <col min="2550" max="2551" width="13.6328125" style="17" customWidth="1"/>
    <col min="2552" max="2552" width="11" style="17" bestFit="1" customWidth="1"/>
    <col min="2553" max="2553" width="7.453125" style="17" customWidth="1"/>
    <col min="2554" max="2794" width="9.1796875" style="17"/>
    <col min="2795" max="2795" width="5.81640625" style="17" customWidth="1"/>
    <col min="2796" max="2797" width="7.453125" style="17" customWidth="1"/>
    <col min="2798" max="2798" width="9.36328125" style="17" customWidth="1"/>
    <col min="2799" max="2799" width="8.453125" style="17" customWidth="1"/>
    <col min="2800" max="2800" width="6.453125" style="17" customWidth="1"/>
    <col min="2801" max="2802" width="10.453125" style="17" customWidth="1"/>
    <col min="2803" max="2804" width="11.36328125" style="17" customWidth="1"/>
    <col min="2805" max="2805" width="11.453125" style="17" customWidth="1"/>
    <col min="2806" max="2807" width="13.6328125" style="17" customWidth="1"/>
    <col min="2808" max="2808" width="11" style="17" bestFit="1" customWidth="1"/>
    <col min="2809" max="2809" width="7.453125" style="17" customWidth="1"/>
    <col min="2810" max="3050" width="9.1796875" style="17"/>
    <col min="3051" max="3051" width="5.81640625" style="17" customWidth="1"/>
    <col min="3052" max="3053" width="7.453125" style="17" customWidth="1"/>
    <col min="3054" max="3054" width="9.36328125" style="17" customWidth="1"/>
    <col min="3055" max="3055" width="8.453125" style="17" customWidth="1"/>
    <col min="3056" max="3056" width="6.453125" style="17" customWidth="1"/>
    <col min="3057" max="3058" width="10.453125" style="17" customWidth="1"/>
    <col min="3059" max="3060" width="11.36328125" style="17" customWidth="1"/>
    <col min="3061" max="3061" width="11.453125" style="17" customWidth="1"/>
    <col min="3062" max="3063" width="13.6328125" style="17" customWidth="1"/>
    <col min="3064" max="3064" width="11" style="17" bestFit="1" customWidth="1"/>
    <col min="3065" max="3065" width="7.453125" style="17" customWidth="1"/>
    <col min="3066" max="3306" width="9.1796875" style="17"/>
    <col min="3307" max="3307" width="5.81640625" style="17" customWidth="1"/>
    <col min="3308" max="3309" width="7.453125" style="17" customWidth="1"/>
    <col min="3310" max="3310" width="9.36328125" style="17" customWidth="1"/>
    <col min="3311" max="3311" width="8.453125" style="17" customWidth="1"/>
    <col min="3312" max="3312" width="6.453125" style="17" customWidth="1"/>
    <col min="3313" max="3314" width="10.453125" style="17" customWidth="1"/>
    <col min="3315" max="3316" width="11.36328125" style="17" customWidth="1"/>
    <col min="3317" max="3317" width="11.453125" style="17" customWidth="1"/>
    <col min="3318" max="3319" width="13.6328125" style="17" customWidth="1"/>
    <col min="3320" max="3320" width="11" style="17" bestFit="1" customWidth="1"/>
    <col min="3321" max="3321" width="7.453125" style="17" customWidth="1"/>
    <col min="3322" max="3562" width="9.1796875" style="17"/>
    <col min="3563" max="3563" width="5.81640625" style="17" customWidth="1"/>
    <col min="3564" max="3565" width="7.453125" style="17" customWidth="1"/>
    <col min="3566" max="3566" width="9.36328125" style="17" customWidth="1"/>
    <col min="3567" max="3567" width="8.453125" style="17" customWidth="1"/>
    <col min="3568" max="3568" width="6.453125" style="17" customWidth="1"/>
    <col min="3569" max="3570" width="10.453125" style="17" customWidth="1"/>
    <col min="3571" max="3572" width="11.36328125" style="17" customWidth="1"/>
    <col min="3573" max="3573" width="11.453125" style="17" customWidth="1"/>
    <col min="3574" max="3575" width="13.6328125" style="17" customWidth="1"/>
    <col min="3576" max="3576" width="11" style="17" bestFit="1" customWidth="1"/>
    <col min="3577" max="3577" width="7.453125" style="17" customWidth="1"/>
    <col min="3578" max="3818" width="9.1796875" style="17"/>
    <col min="3819" max="3819" width="5.81640625" style="17" customWidth="1"/>
    <col min="3820" max="3821" width="7.453125" style="17" customWidth="1"/>
    <col min="3822" max="3822" width="9.36328125" style="17" customWidth="1"/>
    <col min="3823" max="3823" width="8.453125" style="17" customWidth="1"/>
    <col min="3824" max="3824" width="6.453125" style="17" customWidth="1"/>
    <col min="3825" max="3826" width="10.453125" style="17" customWidth="1"/>
    <col min="3827" max="3828" width="11.36328125" style="17" customWidth="1"/>
    <col min="3829" max="3829" width="11.453125" style="17" customWidth="1"/>
    <col min="3830" max="3831" width="13.6328125" style="17" customWidth="1"/>
    <col min="3832" max="3832" width="11" style="17" bestFit="1" customWidth="1"/>
    <col min="3833" max="3833" width="7.453125" style="17" customWidth="1"/>
    <col min="3834" max="4074" width="9.1796875" style="17"/>
    <col min="4075" max="4075" width="5.81640625" style="17" customWidth="1"/>
    <col min="4076" max="4077" width="7.453125" style="17" customWidth="1"/>
    <col min="4078" max="4078" width="9.36328125" style="17" customWidth="1"/>
    <col min="4079" max="4079" width="8.453125" style="17" customWidth="1"/>
    <col min="4080" max="4080" width="6.453125" style="17" customWidth="1"/>
    <col min="4081" max="4082" width="10.453125" style="17" customWidth="1"/>
    <col min="4083" max="4084" width="11.36328125" style="17" customWidth="1"/>
    <col min="4085" max="4085" width="11.453125" style="17" customWidth="1"/>
    <col min="4086" max="4087" width="13.6328125" style="17" customWidth="1"/>
    <col min="4088" max="4088" width="11" style="17" bestFit="1" customWidth="1"/>
    <col min="4089" max="4089" width="7.453125" style="17" customWidth="1"/>
    <col min="4090" max="4330" width="9.1796875" style="17"/>
    <col min="4331" max="4331" width="5.81640625" style="17" customWidth="1"/>
    <col min="4332" max="4333" width="7.453125" style="17" customWidth="1"/>
    <col min="4334" max="4334" width="9.36328125" style="17" customWidth="1"/>
    <col min="4335" max="4335" width="8.453125" style="17" customWidth="1"/>
    <col min="4336" max="4336" width="6.453125" style="17" customWidth="1"/>
    <col min="4337" max="4338" width="10.453125" style="17" customWidth="1"/>
    <col min="4339" max="4340" width="11.36328125" style="17" customWidth="1"/>
    <col min="4341" max="4341" width="11.453125" style="17" customWidth="1"/>
    <col min="4342" max="4343" width="13.6328125" style="17" customWidth="1"/>
    <col min="4344" max="4344" width="11" style="17" bestFit="1" customWidth="1"/>
    <col min="4345" max="4345" width="7.453125" style="17" customWidth="1"/>
    <col min="4346" max="4586" width="9.1796875" style="17"/>
    <col min="4587" max="4587" width="5.81640625" style="17" customWidth="1"/>
    <col min="4588" max="4589" width="7.453125" style="17" customWidth="1"/>
    <col min="4590" max="4590" width="9.36328125" style="17" customWidth="1"/>
    <col min="4591" max="4591" width="8.453125" style="17" customWidth="1"/>
    <col min="4592" max="4592" width="6.453125" style="17" customWidth="1"/>
    <col min="4593" max="4594" width="10.453125" style="17" customWidth="1"/>
    <col min="4595" max="4596" width="11.36328125" style="17" customWidth="1"/>
    <col min="4597" max="4597" width="11.453125" style="17" customWidth="1"/>
    <col min="4598" max="4599" width="13.6328125" style="17" customWidth="1"/>
    <col min="4600" max="4600" width="11" style="17" bestFit="1" customWidth="1"/>
    <col min="4601" max="4601" width="7.453125" style="17" customWidth="1"/>
    <col min="4602" max="4842" width="9.1796875" style="17"/>
    <col min="4843" max="4843" width="5.81640625" style="17" customWidth="1"/>
    <col min="4844" max="4845" width="7.453125" style="17" customWidth="1"/>
    <col min="4846" max="4846" width="9.36328125" style="17" customWidth="1"/>
    <col min="4847" max="4847" width="8.453125" style="17" customWidth="1"/>
    <col min="4848" max="4848" width="6.453125" style="17" customWidth="1"/>
    <col min="4849" max="4850" width="10.453125" style="17" customWidth="1"/>
    <col min="4851" max="4852" width="11.36328125" style="17" customWidth="1"/>
    <col min="4853" max="4853" width="11.453125" style="17" customWidth="1"/>
    <col min="4854" max="4855" width="13.6328125" style="17" customWidth="1"/>
    <col min="4856" max="4856" width="11" style="17" bestFit="1" customWidth="1"/>
    <col min="4857" max="4857" width="7.453125" style="17" customWidth="1"/>
    <col min="4858" max="5098" width="9.1796875" style="17"/>
    <col min="5099" max="5099" width="5.81640625" style="17" customWidth="1"/>
    <col min="5100" max="5101" width="7.453125" style="17" customWidth="1"/>
    <col min="5102" max="5102" width="9.36328125" style="17" customWidth="1"/>
    <col min="5103" max="5103" width="8.453125" style="17" customWidth="1"/>
    <col min="5104" max="5104" width="6.453125" style="17" customWidth="1"/>
    <col min="5105" max="5106" width="10.453125" style="17" customWidth="1"/>
    <col min="5107" max="5108" width="11.36328125" style="17" customWidth="1"/>
    <col min="5109" max="5109" width="11.453125" style="17" customWidth="1"/>
    <col min="5110" max="5111" width="13.6328125" style="17" customWidth="1"/>
    <col min="5112" max="5112" width="11" style="17" bestFit="1" customWidth="1"/>
    <col min="5113" max="5113" width="7.453125" style="17" customWidth="1"/>
    <col min="5114" max="5354" width="9.1796875" style="17"/>
    <col min="5355" max="5355" width="5.81640625" style="17" customWidth="1"/>
    <col min="5356" max="5357" width="7.453125" style="17" customWidth="1"/>
    <col min="5358" max="5358" width="9.36328125" style="17" customWidth="1"/>
    <col min="5359" max="5359" width="8.453125" style="17" customWidth="1"/>
    <col min="5360" max="5360" width="6.453125" style="17" customWidth="1"/>
    <col min="5361" max="5362" width="10.453125" style="17" customWidth="1"/>
    <col min="5363" max="5364" width="11.36328125" style="17" customWidth="1"/>
    <col min="5365" max="5365" width="11.453125" style="17" customWidth="1"/>
    <col min="5366" max="5367" width="13.6328125" style="17" customWidth="1"/>
    <col min="5368" max="5368" width="11" style="17" bestFit="1" customWidth="1"/>
    <col min="5369" max="5369" width="7.453125" style="17" customWidth="1"/>
    <col min="5370" max="5610" width="9.1796875" style="17"/>
    <col min="5611" max="5611" width="5.81640625" style="17" customWidth="1"/>
    <col min="5612" max="5613" width="7.453125" style="17" customWidth="1"/>
    <col min="5614" max="5614" width="9.36328125" style="17" customWidth="1"/>
    <col min="5615" max="5615" width="8.453125" style="17" customWidth="1"/>
    <col min="5616" max="5616" width="6.453125" style="17" customWidth="1"/>
    <col min="5617" max="5618" width="10.453125" style="17" customWidth="1"/>
    <col min="5619" max="5620" width="11.36328125" style="17" customWidth="1"/>
    <col min="5621" max="5621" width="11.453125" style="17" customWidth="1"/>
    <col min="5622" max="5623" width="13.6328125" style="17" customWidth="1"/>
    <col min="5624" max="5624" width="11" style="17" bestFit="1" customWidth="1"/>
    <col min="5625" max="5625" width="7.453125" style="17" customWidth="1"/>
    <col min="5626" max="5866" width="9.1796875" style="17"/>
    <col min="5867" max="5867" width="5.81640625" style="17" customWidth="1"/>
    <col min="5868" max="5869" width="7.453125" style="17" customWidth="1"/>
    <col min="5870" max="5870" width="9.36328125" style="17" customWidth="1"/>
    <col min="5871" max="5871" width="8.453125" style="17" customWidth="1"/>
    <col min="5872" max="5872" width="6.453125" style="17" customWidth="1"/>
    <col min="5873" max="5874" width="10.453125" style="17" customWidth="1"/>
    <col min="5875" max="5876" width="11.36328125" style="17" customWidth="1"/>
    <col min="5877" max="5877" width="11.453125" style="17" customWidth="1"/>
    <col min="5878" max="5879" width="13.6328125" style="17" customWidth="1"/>
    <col min="5880" max="5880" width="11" style="17" bestFit="1" customWidth="1"/>
    <col min="5881" max="5881" width="7.453125" style="17" customWidth="1"/>
    <col min="5882" max="6122" width="9.1796875" style="17"/>
    <col min="6123" max="6123" width="5.81640625" style="17" customWidth="1"/>
    <col min="6124" max="6125" width="7.453125" style="17" customWidth="1"/>
    <col min="6126" max="6126" width="9.36328125" style="17" customWidth="1"/>
    <col min="6127" max="6127" width="8.453125" style="17" customWidth="1"/>
    <col min="6128" max="6128" width="6.453125" style="17" customWidth="1"/>
    <col min="6129" max="6130" width="10.453125" style="17" customWidth="1"/>
    <col min="6131" max="6132" width="11.36328125" style="17" customWidth="1"/>
    <col min="6133" max="6133" width="11.453125" style="17" customWidth="1"/>
    <col min="6134" max="6135" width="13.6328125" style="17" customWidth="1"/>
    <col min="6136" max="6136" width="11" style="17" bestFit="1" customWidth="1"/>
    <col min="6137" max="6137" width="7.453125" style="17" customWidth="1"/>
    <col min="6138" max="6378" width="9.1796875" style="17"/>
    <col min="6379" max="6379" width="5.81640625" style="17" customWidth="1"/>
    <col min="6380" max="6381" width="7.453125" style="17" customWidth="1"/>
    <col min="6382" max="6382" width="9.36328125" style="17" customWidth="1"/>
    <col min="6383" max="6383" width="8.453125" style="17" customWidth="1"/>
    <col min="6384" max="6384" width="6.453125" style="17" customWidth="1"/>
    <col min="6385" max="6386" width="10.453125" style="17" customWidth="1"/>
    <col min="6387" max="6388" width="11.36328125" style="17" customWidth="1"/>
    <col min="6389" max="6389" width="11.453125" style="17" customWidth="1"/>
    <col min="6390" max="6391" width="13.6328125" style="17" customWidth="1"/>
    <col min="6392" max="6392" width="11" style="17" bestFit="1" customWidth="1"/>
    <col min="6393" max="6393" width="7.453125" style="17" customWidth="1"/>
    <col min="6394" max="6634" width="9.1796875" style="17"/>
    <col min="6635" max="6635" width="5.81640625" style="17" customWidth="1"/>
    <col min="6636" max="6637" width="7.453125" style="17" customWidth="1"/>
    <col min="6638" max="6638" width="9.36328125" style="17" customWidth="1"/>
    <col min="6639" max="6639" width="8.453125" style="17" customWidth="1"/>
    <col min="6640" max="6640" width="6.453125" style="17" customWidth="1"/>
    <col min="6641" max="6642" width="10.453125" style="17" customWidth="1"/>
    <col min="6643" max="6644" width="11.36328125" style="17" customWidth="1"/>
    <col min="6645" max="6645" width="11.453125" style="17" customWidth="1"/>
    <col min="6646" max="6647" width="13.6328125" style="17" customWidth="1"/>
    <col min="6648" max="6648" width="11" style="17" bestFit="1" customWidth="1"/>
    <col min="6649" max="6649" width="7.453125" style="17" customWidth="1"/>
    <col min="6650" max="6890" width="9.1796875" style="17"/>
    <col min="6891" max="6891" width="5.81640625" style="17" customWidth="1"/>
    <col min="6892" max="6893" width="7.453125" style="17" customWidth="1"/>
    <col min="6894" max="6894" width="9.36328125" style="17" customWidth="1"/>
    <col min="6895" max="6895" width="8.453125" style="17" customWidth="1"/>
    <col min="6896" max="6896" width="6.453125" style="17" customWidth="1"/>
    <col min="6897" max="6898" width="10.453125" style="17" customWidth="1"/>
    <col min="6899" max="6900" width="11.36328125" style="17" customWidth="1"/>
    <col min="6901" max="6901" width="11.453125" style="17" customWidth="1"/>
    <col min="6902" max="6903" width="13.6328125" style="17" customWidth="1"/>
    <col min="6904" max="6904" width="11" style="17" bestFit="1" customWidth="1"/>
    <col min="6905" max="6905" width="7.453125" style="17" customWidth="1"/>
    <col min="6906" max="7146" width="9.1796875" style="17"/>
    <col min="7147" max="7147" width="5.81640625" style="17" customWidth="1"/>
    <col min="7148" max="7149" width="7.453125" style="17" customWidth="1"/>
    <col min="7150" max="7150" width="9.36328125" style="17" customWidth="1"/>
    <col min="7151" max="7151" width="8.453125" style="17" customWidth="1"/>
    <col min="7152" max="7152" width="6.453125" style="17" customWidth="1"/>
    <col min="7153" max="7154" width="10.453125" style="17" customWidth="1"/>
    <col min="7155" max="7156" width="11.36328125" style="17" customWidth="1"/>
    <col min="7157" max="7157" width="11.453125" style="17" customWidth="1"/>
    <col min="7158" max="7159" width="13.6328125" style="17" customWidth="1"/>
    <col min="7160" max="7160" width="11" style="17" bestFit="1" customWidth="1"/>
    <col min="7161" max="7161" width="7.453125" style="17" customWidth="1"/>
    <col min="7162" max="7402" width="9.1796875" style="17"/>
    <col min="7403" max="7403" width="5.81640625" style="17" customWidth="1"/>
    <col min="7404" max="7405" width="7.453125" style="17" customWidth="1"/>
    <col min="7406" max="7406" width="9.36328125" style="17" customWidth="1"/>
    <col min="7407" max="7407" width="8.453125" style="17" customWidth="1"/>
    <col min="7408" max="7408" width="6.453125" style="17" customWidth="1"/>
    <col min="7409" max="7410" width="10.453125" style="17" customWidth="1"/>
    <col min="7411" max="7412" width="11.36328125" style="17" customWidth="1"/>
    <col min="7413" max="7413" width="11.453125" style="17" customWidth="1"/>
    <col min="7414" max="7415" width="13.6328125" style="17" customWidth="1"/>
    <col min="7416" max="7416" width="11" style="17" bestFit="1" customWidth="1"/>
    <col min="7417" max="7417" width="7.453125" style="17" customWidth="1"/>
    <col min="7418" max="7658" width="9.1796875" style="17"/>
    <col min="7659" max="7659" width="5.81640625" style="17" customWidth="1"/>
    <col min="7660" max="7661" width="7.453125" style="17" customWidth="1"/>
    <col min="7662" max="7662" width="9.36328125" style="17" customWidth="1"/>
    <col min="7663" max="7663" width="8.453125" style="17" customWidth="1"/>
    <col min="7664" max="7664" width="6.453125" style="17" customWidth="1"/>
    <col min="7665" max="7666" width="10.453125" style="17" customWidth="1"/>
    <col min="7667" max="7668" width="11.36328125" style="17" customWidth="1"/>
    <col min="7669" max="7669" width="11.453125" style="17" customWidth="1"/>
    <col min="7670" max="7671" width="13.6328125" style="17" customWidth="1"/>
    <col min="7672" max="7672" width="11" style="17" bestFit="1" customWidth="1"/>
    <col min="7673" max="7673" width="7.453125" style="17" customWidth="1"/>
    <col min="7674" max="7914" width="9.1796875" style="17"/>
    <col min="7915" max="7915" width="5.81640625" style="17" customWidth="1"/>
    <col min="7916" max="7917" width="7.453125" style="17" customWidth="1"/>
    <col min="7918" max="7918" width="9.36328125" style="17" customWidth="1"/>
    <col min="7919" max="7919" width="8.453125" style="17" customWidth="1"/>
    <col min="7920" max="7920" width="6.453125" style="17" customWidth="1"/>
    <col min="7921" max="7922" width="10.453125" style="17" customWidth="1"/>
    <col min="7923" max="7924" width="11.36328125" style="17" customWidth="1"/>
    <col min="7925" max="7925" width="11.453125" style="17" customWidth="1"/>
    <col min="7926" max="7927" width="13.6328125" style="17" customWidth="1"/>
    <col min="7928" max="7928" width="11" style="17" bestFit="1" customWidth="1"/>
    <col min="7929" max="7929" width="7.453125" style="17" customWidth="1"/>
    <col min="7930" max="8170" width="9.1796875" style="17"/>
    <col min="8171" max="8171" width="5.81640625" style="17" customWidth="1"/>
    <col min="8172" max="8173" width="7.453125" style="17" customWidth="1"/>
    <col min="8174" max="8174" width="9.36328125" style="17" customWidth="1"/>
    <col min="8175" max="8175" width="8.453125" style="17" customWidth="1"/>
    <col min="8176" max="8176" width="6.453125" style="17" customWidth="1"/>
    <col min="8177" max="8178" width="10.453125" style="17" customWidth="1"/>
    <col min="8179" max="8180" width="11.36328125" style="17" customWidth="1"/>
    <col min="8181" max="8181" width="11.453125" style="17" customWidth="1"/>
    <col min="8182" max="8183" width="13.6328125" style="17" customWidth="1"/>
    <col min="8184" max="8184" width="11" style="17" bestFit="1" customWidth="1"/>
    <col min="8185" max="8185" width="7.453125" style="17" customWidth="1"/>
    <col min="8186" max="8426" width="9.1796875" style="17"/>
    <col min="8427" max="8427" width="5.81640625" style="17" customWidth="1"/>
    <col min="8428" max="8429" width="7.453125" style="17" customWidth="1"/>
    <col min="8430" max="8430" width="9.36328125" style="17" customWidth="1"/>
    <col min="8431" max="8431" width="8.453125" style="17" customWidth="1"/>
    <col min="8432" max="8432" width="6.453125" style="17" customWidth="1"/>
    <col min="8433" max="8434" width="10.453125" style="17" customWidth="1"/>
    <col min="8435" max="8436" width="11.36328125" style="17" customWidth="1"/>
    <col min="8437" max="8437" width="11.453125" style="17" customWidth="1"/>
    <col min="8438" max="8439" width="13.6328125" style="17" customWidth="1"/>
    <col min="8440" max="8440" width="11" style="17" bestFit="1" customWidth="1"/>
    <col min="8441" max="8441" width="7.453125" style="17" customWidth="1"/>
    <col min="8442" max="8682" width="9.1796875" style="17"/>
    <col min="8683" max="8683" width="5.81640625" style="17" customWidth="1"/>
    <col min="8684" max="8685" width="7.453125" style="17" customWidth="1"/>
    <col min="8686" max="8686" width="9.36328125" style="17" customWidth="1"/>
    <col min="8687" max="8687" width="8.453125" style="17" customWidth="1"/>
    <col min="8688" max="8688" width="6.453125" style="17" customWidth="1"/>
    <col min="8689" max="8690" width="10.453125" style="17" customWidth="1"/>
    <col min="8691" max="8692" width="11.36328125" style="17" customWidth="1"/>
    <col min="8693" max="8693" width="11.453125" style="17" customWidth="1"/>
    <col min="8694" max="8695" width="13.6328125" style="17" customWidth="1"/>
    <col min="8696" max="8696" width="11" style="17" bestFit="1" customWidth="1"/>
    <col min="8697" max="8697" width="7.453125" style="17" customWidth="1"/>
    <col min="8698" max="8938" width="9.1796875" style="17"/>
    <col min="8939" max="8939" width="5.81640625" style="17" customWidth="1"/>
    <col min="8940" max="8941" width="7.453125" style="17" customWidth="1"/>
    <col min="8942" max="8942" width="9.36328125" style="17" customWidth="1"/>
    <col min="8943" max="8943" width="8.453125" style="17" customWidth="1"/>
    <col min="8944" max="8944" width="6.453125" style="17" customWidth="1"/>
    <col min="8945" max="8946" width="10.453125" style="17" customWidth="1"/>
    <col min="8947" max="8948" width="11.36328125" style="17" customWidth="1"/>
    <col min="8949" max="8949" width="11.453125" style="17" customWidth="1"/>
    <col min="8950" max="8951" width="13.6328125" style="17" customWidth="1"/>
    <col min="8952" max="8952" width="11" style="17" bestFit="1" customWidth="1"/>
    <col min="8953" max="8953" width="7.453125" style="17" customWidth="1"/>
    <col min="8954" max="9194" width="9.1796875" style="17"/>
    <col min="9195" max="9195" width="5.81640625" style="17" customWidth="1"/>
    <col min="9196" max="9197" width="7.453125" style="17" customWidth="1"/>
    <col min="9198" max="9198" width="9.36328125" style="17" customWidth="1"/>
    <col min="9199" max="9199" width="8.453125" style="17" customWidth="1"/>
    <col min="9200" max="9200" width="6.453125" style="17" customWidth="1"/>
    <col min="9201" max="9202" width="10.453125" style="17" customWidth="1"/>
    <col min="9203" max="9204" width="11.36328125" style="17" customWidth="1"/>
    <col min="9205" max="9205" width="11.453125" style="17" customWidth="1"/>
    <col min="9206" max="9207" width="13.6328125" style="17" customWidth="1"/>
    <col min="9208" max="9208" width="11" style="17" bestFit="1" customWidth="1"/>
    <col min="9209" max="9209" width="7.453125" style="17" customWidth="1"/>
    <col min="9210" max="9450" width="9.1796875" style="17"/>
    <col min="9451" max="9451" width="5.81640625" style="17" customWidth="1"/>
    <col min="9452" max="9453" width="7.453125" style="17" customWidth="1"/>
    <col min="9454" max="9454" width="9.36328125" style="17" customWidth="1"/>
    <col min="9455" max="9455" width="8.453125" style="17" customWidth="1"/>
    <col min="9456" max="9456" width="6.453125" style="17" customWidth="1"/>
    <col min="9457" max="9458" width="10.453125" style="17" customWidth="1"/>
    <col min="9459" max="9460" width="11.36328125" style="17" customWidth="1"/>
    <col min="9461" max="9461" width="11.453125" style="17" customWidth="1"/>
    <col min="9462" max="9463" width="13.6328125" style="17" customWidth="1"/>
    <col min="9464" max="9464" width="11" style="17" bestFit="1" customWidth="1"/>
    <col min="9465" max="9465" width="7.453125" style="17" customWidth="1"/>
    <col min="9466" max="9706" width="9.1796875" style="17"/>
    <col min="9707" max="9707" width="5.81640625" style="17" customWidth="1"/>
    <col min="9708" max="9709" width="7.453125" style="17" customWidth="1"/>
    <col min="9710" max="9710" width="9.36328125" style="17" customWidth="1"/>
    <col min="9711" max="9711" width="8.453125" style="17" customWidth="1"/>
    <col min="9712" max="9712" width="6.453125" style="17" customWidth="1"/>
    <col min="9713" max="9714" width="10.453125" style="17" customWidth="1"/>
    <col min="9715" max="9716" width="11.36328125" style="17" customWidth="1"/>
    <col min="9717" max="9717" width="11.453125" style="17" customWidth="1"/>
    <col min="9718" max="9719" width="13.6328125" style="17" customWidth="1"/>
    <col min="9720" max="9720" width="11" style="17" bestFit="1" customWidth="1"/>
    <col min="9721" max="9721" width="7.453125" style="17" customWidth="1"/>
    <col min="9722" max="9962" width="9.1796875" style="17"/>
    <col min="9963" max="9963" width="5.81640625" style="17" customWidth="1"/>
    <col min="9964" max="9965" width="7.453125" style="17" customWidth="1"/>
    <col min="9966" max="9966" width="9.36328125" style="17" customWidth="1"/>
    <col min="9967" max="9967" width="8.453125" style="17" customWidth="1"/>
    <col min="9968" max="9968" width="6.453125" style="17" customWidth="1"/>
    <col min="9969" max="9970" width="10.453125" style="17" customWidth="1"/>
    <col min="9971" max="9972" width="11.36328125" style="17" customWidth="1"/>
    <col min="9973" max="9973" width="11.453125" style="17" customWidth="1"/>
    <col min="9974" max="9975" width="13.6328125" style="17" customWidth="1"/>
    <col min="9976" max="9976" width="11" style="17" bestFit="1" customWidth="1"/>
    <col min="9977" max="9977" width="7.453125" style="17" customWidth="1"/>
    <col min="9978" max="10218" width="9.1796875" style="17"/>
    <col min="10219" max="10219" width="5.81640625" style="17" customWidth="1"/>
    <col min="10220" max="10221" width="7.453125" style="17" customWidth="1"/>
    <col min="10222" max="10222" width="9.36328125" style="17" customWidth="1"/>
    <col min="10223" max="10223" width="8.453125" style="17" customWidth="1"/>
    <col min="10224" max="10224" width="6.453125" style="17" customWidth="1"/>
    <col min="10225" max="10226" width="10.453125" style="17" customWidth="1"/>
    <col min="10227" max="10228" width="11.36328125" style="17" customWidth="1"/>
    <col min="10229" max="10229" width="11.453125" style="17" customWidth="1"/>
    <col min="10230" max="10231" width="13.6328125" style="17" customWidth="1"/>
    <col min="10232" max="10232" width="11" style="17" bestFit="1" customWidth="1"/>
    <col min="10233" max="10233" width="7.453125" style="17" customWidth="1"/>
    <col min="10234" max="10474" width="9.1796875" style="17"/>
    <col min="10475" max="10475" width="5.81640625" style="17" customWidth="1"/>
    <col min="10476" max="10477" width="7.453125" style="17" customWidth="1"/>
    <col min="10478" max="10478" width="9.36328125" style="17" customWidth="1"/>
    <col min="10479" max="10479" width="8.453125" style="17" customWidth="1"/>
    <col min="10480" max="10480" width="6.453125" style="17" customWidth="1"/>
    <col min="10481" max="10482" width="10.453125" style="17" customWidth="1"/>
    <col min="10483" max="10484" width="11.36328125" style="17" customWidth="1"/>
    <col min="10485" max="10485" width="11.453125" style="17" customWidth="1"/>
    <col min="10486" max="10487" width="13.6328125" style="17" customWidth="1"/>
    <col min="10488" max="10488" width="11" style="17" bestFit="1" customWidth="1"/>
    <col min="10489" max="10489" width="7.453125" style="17" customWidth="1"/>
    <col min="10490" max="10730" width="9.1796875" style="17"/>
    <col min="10731" max="10731" width="5.81640625" style="17" customWidth="1"/>
    <col min="10732" max="10733" width="7.453125" style="17" customWidth="1"/>
    <col min="10734" max="10734" width="9.36328125" style="17" customWidth="1"/>
    <col min="10735" max="10735" width="8.453125" style="17" customWidth="1"/>
    <col min="10736" max="10736" width="6.453125" style="17" customWidth="1"/>
    <col min="10737" max="10738" width="10.453125" style="17" customWidth="1"/>
    <col min="10739" max="10740" width="11.36328125" style="17" customWidth="1"/>
    <col min="10741" max="10741" width="11.453125" style="17" customWidth="1"/>
    <col min="10742" max="10743" width="13.6328125" style="17" customWidth="1"/>
    <col min="10744" max="10744" width="11" style="17" bestFit="1" customWidth="1"/>
    <col min="10745" max="10745" width="7.453125" style="17" customWidth="1"/>
    <col min="10746" max="10986" width="9.1796875" style="17"/>
    <col min="10987" max="10987" width="5.81640625" style="17" customWidth="1"/>
    <col min="10988" max="10989" width="7.453125" style="17" customWidth="1"/>
    <col min="10990" max="10990" width="9.36328125" style="17" customWidth="1"/>
    <col min="10991" max="10991" width="8.453125" style="17" customWidth="1"/>
    <col min="10992" max="10992" width="6.453125" style="17" customWidth="1"/>
    <col min="10993" max="10994" width="10.453125" style="17" customWidth="1"/>
    <col min="10995" max="10996" width="11.36328125" style="17" customWidth="1"/>
    <col min="10997" max="10997" width="11.453125" style="17" customWidth="1"/>
    <col min="10998" max="10999" width="13.6328125" style="17" customWidth="1"/>
    <col min="11000" max="11000" width="11" style="17" bestFit="1" customWidth="1"/>
    <col min="11001" max="11001" width="7.453125" style="17" customWidth="1"/>
    <col min="11002" max="11242" width="9.1796875" style="17"/>
    <col min="11243" max="11243" width="5.81640625" style="17" customWidth="1"/>
    <col min="11244" max="11245" width="7.453125" style="17" customWidth="1"/>
    <col min="11246" max="11246" width="9.36328125" style="17" customWidth="1"/>
    <col min="11247" max="11247" width="8.453125" style="17" customWidth="1"/>
    <col min="11248" max="11248" width="6.453125" style="17" customWidth="1"/>
    <col min="11249" max="11250" width="10.453125" style="17" customWidth="1"/>
    <col min="11251" max="11252" width="11.36328125" style="17" customWidth="1"/>
    <col min="11253" max="11253" width="11.453125" style="17" customWidth="1"/>
    <col min="11254" max="11255" width="13.6328125" style="17" customWidth="1"/>
    <col min="11256" max="11256" width="11" style="17" bestFit="1" customWidth="1"/>
    <col min="11257" max="11257" width="7.453125" style="17" customWidth="1"/>
    <col min="11258" max="11498" width="9.1796875" style="17"/>
    <col min="11499" max="11499" width="5.81640625" style="17" customWidth="1"/>
    <col min="11500" max="11501" width="7.453125" style="17" customWidth="1"/>
    <col min="11502" max="11502" width="9.36328125" style="17" customWidth="1"/>
    <col min="11503" max="11503" width="8.453125" style="17" customWidth="1"/>
    <col min="11504" max="11504" width="6.453125" style="17" customWidth="1"/>
    <col min="11505" max="11506" width="10.453125" style="17" customWidth="1"/>
    <col min="11507" max="11508" width="11.36328125" style="17" customWidth="1"/>
    <col min="11509" max="11509" width="11.453125" style="17" customWidth="1"/>
    <col min="11510" max="11511" width="13.6328125" style="17" customWidth="1"/>
    <col min="11512" max="11512" width="11" style="17" bestFit="1" customWidth="1"/>
    <col min="11513" max="11513" width="7.453125" style="17" customWidth="1"/>
    <col min="11514" max="11754" width="9.1796875" style="17"/>
    <col min="11755" max="11755" width="5.81640625" style="17" customWidth="1"/>
    <col min="11756" max="11757" width="7.453125" style="17" customWidth="1"/>
    <col min="11758" max="11758" width="9.36328125" style="17" customWidth="1"/>
    <col min="11759" max="11759" width="8.453125" style="17" customWidth="1"/>
    <col min="11760" max="11760" width="6.453125" style="17" customWidth="1"/>
    <col min="11761" max="11762" width="10.453125" style="17" customWidth="1"/>
    <col min="11763" max="11764" width="11.36328125" style="17" customWidth="1"/>
    <col min="11765" max="11765" width="11.453125" style="17" customWidth="1"/>
    <col min="11766" max="11767" width="13.6328125" style="17" customWidth="1"/>
    <col min="11768" max="11768" width="11" style="17" bestFit="1" customWidth="1"/>
    <col min="11769" max="11769" width="7.453125" style="17" customWidth="1"/>
    <col min="11770" max="12010" width="9.1796875" style="17"/>
    <col min="12011" max="12011" width="5.81640625" style="17" customWidth="1"/>
    <col min="12012" max="12013" width="7.453125" style="17" customWidth="1"/>
    <col min="12014" max="12014" width="9.36328125" style="17" customWidth="1"/>
    <col min="12015" max="12015" width="8.453125" style="17" customWidth="1"/>
    <col min="12016" max="12016" width="6.453125" style="17" customWidth="1"/>
    <col min="12017" max="12018" width="10.453125" style="17" customWidth="1"/>
    <col min="12019" max="12020" width="11.36328125" style="17" customWidth="1"/>
    <col min="12021" max="12021" width="11.453125" style="17" customWidth="1"/>
    <col min="12022" max="12023" width="13.6328125" style="17" customWidth="1"/>
    <col min="12024" max="12024" width="11" style="17" bestFit="1" customWidth="1"/>
    <col min="12025" max="12025" width="7.453125" style="17" customWidth="1"/>
    <col min="12026" max="12266" width="9.1796875" style="17"/>
    <col min="12267" max="12267" width="5.81640625" style="17" customWidth="1"/>
    <col min="12268" max="12269" width="7.453125" style="17" customWidth="1"/>
    <col min="12270" max="12270" width="9.36328125" style="17" customWidth="1"/>
    <col min="12271" max="12271" width="8.453125" style="17" customWidth="1"/>
    <col min="12272" max="12272" width="6.453125" style="17" customWidth="1"/>
    <col min="12273" max="12274" width="10.453125" style="17" customWidth="1"/>
    <col min="12275" max="12276" width="11.36328125" style="17" customWidth="1"/>
    <col min="12277" max="12277" width="11.453125" style="17" customWidth="1"/>
    <col min="12278" max="12279" width="13.6328125" style="17" customWidth="1"/>
    <col min="12280" max="12280" width="11" style="17" bestFit="1" customWidth="1"/>
    <col min="12281" max="12281" width="7.453125" style="17" customWidth="1"/>
    <col min="12282" max="12522" width="9.1796875" style="17"/>
    <col min="12523" max="12523" width="5.81640625" style="17" customWidth="1"/>
    <col min="12524" max="12525" width="7.453125" style="17" customWidth="1"/>
    <col min="12526" max="12526" width="9.36328125" style="17" customWidth="1"/>
    <col min="12527" max="12527" width="8.453125" style="17" customWidth="1"/>
    <col min="12528" max="12528" width="6.453125" style="17" customWidth="1"/>
    <col min="12529" max="12530" width="10.453125" style="17" customWidth="1"/>
    <col min="12531" max="12532" width="11.36328125" style="17" customWidth="1"/>
    <col min="12533" max="12533" width="11.453125" style="17" customWidth="1"/>
    <col min="12534" max="12535" width="13.6328125" style="17" customWidth="1"/>
    <col min="12536" max="12536" width="11" style="17" bestFit="1" customWidth="1"/>
    <col min="12537" max="12537" width="7.453125" style="17" customWidth="1"/>
    <col min="12538" max="12778" width="9.1796875" style="17"/>
    <col min="12779" max="12779" width="5.81640625" style="17" customWidth="1"/>
    <col min="12780" max="12781" width="7.453125" style="17" customWidth="1"/>
    <col min="12782" max="12782" width="9.36328125" style="17" customWidth="1"/>
    <col min="12783" max="12783" width="8.453125" style="17" customWidth="1"/>
    <col min="12784" max="12784" width="6.453125" style="17" customWidth="1"/>
    <col min="12785" max="12786" width="10.453125" style="17" customWidth="1"/>
    <col min="12787" max="12788" width="11.36328125" style="17" customWidth="1"/>
    <col min="12789" max="12789" width="11.453125" style="17" customWidth="1"/>
    <col min="12790" max="12791" width="13.6328125" style="17" customWidth="1"/>
    <col min="12792" max="12792" width="11" style="17" bestFit="1" customWidth="1"/>
    <col min="12793" max="12793" width="7.453125" style="17" customWidth="1"/>
    <col min="12794" max="13034" width="9.1796875" style="17"/>
    <col min="13035" max="13035" width="5.81640625" style="17" customWidth="1"/>
    <col min="13036" max="13037" width="7.453125" style="17" customWidth="1"/>
    <col min="13038" max="13038" width="9.36328125" style="17" customWidth="1"/>
    <col min="13039" max="13039" width="8.453125" style="17" customWidth="1"/>
    <col min="13040" max="13040" width="6.453125" style="17" customWidth="1"/>
    <col min="13041" max="13042" width="10.453125" style="17" customWidth="1"/>
    <col min="13043" max="13044" width="11.36328125" style="17" customWidth="1"/>
    <col min="13045" max="13045" width="11.453125" style="17" customWidth="1"/>
    <col min="13046" max="13047" width="13.6328125" style="17" customWidth="1"/>
    <col min="13048" max="13048" width="11" style="17" bestFit="1" customWidth="1"/>
    <col min="13049" max="13049" width="7.453125" style="17" customWidth="1"/>
    <col min="13050" max="13290" width="9.1796875" style="17"/>
    <col min="13291" max="13291" width="5.81640625" style="17" customWidth="1"/>
    <col min="13292" max="13293" width="7.453125" style="17" customWidth="1"/>
    <col min="13294" max="13294" width="9.36328125" style="17" customWidth="1"/>
    <col min="13295" max="13295" width="8.453125" style="17" customWidth="1"/>
    <col min="13296" max="13296" width="6.453125" style="17" customWidth="1"/>
    <col min="13297" max="13298" width="10.453125" style="17" customWidth="1"/>
    <col min="13299" max="13300" width="11.36328125" style="17" customWidth="1"/>
    <col min="13301" max="13301" width="11.453125" style="17" customWidth="1"/>
    <col min="13302" max="13303" width="13.6328125" style="17" customWidth="1"/>
    <col min="13304" max="13304" width="11" style="17" bestFit="1" customWidth="1"/>
    <col min="13305" max="13305" width="7.453125" style="17" customWidth="1"/>
    <col min="13306" max="13546" width="9.1796875" style="17"/>
    <col min="13547" max="13547" width="5.81640625" style="17" customWidth="1"/>
    <col min="13548" max="13549" width="7.453125" style="17" customWidth="1"/>
    <col min="13550" max="13550" width="9.36328125" style="17" customWidth="1"/>
    <col min="13551" max="13551" width="8.453125" style="17" customWidth="1"/>
    <col min="13552" max="13552" width="6.453125" style="17" customWidth="1"/>
    <col min="13553" max="13554" width="10.453125" style="17" customWidth="1"/>
    <col min="13555" max="13556" width="11.36328125" style="17" customWidth="1"/>
    <col min="13557" max="13557" width="11.453125" style="17" customWidth="1"/>
    <col min="13558" max="13559" width="13.6328125" style="17" customWidth="1"/>
    <col min="13560" max="13560" width="11" style="17" bestFit="1" customWidth="1"/>
    <col min="13561" max="13561" width="7.453125" style="17" customWidth="1"/>
    <col min="13562" max="13802" width="9.1796875" style="17"/>
    <col min="13803" max="13803" width="5.81640625" style="17" customWidth="1"/>
    <col min="13804" max="13805" width="7.453125" style="17" customWidth="1"/>
    <col min="13806" max="13806" width="9.36328125" style="17" customWidth="1"/>
    <col min="13807" max="13807" width="8.453125" style="17" customWidth="1"/>
    <col min="13808" max="13808" width="6.453125" style="17" customWidth="1"/>
    <col min="13809" max="13810" width="10.453125" style="17" customWidth="1"/>
    <col min="13811" max="13812" width="11.36328125" style="17" customWidth="1"/>
    <col min="13813" max="13813" width="11.453125" style="17" customWidth="1"/>
    <col min="13814" max="13815" width="13.6328125" style="17" customWidth="1"/>
    <col min="13816" max="13816" width="11" style="17" bestFit="1" customWidth="1"/>
    <col min="13817" max="13817" width="7.453125" style="17" customWidth="1"/>
    <col min="13818" max="14058" width="9.1796875" style="17"/>
    <col min="14059" max="14059" width="5.81640625" style="17" customWidth="1"/>
    <col min="14060" max="14061" width="7.453125" style="17" customWidth="1"/>
    <col min="14062" max="14062" width="9.36328125" style="17" customWidth="1"/>
    <col min="14063" max="14063" width="8.453125" style="17" customWidth="1"/>
    <col min="14064" max="14064" width="6.453125" style="17" customWidth="1"/>
    <col min="14065" max="14066" width="10.453125" style="17" customWidth="1"/>
    <col min="14067" max="14068" width="11.36328125" style="17" customWidth="1"/>
    <col min="14069" max="14069" width="11.453125" style="17" customWidth="1"/>
    <col min="14070" max="14071" width="13.6328125" style="17" customWidth="1"/>
    <col min="14072" max="14072" width="11" style="17" bestFit="1" customWidth="1"/>
    <col min="14073" max="14073" width="7.453125" style="17" customWidth="1"/>
    <col min="14074" max="14314" width="9.1796875" style="17"/>
    <col min="14315" max="14315" width="5.81640625" style="17" customWidth="1"/>
    <col min="14316" max="14317" width="7.453125" style="17" customWidth="1"/>
    <col min="14318" max="14318" width="9.36328125" style="17" customWidth="1"/>
    <col min="14319" max="14319" width="8.453125" style="17" customWidth="1"/>
    <col min="14320" max="14320" width="6.453125" style="17" customWidth="1"/>
    <col min="14321" max="14322" width="10.453125" style="17" customWidth="1"/>
    <col min="14323" max="14324" width="11.36328125" style="17" customWidth="1"/>
    <col min="14325" max="14325" width="11.453125" style="17" customWidth="1"/>
    <col min="14326" max="14327" width="13.6328125" style="17" customWidth="1"/>
    <col min="14328" max="14328" width="11" style="17" bestFit="1" customWidth="1"/>
    <col min="14329" max="14329" width="7.453125" style="17" customWidth="1"/>
    <col min="14330" max="14570" width="9.1796875" style="17"/>
    <col min="14571" max="14571" width="5.81640625" style="17" customWidth="1"/>
    <col min="14572" max="14573" width="7.453125" style="17" customWidth="1"/>
    <col min="14574" max="14574" width="9.36328125" style="17" customWidth="1"/>
    <col min="14575" max="14575" width="8.453125" style="17" customWidth="1"/>
    <col min="14576" max="14576" width="6.453125" style="17" customWidth="1"/>
    <col min="14577" max="14578" width="10.453125" style="17" customWidth="1"/>
    <col min="14579" max="14580" width="11.36328125" style="17" customWidth="1"/>
    <col min="14581" max="14581" width="11.453125" style="17" customWidth="1"/>
    <col min="14582" max="14583" width="13.6328125" style="17" customWidth="1"/>
    <col min="14584" max="14584" width="11" style="17" bestFit="1" customWidth="1"/>
    <col min="14585" max="14585" width="7.453125" style="17" customWidth="1"/>
    <col min="14586" max="14826" width="9.1796875" style="17"/>
    <col min="14827" max="14827" width="5.81640625" style="17" customWidth="1"/>
    <col min="14828" max="14829" width="7.453125" style="17" customWidth="1"/>
    <col min="14830" max="14830" width="9.36328125" style="17" customWidth="1"/>
    <col min="14831" max="14831" width="8.453125" style="17" customWidth="1"/>
    <col min="14832" max="14832" width="6.453125" style="17" customWidth="1"/>
    <col min="14833" max="14834" width="10.453125" style="17" customWidth="1"/>
    <col min="14835" max="14836" width="11.36328125" style="17" customWidth="1"/>
    <col min="14837" max="14837" width="11.453125" style="17" customWidth="1"/>
    <col min="14838" max="14839" width="13.6328125" style="17" customWidth="1"/>
    <col min="14840" max="14840" width="11" style="17" bestFit="1" customWidth="1"/>
    <col min="14841" max="14841" width="7.453125" style="17" customWidth="1"/>
    <col min="14842" max="15082" width="9.1796875" style="17"/>
    <col min="15083" max="15083" width="5.81640625" style="17" customWidth="1"/>
    <col min="15084" max="15085" width="7.453125" style="17" customWidth="1"/>
    <col min="15086" max="15086" width="9.36328125" style="17" customWidth="1"/>
    <col min="15087" max="15087" width="8.453125" style="17" customWidth="1"/>
    <col min="15088" max="15088" width="6.453125" style="17" customWidth="1"/>
    <col min="15089" max="15090" width="10.453125" style="17" customWidth="1"/>
    <col min="15091" max="15092" width="11.36328125" style="17" customWidth="1"/>
    <col min="15093" max="15093" width="11.453125" style="17" customWidth="1"/>
    <col min="15094" max="15095" width="13.6328125" style="17" customWidth="1"/>
    <col min="15096" max="15096" width="11" style="17" bestFit="1" customWidth="1"/>
    <col min="15097" max="15097" width="7.453125" style="17" customWidth="1"/>
    <col min="15098" max="15338" width="9.1796875" style="17"/>
    <col min="15339" max="15339" width="5.81640625" style="17" customWidth="1"/>
    <col min="15340" max="15341" width="7.453125" style="17" customWidth="1"/>
    <col min="15342" max="15342" width="9.36328125" style="17" customWidth="1"/>
    <col min="15343" max="15343" width="8.453125" style="17" customWidth="1"/>
    <col min="15344" max="15344" width="6.453125" style="17" customWidth="1"/>
    <col min="15345" max="15346" width="10.453125" style="17" customWidth="1"/>
    <col min="15347" max="15348" width="11.36328125" style="17" customWidth="1"/>
    <col min="15349" max="15349" width="11.453125" style="17" customWidth="1"/>
    <col min="15350" max="15351" width="13.6328125" style="17" customWidth="1"/>
    <col min="15352" max="15352" width="11" style="17" bestFit="1" customWidth="1"/>
    <col min="15353" max="15353" width="7.453125" style="17" customWidth="1"/>
    <col min="15354" max="15594" width="9.1796875" style="17"/>
    <col min="15595" max="15595" width="5.81640625" style="17" customWidth="1"/>
    <col min="15596" max="15597" width="7.453125" style="17" customWidth="1"/>
    <col min="15598" max="15598" width="9.36328125" style="17" customWidth="1"/>
    <col min="15599" max="15599" width="8.453125" style="17" customWidth="1"/>
    <col min="15600" max="15600" width="6.453125" style="17" customWidth="1"/>
    <col min="15601" max="15602" width="10.453125" style="17" customWidth="1"/>
    <col min="15603" max="15604" width="11.36328125" style="17" customWidth="1"/>
    <col min="15605" max="15605" width="11.453125" style="17" customWidth="1"/>
    <col min="15606" max="15607" width="13.6328125" style="17" customWidth="1"/>
    <col min="15608" max="15608" width="11" style="17" bestFit="1" customWidth="1"/>
    <col min="15609" max="15609" width="7.453125" style="17" customWidth="1"/>
    <col min="15610" max="15850" width="9.1796875" style="17"/>
    <col min="15851" max="15851" width="5.81640625" style="17" customWidth="1"/>
    <col min="15852" max="15853" width="7.453125" style="17" customWidth="1"/>
    <col min="15854" max="15854" width="9.36328125" style="17" customWidth="1"/>
    <col min="15855" max="15855" width="8.453125" style="17" customWidth="1"/>
    <col min="15856" max="15856" width="6.453125" style="17" customWidth="1"/>
    <col min="15857" max="15858" width="10.453125" style="17" customWidth="1"/>
    <col min="15859" max="15860" width="11.36328125" style="17" customWidth="1"/>
    <col min="15861" max="15861" width="11.453125" style="17" customWidth="1"/>
    <col min="15862" max="15863" width="13.6328125" style="17" customWidth="1"/>
    <col min="15864" max="15864" width="11" style="17" bestFit="1" customWidth="1"/>
    <col min="15865" max="15865" width="7.453125" style="17" customWidth="1"/>
    <col min="15866" max="16106" width="9.1796875" style="17"/>
    <col min="16107" max="16107" width="5.81640625" style="17" customWidth="1"/>
    <col min="16108" max="16109" width="7.453125" style="17" customWidth="1"/>
    <col min="16110" max="16110" width="9.36328125" style="17" customWidth="1"/>
    <col min="16111" max="16111" width="8.453125" style="17" customWidth="1"/>
    <col min="16112" max="16112" width="6.453125" style="17" customWidth="1"/>
    <col min="16113" max="16114" width="10.453125" style="17" customWidth="1"/>
    <col min="16115" max="16116" width="11.36328125" style="17" customWidth="1"/>
    <col min="16117" max="16117" width="11.453125" style="17" customWidth="1"/>
    <col min="16118" max="16119" width="13.6328125" style="17" customWidth="1"/>
    <col min="16120" max="16120" width="11" style="17" bestFit="1" customWidth="1"/>
    <col min="16121" max="16121" width="7.453125" style="17" customWidth="1"/>
    <col min="16122" max="16384" width="9.1796875" style="17"/>
  </cols>
  <sheetData>
    <row r="1" spans="1:7" ht="19.5">
      <c r="A1" s="252" t="s">
        <v>568</v>
      </c>
      <c r="B1" s="5"/>
      <c r="C1" s="109"/>
    </row>
    <row r="2" spans="1:7" ht="15.75" customHeight="1">
      <c r="A2" s="91"/>
      <c r="B2" s="6"/>
      <c r="C2" s="297" t="s">
        <v>332</v>
      </c>
    </row>
    <row r="3" spans="1:7" ht="87" customHeight="1">
      <c r="A3" s="110">
        <v>19.010000000000002</v>
      </c>
      <c r="B3" s="1261" t="s">
        <v>1447</v>
      </c>
      <c r="C3" s="172"/>
      <c r="D3" s="86"/>
      <c r="E3" s="48"/>
      <c r="G3" s="171"/>
    </row>
    <row r="4" spans="1:7" ht="15.5" customHeight="1">
      <c r="A4" s="110">
        <f>A3+0.01</f>
        <v>19.020000000000003</v>
      </c>
      <c r="B4" s="1790" t="s">
        <v>613</v>
      </c>
      <c r="C4" s="1790"/>
      <c r="D4" s="1791"/>
      <c r="E4" s="1819"/>
      <c r="F4" s="297"/>
      <c r="G4" s="171"/>
    </row>
    <row r="5" spans="1:7" ht="15.75" customHeight="1">
      <c r="B5" s="111"/>
      <c r="C5" s="297" t="s">
        <v>335</v>
      </c>
      <c r="D5" s="297" t="s">
        <v>336</v>
      </c>
      <c r="E5" s="1825" t="s">
        <v>1621</v>
      </c>
    </row>
    <row r="6" spans="1:7" ht="13.5" customHeight="1">
      <c r="B6" s="1774" t="s">
        <v>156</v>
      </c>
      <c r="C6" s="1781">
        <f>A4+0.01</f>
        <v>19.030000000000005</v>
      </c>
      <c r="D6" s="1782"/>
      <c r="E6" s="1812">
        <f>C6+0.01</f>
        <v>19.040000000000006</v>
      </c>
    </row>
    <row r="7" spans="1:7" ht="12.75" customHeight="1">
      <c r="B7" s="1775"/>
      <c r="C7" s="1788" t="s">
        <v>334</v>
      </c>
      <c r="D7" s="1789"/>
      <c r="E7" s="1824" t="s">
        <v>1622</v>
      </c>
    </row>
    <row r="8" spans="1:7" ht="12.75" customHeight="1">
      <c r="B8" s="1775"/>
      <c r="C8" s="1788"/>
      <c r="D8" s="1789"/>
      <c r="E8" s="1824"/>
    </row>
    <row r="9" spans="1:7" ht="12.75" customHeight="1">
      <c r="B9" s="1775"/>
      <c r="C9" s="1788"/>
      <c r="D9" s="1789"/>
      <c r="E9" s="1824"/>
    </row>
    <row r="10" spans="1:7" ht="12.75" customHeight="1">
      <c r="B10" s="1775"/>
      <c r="C10" s="1788"/>
      <c r="D10" s="1789"/>
      <c r="E10" s="1824"/>
    </row>
    <row r="11" spans="1:7" ht="13.5" customHeight="1">
      <c r="B11" s="1775"/>
      <c r="C11" s="1788"/>
      <c r="D11" s="1789"/>
      <c r="E11" s="1824"/>
    </row>
    <row r="12" spans="1:7" ht="13.5" customHeight="1">
      <c r="B12" s="1775"/>
      <c r="C12" s="1788"/>
      <c r="D12" s="1789"/>
      <c r="E12" s="1824"/>
    </row>
    <row r="13" spans="1:7" ht="15" customHeight="1">
      <c r="B13" s="1775"/>
      <c r="C13" s="1788"/>
      <c r="D13" s="1789"/>
      <c r="E13" s="1824"/>
    </row>
    <row r="14" spans="1:7" ht="12.75" customHeight="1">
      <c r="B14" s="1775"/>
      <c r="C14" s="113"/>
      <c r="D14" s="166"/>
      <c r="E14" s="1820"/>
    </row>
    <row r="15" spans="1:7" ht="15.75" customHeight="1">
      <c r="B15" s="1775"/>
      <c r="C15" s="1779" t="s">
        <v>157</v>
      </c>
      <c r="D15" s="1780"/>
      <c r="E15" s="1821" t="s">
        <v>1623</v>
      </c>
    </row>
    <row r="16" spans="1:7" ht="14.25" customHeight="1">
      <c r="B16" s="1775"/>
      <c r="C16" s="11" t="s">
        <v>159</v>
      </c>
      <c r="D16" s="166"/>
      <c r="E16" s="1820"/>
    </row>
    <row r="17" spans="2:5" ht="15.75" customHeight="1">
      <c r="B17" s="1775"/>
      <c r="C17" s="41" t="s">
        <v>160</v>
      </c>
      <c r="D17" s="166"/>
      <c r="E17" s="1820"/>
    </row>
    <row r="18" spans="2:5" ht="18" customHeight="1">
      <c r="B18" s="1775"/>
      <c r="C18" s="114" t="s">
        <v>161</v>
      </c>
      <c r="D18" s="166"/>
      <c r="E18" s="1820"/>
    </row>
    <row r="19" spans="2:5" ht="13.5" customHeight="1">
      <c r="B19" s="1775"/>
      <c r="C19" s="14" t="s">
        <v>162</v>
      </c>
      <c r="D19" s="166"/>
      <c r="E19" s="1820"/>
    </row>
    <row r="20" spans="2:5" ht="13.5" customHeight="1">
      <c r="B20" s="1775"/>
      <c r="C20" s="11" t="s">
        <v>163</v>
      </c>
      <c r="D20" s="166"/>
      <c r="E20" s="1820"/>
    </row>
    <row r="21" spans="2:5" ht="27" customHeight="1">
      <c r="B21" s="1775"/>
      <c r="C21" s="23"/>
      <c r="D21" s="1783" t="s">
        <v>164</v>
      </c>
      <c r="E21" s="1822"/>
    </row>
    <row r="22" spans="2:5" ht="13.5" customHeight="1">
      <c r="B22" s="1775"/>
      <c r="C22" s="1786" t="s">
        <v>165</v>
      </c>
      <c r="D22" s="1784"/>
      <c r="E22" s="1822"/>
    </row>
    <row r="23" spans="2:5" ht="15.75" customHeight="1">
      <c r="B23" s="1775"/>
      <c r="C23" s="1787"/>
      <c r="D23" s="1785"/>
      <c r="E23" s="1822"/>
    </row>
    <row r="24" spans="2:5" ht="13" thickBot="1">
      <c r="B24" s="1776"/>
      <c r="C24" s="1010" t="s">
        <v>1364</v>
      </c>
      <c r="D24" s="115" t="s">
        <v>10</v>
      </c>
      <c r="E24" s="1823"/>
    </row>
    <row r="25" spans="2:5" ht="21" customHeight="1" thickTop="1">
      <c r="B25" s="116" t="s">
        <v>106</v>
      </c>
      <c r="C25" s="167"/>
      <c r="D25" s="166"/>
      <c r="E25" s="1820"/>
    </row>
    <row r="26" spans="2:5" ht="21" customHeight="1">
      <c r="B26" s="118" t="s">
        <v>107</v>
      </c>
      <c r="C26" s="168"/>
      <c r="D26" s="169"/>
      <c r="E26" s="1820"/>
    </row>
    <row r="27" spans="2:5" ht="21" customHeight="1">
      <c r="B27" s="118">
        <v>3</v>
      </c>
      <c r="C27" s="168"/>
      <c r="D27" s="169"/>
      <c r="E27" s="1820"/>
    </row>
    <row r="28" spans="2:5" ht="21" customHeight="1">
      <c r="B28" s="120">
        <v>4</v>
      </c>
      <c r="C28" s="170"/>
      <c r="D28" s="169"/>
      <c r="E28" s="1820"/>
    </row>
    <row r="29" spans="2:5" ht="21" customHeight="1">
      <c r="B29" s="120">
        <v>5</v>
      </c>
      <c r="C29" s="167"/>
      <c r="D29" s="169"/>
      <c r="E29" s="1820"/>
    </row>
    <row r="30" spans="2:5" ht="21" customHeight="1">
      <c r="B30" s="122">
        <v>6</v>
      </c>
      <c r="C30" s="168"/>
      <c r="D30" s="169"/>
      <c r="E30" s="1820"/>
    </row>
    <row r="31" spans="2:5" ht="21" customHeight="1">
      <c r="B31" s="122">
        <v>7</v>
      </c>
      <c r="C31" s="168"/>
      <c r="D31" s="169"/>
      <c r="E31" s="1820"/>
    </row>
    <row r="32" spans="2:5" ht="21" customHeight="1">
      <c r="B32" s="123">
        <v>8</v>
      </c>
      <c r="C32" s="168"/>
      <c r="D32" s="169"/>
      <c r="E32" s="1820"/>
    </row>
    <row r="33" spans="1:5" ht="21" customHeight="1">
      <c r="B33" s="122">
        <v>9</v>
      </c>
      <c r="C33" s="170"/>
      <c r="D33" s="169"/>
      <c r="E33" s="1820"/>
    </row>
    <row r="34" spans="1:5" ht="21" customHeight="1">
      <c r="B34" s="122">
        <v>10</v>
      </c>
      <c r="C34" s="170"/>
      <c r="D34" s="169"/>
      <c r="E34" s="1820"/>
    </row>
    <row r="36" spans="1:5">
      <c r="A36" s="297" t="s">
        <v>333</v>
      </c>
      <c r="B36" s="7" t="s">
        <v>1126</v>
      </c>
    </row>
  </sheetData>
  <mergeCells count="8">
    <mergeCell ref="B4:D4"/>
    <mergeCell ref="E7:E13"/>
    <mergeCell ref="C15:D15"/>
    <mergeCell ref="B6:B24"/>
    <mergeCell ref="C6:D6"/>
    <mergeCell ref="D21:D23"/>
    <mergeCell ref="C22:C23"/>
    <mergeCell ref="C7:D13"/>
  </mergeCells>
  <pageMargins left="0.314" right="0.314" top="0.11799999999999999" bottom="0.27500000000000002" header="0.157" footer="0.11799999999999999"/>
  <pageSetup scale="83" firstPageNumber="59" orientation="landscape" r:id="rId1"/>
  <headerFooter>
    <oddFooter>&amp;C&amp;P</oddFooter>
  </headerFooter>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E593"/>
  </sheetPr>
  <dimension ref="A2:G52"/>
  <sheetViews>
    <sheetView showWhiteSpace="0" view="pageBreakPreview" topLeftCell="B26" zoomScale="117" zoomScaleNormal="125" zoomScaleSheetLayoutView="70" zoomScalePageLayoutView="125" workbookViewId="0">
      <selection activeCell="B23" sqref="B23"/>
    </sheetView>
  </sheetViews>
  <sheetFormatPr baseColWidth="10" defaultColWidth="11.453125" defaultRowHeight="18"/>
  <cols>
    <col min="1" max="1" width="25.453125" style="679" customWidth="1"/>
    <col min="2" max="4" width="33.453125" style="679" customWidth="1"/>
    <col min="5" max="5" width="6.453125" style="125" customWidth="1"/>
    <col min="6" max="6" width="11.453125" style="125"/>
    <col min="7" max="7" width="25.453125" style="125" customWidth="1"/>
    <col min="8" max="16384" width="11.453125" style="125"/>
  </cols>
  <sheetData>
    <row r="2" spans="1:6">
      <c r="A2" s="680" t="s">
        <v>628</v>
      </c>
      <c r="B2" s="896"/>
      <c r="E2" s="129"/>
    </row>
    <row r="3" spans="1:6" ht="33" customHeight="1">
      <c r="A3" s="681"/>
      <c r="B3" s="682" t="s">
        <v>65</v>
      </c>
      <c r="C3" s="683"/>
      <c r="D3" s="684" t="s">
        <v>81</v>
      </c>
      <c r="E3" s="35"/>
    </row>
    <row r="4" spans="1:6" ht="33" customHeight="1">
      <c r="A4" s="685"/>
      <c r="B4" s="686"/>
      <c r="C4" s="687" t="s">
        <v>338</v>
      </c>
      <c r="D4" s="688" t="s">
        <v>337</v>
      </c>
      <c r="E4" s="35"/>
    </row>
    <row r="5" spans="1:6" s="128" customFormat="1" ht="33" customHeight="1">
      <c r="A5" s="689"/>
      <c r="B5" s="690" t="s">
        <v>182</v>
      </c>
      <c r="C5" s="691">
        <v>20</v>
      </c>
      <c r="D5" s="692">
        <f>C5+0.01</f>
        <v>20.010000000000002</v>
      </c>
    </row>
    <row r="6" spans="1:6" ht="42.75" customHeight="1">
      <c r="A6" s="1792" t="s">
        <v>183</v>
      </c>
      <c r="B6" s="693"/>
      <c r="C6" s="1796" t="s">
        <v>629</v>
      </c>
      <c r="D6" s="1794" t="s">
        <v>181</v>
      </c>
    </row>
    <row r="7" spans="1:6" ht="33" customHeight="1">
      <c r="A7" s="1792"/>
      <c r="B7" s="693"/>
      <c r="C7" s="1796"/>
      <c r="D7" s="1794"/>
    </row>
    <row r="8" spans="1:6" ht="33" customHeight="1">
      <c r="A8" s="1792"/>
      <c r="B8" s="693"/>
      <c r="C8" s="1796"/>
      <c r="D8" s="1794"/>
    </row>
    <row r="9" spans="1:6" ht="33" customHeight="1">
      <c r="A9" s="1792"/>
      <c r="B9" s="693"/>
      <c r="C9" s="1796"/>
      <c r="D9" s="1794"/>
    </row>
    <row r="10" spans="1:6" ht="33" customHeight="1">
      <c r="A10" s="1792"/>
      <c r="B10" s="693"/>
      <c r="C10" s="1796"/>
      <c r="D10" s="1794"/>
    </row>
    <row r="11" spans="1:6" ht="12.75" customHeight="1">
      <c r="A11" s="1792"/>
      <c r="B11" s="693"/>
      <c r="C11" s="1796"/>
      <c r="D11" s="1794"/>
    </row>
    <row r="12" spans="1:6" ht="12.75" customHeight="1">
      <c r="A12" s="1792"/>
      <c r="B12" s="693"/>
      <c r="C12" s="1796"/>
      <c r="D12" s="1794"/>
    </row>
    <row r="13" spans="1:6" ht="12.75" customHeight="1">
      <c r="A13" s="1792"/>
      <c r="B13" s="693"/>
      <c r="C13" s="1796"/>
      <c r="D13" s="1794"/>
    </row>
    <row r="14" spans="1:6" ht="24.75" customHeight="1">
      <c r="A14" s="1792"/>
      <c r="B14" s="693"/>
      <c r="C14" s="694" t="s">
        <v>6</v>
      </c>
      <c r="D14" s="1794"/>
    </row>
    <row r="15" spans="1:6" ht="19.5" customHeight="1">
      <c r="A15" s="1792"/>
      <c r="B15" s="693"/>
      <c r="C15" s="694" t="s">
        <v>9</v>
      </c>
      <c r="D15" s="1794"/>
    </row>
    <row r="16" spans="1:6" ht="23.25" customHeight="1">
      <c r="A16" s="1793"/>
      <c r="B16" s="693"/>
      <c r="C16" s="695"/>
      <c r="D16" s="1795"/>
      <c r="F16" s="130"/>
    </row>
    <row r="17" spans="1:7" ht="55.5" customHeight="1">
      <c r="A17" s="696">
        <v>101</v>
      </c>
      <c r="B17" s="697" t="s">
        <v>179</v>
      </c>
      <c r="C17" s="698"/>
      <c r="D17" s="699"/>
      <c r="F17" s="130"/>
      <c r="G17" s="130"/>
    </row>
    <row r="18" spans="1:7" ht="55.5" customHeight="1">
      <c r="A18" s="696">
        <v>102</v>
      </c>
      <c r="B18" s="697" t="s">
        <v>178</v>
      </c>
      <c r="C18" s="698"/>
      <c r="D18" s="699"/>
    </row>
    <row r="19" spans="1:7" ht="55.5" customHeight="1">
      <c r="A19" s="696">
        <v>104</v>
      </c>
      <c r="B19" s="700" t="s">
        <v>177</v>
      </c>
      <c r="C19" s="701"/>
      <c r="D19" s="699"/>
    </row>
    <row r="20" spans="1:7" ht="55.5" customHeight="1">
      <c r="A20" s="696">
        <v>105</v>
      </c>
      <c r="B20" s="702" t="s">
        <v>176</v>
      </c>
      <c r="C20" s="703"/>
      <c r="D20" s="699"/>
      <c r="F20" s="15"/>
      <c r="G20" s="15"/>
    </row>
    <row r="21" spans="1:7" ht="180.75" customHeight="1">
      <c r="A21" s="696">
        <v>107</v>
      </c>
      <c r="B21" s="1088" t="s">
        <v>175</v>
      </c>
      <c r="C21" s="703"/>
      <c r="D21" s="699"/>
      <c r="F21" s="15"/>
      <c r="G21" s="15"/>
    </row>
    <row r="22" spans="1:7" ht="36">
      <c r="A22" s="696" t="s">
        <v>174</v>
      </c>
      <c r="B22" s="1088" t="s">
        <v>173</v>
      </c>
      <c r="C22" s="703"/>
      <c r="D22" s="699"/>
      <c r="F22" s="15"/>
      <c r="G22" s="15"/>
    </row>
    <row r="23" spans="1:7" ht="55.5" customHeight="1">
      <c r="A23" s="696">
        <v>108</v>
      </c>
      <c r="B23" s="1088" t="s">
        <v>172</v>
      </c>
      <c r="C23" s="703"/>
      <c r="D23" s="699"/>
      <c r="F23" s="15"/>
      <c r="G23" s="15"/>
    </row>
    <row r="24" spans="1:7" ht="55.5" customHeight="1">
      <c r="A24" s="696">
        <v>110</v>
      </c>
      <c r="B24" s="697" t="s">
        <v>171</v>
      </c>
      <c r="C24" s="703"/>
      <c r="D24" s="699"/>
      <c r="F24" s="131"/>
      <c r="G24" s="131"/>
    </row>
    <row r="25" spans="1:7" ht="55.5" customHeight="1">
      <c r="A25" s="696">
        <v>114</v>
      </c>
      <c r="B25" s="697" t="s">
        <v>170</v>
      </c>
      <c r="C25" s="703"/>
      <c r="D25" s="699"/>
      <c r="F25" s="15"/>
      <c r="G25" s="15"/>
    </row>
    <row r="26" spans="1:7" ht="55.5" customHeight="1">
      <c r="A26" s="696">
        <v>115</v>
      </c>
      <c r="B26" s="704" t="s">
        <v>169</v>
      </c>
      <c r="C26" s="703"/>
      <c r="D26" s="699"/>
      <c r="F26" s="15"/>
      <c r="G26" s="15"/>
    </row>
    <row r="27" spans="1:7" ht="55.5" customHeight="1">
      <c r="A27" s="696">
        <v>117</v>
      </c>
      <c r="B27" s="697" t="s">
        <v>168</v>
      </c>
      <c r="C27" s="698"/>
      <c r="D27" s="705"/>
      <c r="F27" s="131"/>
      <c r="G27" s="131"/>
    </row>
    <row r="28" spans="1:7" ht="55.5" customHeight="1">
      <c r="A28" s="696">
        <v>118</v>
      </c>
      <c r="B28" s="697" t="s">
        <v>167</v>
      </c>
      <c r="C28" s="703"/>
      <c r="D28" s="699"/>
    </row>
    <row r="29" spans="1:7" ht="55.5" customHeight="1">
      <c r="A29" s="706">
        <v>120</v>
      </c>
      <c r="B29" s="707" t="s">
        <v>74</v>
      </c>
      <c r="C29" s="708"/>
      <c r="D29" s="709"/>
    </row>
    <row r="30" spans="1:7" ht="18" customHeight="1">
      <c r="D30" s="710"/>
    </row>
    <row r="31" spans="1:7" ht="17" customHeight="1">
      <c r="D31" s="710"/>
    </row>
    <row r="50" spans="2:3" ht="18.5">
      <c r="B50" s="711"/>
      <c r="C50" s="712"/>
    </row>
    <row r="51" spans="2:3" ht="18.5">
      <c r="B51" s="711"/>
      <c r="C51" s="712"/>
    </row>
    <row r="52" spans="2:3" ht="18.5">
      <c r="B52" s="711"/>
      <c r="C52" s="712"/>
    </row>
  </sheetData>
  <sheetProtection selectLockedCells="1" selectUnlockedCells="1"/>
  <mergeCells count="3">
    <mergeCell ref="A6:A16"/>
    <mergeCell ref="D6:D16"/>
    <mergeCell ref="C6:C13"/>
  </mergeCells>
  <pageMargins left="0.25" right="0.25" top="0.25" bottom="0.25" header="0.3" footer="0.3"/>
  <pageSetup paperSize="9" scale="46" firstPageNumber="21" orientation="landscape" useFirstPageNumber="1" r:id="rId1"/>
  <headerFooter alignWithMargins="0"/>
  <rowBreaks count="1" manualBreakCount="1">
    <brk id="29" max="18" man="1"/>
  </rowBreak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26</vt:i4>
      </vt:variant>
      <vt:variant>
        <vt:lpstr>Plages nommées</vt:lpstr>
      </vt:variant>
      <vt:variant>
        <vt:i4>37</vt:i4>
      </vt:variant>
    </vt:vector>
  </HeadingPairs>
  <TitlesOfParts>
    <vt:vector size="63" baseType="lpstr">
      <vt:lpstr>Section Overview</vt:lpstr>
      <vt:lpstr>0_intro</vt:lpstr>
      <vt:lpstr>1_membres</vt:lpstr>
      <vt:lpstr>2_emploi</vt:lpstr>
      <vt:lpstr>3a_activite</vt:lpstr>
      <vt:lpstr>3b_activite</vt:lpstr>
      <vt:lpstr>4_finance</vt:lpstr>
      <vt:lpstr>5_logement</vt:lpstr>
      <vt:lpstr>6_sec_alimentaire</vt:lpstr>
      <vt:lpstr>8_relations</vt:lpstr>
      <vt:lpstr>9_preferences</vt:lpstr>
      <vt:lpstr>10_mental</vt:lpstr>
      <vt:lpstr>10BIS_social_capital</vt:lpstr>
      <vt:lpstr>11_consumAL</vt:lpstr>
      <vt:lpstr>12a_parcelles</vt:lpstr>
      <vt:lpstr>12bcd_culturesintrantsPLUIES</vt:lpstr>
      <vt:lpstr>12ef_culturesSECHE</vt:lpstr>
      <vt:lpstr>13_14_elevage_peche</vt:lpstr>
      <vt:lpstr>15ab_Avoirs</vt:lpstr>
      <vt:lpstr>16_santeeduc</vt:lpstr>
      <vt:lpstr>17a_Conso_NA</vt:lpstr>
      <vt:lpstr>17bc_Conso_NA</vt:lpstr>
      <vt:lpstr>17de_Conso_NA</vt:lpstr>
      <vt:lpstr>18_filet_hh</vt:lpstr>
      <vt:lpstr>19_transferts</vt:lpstr>
      <vt:lpstr>20_chocs</vt:lpstr>
      <vt:lpstr>'1_membres'!Impression_des_titres</vt:lpstr>
      <vt:lpstr>'10BIS_social_capital'!Impression_des_titres</vt:lpstr>
      <vt:lpstr>'11_consumAL'!Impression_des_titres</vt:lpstr>
      <vt:lpstr>'12a_parcelles'!Impression_des_titres</vt:lpstr>
      <vt:lpstr>'12bcd_culturesintrantsPLUIES'!Impression_des_titres</vt:lpstr>
      <vt:lpstr>'12ef_culturesSECHE'!Impression_des_titres</vt:lpstr>
      <vt:lpstr>'17a_Conso_NA'!Impression_des_titres</vt:lpstr>
      <vt:lpstr>'17de_Conso_NA'!Impression_des_titres</vt:lpstr>
      <vt:lpstr>'2_emploi'!Impression_des_titres</vt:lpstr>
      <vt:lpstr>'20_chocs'!Impression_des_titres</vt:lpstr>
      <vt:lpstr>'8_relations'!Impression_des_titres</vt:lpstr>
      <vt:lpstr>'Section Overview'!Impression_des_titres</vt:lpstr>
      <vt:lpstr>'0_intro'!Zone_d_impression</vt:lpstr>
      <vt:lpstr>'1_membres'!Zone_d_impression</vt:lpstr>
      <vt:lpstr>'10_mental'!Zone_d_impression</vt:lpstr>
      <vt:lpstr>'10BIS_social_capital'!Zone_d_impression</vt:lpstr>
      <vt:lpstr>'11_consumAL'!Zone_d_impression</vt:lpstr>
      <vt:lpstr>'12a_parcelles'!Zone_d_impression</vt:lpstr>
      <vt:lpstr>'12bcd_culturesintrantsPLUIES'!Zone_d_impression</vt:lpstr>
      <vt:lpstr>'12ef_culturesSECHE'!Zone_d_impression</vt:lpstr>
      <vt:lpstr>'13_14_elevage_peche'!Zone_d_impression</vt:lpstr>
      <vt:lpstr>'15ab_Avoirs'!Zone_d_impression</vt:lpstr>
      <vt:lpstr>'17a_Conso_NA'!Zone_d_impression</vt:lpstr>
      <vt:lpstr>'17bc_Conso_NA'!Zone_d_impression</vt:lpstr>
      <vt:lpstr>'17de_Conso_NA'!Zone_d_impression</vt:lpstr>
      <vt:lpstr>'18_filet_hh'!Zone_d_impression</vt:lpstr>
      <vt:lpstr>'19_transferts'!Zone_d_impression</vt:lpstr>
      <vt:lpstr>'2_emploi'!Zone_d_impression</vt:lpstr>
      <vt:lpstr>'20_chocs'!Zone_d_impression</vt:lpstr>
      <vt:lpstr>'3a_activite'!Zone_d_impression</vt:lpstr>
      <vt:lpstr>'3b_activite'!Zone_d_impression</vt:lpstr>
      <vt:lpstr>'4_finance'!Zone_d_impression</vt:lpstr>
      <vt:lpstr>'5_logement'!Zone_d_impression</vt:lpstr>
      <vt:lpstr>'6_sec_alimentaire'!Zone_d_impression</vt:lpstr>
      <vt:lpstr>'8_relations'!Zone_d_impression</vt:lpstr>
      <vt:lpstr>'9_preferences'!Zone_d_impression</vt:lpstr>
      <vt:lpstr>'Section Overview'!Zone_d_impression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kwright</dc:creator>
  <cp:lastModifiedBy>Karim PARE</cp:lastModifiedBy>
  <cp:lastPrinted>2018-11-05T15:31:08Z</cp:lastPrinted>
  <dcterms:created xsi:type="dcterms:W3CDTF">2015-06-05T18:17:20Z</dcterms:created>
  <dcterms:modified xsi:type="dcterms:W3CDTF">2018-11-22T18:22:11Z</dcterms:modified>
</cp:coreProperties>
</file>