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O:\FPDEA\Surveys\2024 Enterprise Surveys\China\_Implementation Report\"/>
    </mc:Choice>
  </mc:AlternateContent>
  <xr:revisionPtr revIDLastSave="0" documentId="13_ncr:1_{6A3AB533-D363-488B-9C17-C02E46CE62D8}" xr6:coauthVersionLast="47" xr6:coauthVersionMax="47" xr10:uidLastSave="{00000000-0000-0000-0000-000000000000}"/>
  <bookViews>
    <workbookView xWindow="-98" yWindow="-98" windowWidth="19396" windowHeight="11475" firstSheet="16" activeTab="19"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 name="universe" sheetId="24" r:id="rId12"/>
    <sheet name="frame fresh and panel" sheetId="3" r:id="rId13"/>
    <sheet name="original survey design" sheetId="33" r:id="rId14"/>
    <sheet name="yield calculation" sheetId="26" r:id="rId15"/>
    <sheet name="achieved fresh and panel" sheetId="1" r:id="rId16"/>
    <sheet name="achieved panel" sheetId="2" r:id="rId17"/>
    <sheet name="universe_strict" sheetId="21" r:id="rId18"/>
    <sheet name="universe_median" sheetId="22" r:id="rId19"/>
    <sheet name="universe_weak" sheetId="23" r:id="rId20"/>
    <sheet name="item response" sheetId="30" r:id="rId21"/>
  </sheets>
  <definedNames>
    <definedName name="_xlnm._FilterDatabase" localSheetId="20" hidden="1">'item response'!$A$1:$G$48</definedName>
    <definedName name="_xlnm._FilterDatabase" localSheetId="5" hidden="1">'Table 6 Achieved Total Sample '!$A$1:$Q$26</definedName>
    <definedName name="_xlnm._FilterDatabase" localSheetId="6" hidden="1">'Table 7 Achieved Panel Sample'!$A$1:$Q$21</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28" i="29" l="1"/>
  <c r="F28" i="29"/>
  <c r="E28" i="29"/>
  <c r="D28" i="29"/>
  <c r="G27" i="29"/>
  <c r="F27" i="29"/>
  <c r="E27" i="29"/>
  <c r="D27" i="29"/>
  <c r="G26" i="29"/>
  <c r="F26" i="29"/>
  <c r="E26" i="29"/>
  <c r="D26" i="29"/>
  <c r="G25" i="29"/>
  <c r="F25" i="29"/>
  <c r="E25" i="29"/>
  <c r="D25" i="29"/>
  <c r="G24" i="29"/>
  <c r="F24" i="29"/>
  <c r="E24" i="29"/>
  <c r="D24" i="29"/>
  <c r="G23" i="29"/>
  <c r="F23" i="29"/>
  <c r="E23" i="29"/>
  <c r="D23" i="29"/>
  <c r="G22" i="29"/>
  <c r="F22" i="29"/>
  <c r="E22" i="29"/>
  <c r="D22" i="29"/>
  <c r="G21" i="29"/>
  <c r="F21" i="29"/>
  <c r="E21" i="29"/>
  <c r="D21" i="29"/>
  <c r="G20" i="29"/>
  <c r="F20" i="29"/>
  <c r="E20" i="29"/>
  <c r="D20" i="29"/>
  <c r="G19" i="29"/>
  <c r="F19" i="29"/>
  <c r="E19" i="29"/>
  <c r="D19" i="29"/>
  <c r="G18" i="29"/>
  <c r="F18" i="29"/>
  <c r="E18" i="29"/>
  <c r="D18" i="29"/>
  <c r="G17" i="29"/>
  <c r="F17" i="29"/>
  <c r="E17" i="29"/>
  <c r="D17" i="29"/>
  <c r="G16" i="29"/>
  <c r="F16" i="29"/>
  <c r="E16" i="29"/>
  <c r="D16" i="29"/>
  <c r="G15" i="29"/>
  <c r="F15" i="29"/>
  <c r="E15" i="29"/>
  <c r="D15" i="29"/>
  <c r="G14" i="29"/>
  <c r="F14" i="29"/>
  <c r="E14" i="29"/>
  <c r="D14" i="29"/>
  <c r="G13" i="29"/>
  <c r="F13" i="29"/>
  <c r="E13" i="29"/>
  <c r="D13" i="29"/>
  <c r="G12" i="29"/>
  <c r="F12" i="29"/>
  <c r="E12" i="29"/>
  <c r="D12" i="29"/>
  <c r="G11" i="29"/>
  <c r="F11" i="29"/>
  <c r="E11" i="29"/>
  <c r="D11" i="29"/>
  <c r="G10" i="29"/>
  <c r="F10" i="29"/>
  <c r="E10" i="29"/>
  <c r="D10" i="29"/>
  <c r="G9" i="29"/>
  <c r="F9" i="29"/>
  <c r="E9" i="29"/>
  <c r="D9" i="29"/>
  <c r="G8" i="29"/>
  <c r="F8" i="29"/>
  <c r="E8" i="29"/>
  <c r="D8" i="29"/>
  <c r="G7" i="29"/>
  <c r="F7" i="29"/>
  <c r="E7" i="29"/>
  <c r="D7" i="29"/>
  <c r="G6" i="29"/>
  <c r="F6" i="29"/>
  <c r="E6" i="29"/>
  <c r="D6" i="29"/>
  <c r="G5" i="29"/>
  <c r="F5" i="29"/>
  <c r="E5" i="29"/>
  <c r="D5" i="29"/>
  <c r="G4" i="29"/>
  <c r="F4" i="29"/>
  <c r="E4" i="29"/>
  <c r="D4" i="29"/>
  <c r="G3" i="29"/>
  <c r="F3" i="29"/>
  <c r="E3" i="29"/>
  <c r="D3" i="29"/>
  <c r="P25" i="18"/>
  <c r="O25" i="18"/>
  <c r="N25" i="18"/>
  <c r="M25" i="18"/>
  <c r="L25" i="18"/>
  <c r="K25" i="18"/>
  <c r="J25" i="18"/>
  <c r="I25" i="18"/>
  <c r="H25" i="18"/>
  <c r="G25" i="18"/>
  <c r="F25" i="18"/>
  <c r="E25" i="18"/>
  <c r="D25" i="18"/>
  <c r="C25" i="18"/>
  <c r="B25" i="18"/>
  <c r="A25" i="18"/>
  <c r="P24" i="18"/>
  <c r="O24" i="18"/>
  <c r="N24" i="18"/>
  <c r="M24" i="18"/>
  <c r="L24" i="18"/>
  <c r="K24" i="18"/>
  <c r="J24" i="18"/>
  <c r="I24" i="18"/>
  <c r="H24" i="18"/>
  <c r="G24" i="18"/>
  <c r="F24" i="18"/>
  <c r="E24" i="18"/>
  <c r="D24" i="18"/>
  <c r="C24" i="18"/>
  <c r="B24" i="18"/>
  <c r="A24" i="18"/>
  <c r="P23" i="18"/>
  <c r="O23" i="18"/>
  <c r="N23" i="18"/>
  <c r="M23" i="18"/>
  <c r="L23" i="18"/>
  <c r="K23" i="18"/>
  <c r="J23" i="18"/>
  <c r="I23" i="18"/>
  <c r="H23" i="18"/>
  <c r="G23" i="18"/>
  <c r="F23" i="18"/>
  <c r="E23" i="18"/>
  <c r="D23" i="18"/>
  <c r="C23" i="18"/>
  <c r="B23" i="18"/>
  <c r="A23" i="18"/>
  <c r="P22" i="18"/>
  <c r="O22" i="18"/>
  <c r="N22" i="18"/>
  <c r="M22" i="18"/>
  <c r="L22" i="18"/>
  <c r="K22" i="18"/>
  <c r="J22" i="18"/>
  <c r="I22" i="18"/>
  <c r="H22" i="18"/>
  <c r="G22" i="18"/>
  <c r="F22" i="18"/>
  <c r="E22" i="18"/>
  <c r="D22" i="18"/>
  <c r="C22" i="18"/>
  <c r="Q22" i="18" s="1"/>
  <c r="B22" i="18"/>
  <c r="A22" i="18"/>
  <c r="P21" i="18"/>
  <c r="O21" i="18"/>
  <c r="N21" i="18"/>
  <c r="M21" i="18"/>
  <c r="L21" i="18"/>
  <c r="K21" i="18"/>
  <c r="J21" i="18"/>
  <c r="I21" i="18"/>
  <c r="H21" i="18"/>
  <c r="G21" i="18"/>
  <c r="F21" i="18"/>
  <c r="E21" i="18"/>
  <c r="D21" i="18"/>
  <c r="C21" i="18"/>
  <c r="B21" i="18"/>
  <c r="A21" i="18"/>
  <c r="P20" i="18"/>
  <c r="O20" i="18"/>
  <c r="N20" i="18"/>
  <c r="M20" i="18"/>
  <c r="L20" i="18"/>
  <c r="K20" i="18"/>
  <c r="J20" i="18"/>
  <c r="I20" i="18"/>
  <c r="H20" i="18"/>
  <c r="G20" i="18"/>
  <c r="F20" i="18"/>
  <c r="E20" i="18"/>
  <c r="D20" i="18"/>
  <c r="C20" i="18"/>
  <c r="B20" i="18"/>
  <c r="A20" i="18"/>
  <c r="P19" i="18"/>
  <c r="O19" i="18"/>
  <c r="N19" i="18"/>
  <c r="M19" i="18"/>
  <c r="L19" i="18"/>
  <c r="K19" i="18"/>
  <c r="J19" i="18"/>
  <c r="I19" i="18"/>
  <c r="H19" i="18"/>
  <c r="G19" i="18"/>
  <c r="F19" i="18"/>
  <c r="E19" i="18"/>
  <c r="D19" i="18"/>
  <c r="C19" i="18"/>
  <c r="B19" i="18"/>
  <c r="A19" i="18"/>
  <c r="P18" i="18"/>
  <c r="O18" i="18"/>
  <c r="N18" i="18"/>
  <c r="M18" i="18"/>
  <c r="L18" i="18"/>
  <c r="K18" i="18"/>
  <c r="J18" i="18"/>
  <c r="I18" i="18"/>
  <c r="H18" i="18"/>
  <c r="G18" i="18"/>
  <c r="F18" i="18"/>
  <c r="E18" i="18"/>
  <c r="D18" i="18"/>
  <c r="Q18" i="18" s="1"/>
  <c r="C18" i="18"/>
  <c r="B18" i="18"/>
  <c r="A18" i="18"/>
  <c r="P17" i="18"/>
  <c r="O17" i="18"/>
  <c r="N17" i="18"/>
  <c r="M17" i="18"/>
  <c r="L17" i="18"/>
  <c r="K17" i="18"/>
  <c r="J17" i="18"/>
  <c r="I17" i="18"/>
  <c r="H17" i="18"/>
  <c r="G17" i="18"/>
  <c r="F17" i="18"/>
  <c r="E17" i="18"/>
  <c r="D17" i="18"/>
  <c r="C17" i="18"/>
  <c r="B17" i="18"/>
  <c r="A17" i="18"/>
  <c r="P16" i="18"/>
  <c r="O16" i="18"/>
  <c r="N16" i="18"/>
  <c r="M16" i="18"/>
  <c r="L16" i="18"/>
  <c r="K16" i="18"/>
  <c r="J16" i="18"/>
  <c r="I16" i="18"/>
  <c r="H16" i="18"/>
  <c r="G16" i="18"/>
  <c r="F16" i="18"/>
  <c r="E16" i="18"/>
  <c r="D16" i="18"/>
  <c r="C16" i="18"/>
  <c r="B16" i="18"/>
  <c r="A16" i="18"/>
  <c r="P15" i="18"/>
  <c r="O15" i="18"/>
  <c r="N15" i="18"/>
  <c r="M15" i="18"/>
  <c r="L15" i="18"/>
  <c r="K15" i="18"/>
  <c r="J15" i="18"/>
  <c r="I15" i="18"/>
  <c r="H15" i="18"/>
  <c r="G15" i="18"/>
  <c r="F15" i="18"/>
  <c r="E15" i="18"/>
  <c r="D15" i="18"/>
  <c r="C15" i="18"/>
  <c r="B15" i="18"/>
  <c r="A15" i="18"/>
  <c r="P14" i="18"/>
  <c r="O14" i="18"/>
  <c r="N14" i="18"/>
  <c r="M14" i="18"/>
  <c r="L14" i="18"/>
  <c r="K14" i="18"/>
  <c r="J14" i="18"/>
  <c r="I14" i="18"/>
  <c r="H14" i="18"/>
  <c r="G14" i="18"/>
  <c r="F14" i="18"/>
  <c r="E14" i="18"/>
  <c r="Q14" i="18" s="1"/>
  <c r="D14" i="18"/>
  <c r="C14" i="18"/>
  <c r="B14" i="18"/>
  <c r="A14" i="18"/>
  <c r="P13" i="18"/>
  <c r="O13" i="18"/>
  <c r="N13" i="18"/>
  <c r="M13" i="18"/>
  <c r="L13" i="18"/>
  <c r="K13" i="18"/>
  <c r="J13" i="18"/>
  <c r="I13" i="18"/>
  <c r="H13" i="18"/>
  <c r="G13" i="18"/>
  <c r="F13" i="18"/>
  <c r="E13" i="18"/>
  <c r="D13" i="18"/>
  <c r="C13" i="18"/>
  <c r="B13" i="18"/>
  <c r="A13" i="18"/>
  <c r="P12" i="18"/>
  <c r="O12" i="18"/>
  <c r="N12" i="18"/>
  <c r="M12" i="18"/>
  <c r="L12" i="18"/>
  <c r="K12" i="18"/>
  <c r="J12" i="18"/>
  <c r="I12" i="18"/>
  <c r="H12" i="18"/>
  <c r="G12" i="18"/>
  <c r="F12" i="18"/>
  <c r="E12" i="18"/>
  <c r="D12" i="18"/>
  <c r="C12" i="18"/>
  <c r="B12" i="18"/>
  <c r="A12" i="18"/>
  <c r="P11" i="18"/>
  <c r="O11" i="18"/>
  <c r="N11" i="18"/>
  <c r="M11" i="18"/>
  <c r="L11" i="18"/>
  <c r="K11" i="18"/>
  <c r="J11" i="18"/>
  <c r="I11" i="18"/>
  <c r="H11" i="18"/>
  <c r="G11" i="18"/>
  <c r="F11" i="18"/>
  <c r="E11" i="18"/>
  <c r="D11" i="18"/>
  <c r="C11" i="18"/>
  <c r="B11" i="18"/>
  <c r="A11" i="18"/>
  <c r="P10" i="18"/>
  <c r="O10" i="18"/>
  <c r="N10" i="18"/>
  <c r="M10" i="18"/>
  <c r="L10" i="18"/>
  <c r="K10" i="18"/>
  <c r="J10" i="18"/>
  <c r="I10" i="18"/>
  <c r="H10" i="18"/>
  <c r="G10" i="18"/>
  <c r="F10" i="18"/>
  <c r="E10" i="18"/>
  <c r="D10" i="18"/>
  <c r="C10" i="18"/>
  <c r="Q10" i="18" s="1"/>
  <c r="B10" i="18"/>
  <c r="A10" i="18"/>
  <c r="P9" i="18"/>
  <c r="O9" i="18"/>
  <c r="N9" i="18"/>
  <c r="M9" i="18"/>
  <c r="L9" i="18"/>
  <c r="K9" i="18"/>
  <c r="J9" i="18"/>
  <c r="I9" i="18"/>
  <c r="H9" i="18"/>
  <c r="G9" i="18"/>
  <c r="F9" i="18"/>
  <c r="E9" i="18"/>
  <c r="D9" i="18"/>
  <c r="C9" i="18"/>
  <c r="B9" i="18"/>
  <c r="A9" i="18"/>
  <c r="P8" i="18"/>
  <c r="O8" i="18"/>
  <c r="N8" i="18"/>
  <c r="M8" i="18"/>
  <c r="L8" i="18"/>
  <c r="K8" i="18"/>
  <c r="J8" i="18"/>
  <c r="I8" i="18"/>
  <c r="H8" i="18"/>
  <c r="G8" i="18"/>
  <c r="F8" i="18"/>
  <c r="E8" i="18"/>
  <c r="D8" i="18"/>
  <c r="C8" i="18"/>
  <c r="B8" i="18"/>
  <c r="A8" i="18"/>
  <c r="P7" i="18"/>
  <c r="O7" i="18"/>
  <c r="N7" i="18"/>
  <c r="M7" i="18"/>
  <c r="L7" i="18"/>
  <c r="K7" i="18"/>
  <c r="J7" i="18"/>
  <c r="I7" i="18"/>
  <c r="H7" i="18"/>
  <c r="G7" i="18"/>
  <c r="F7" i="18"/>
  <c r="E7" i="18"/>
  <c r="D7" i="18"/>
  <c r="C7" i="18"/>
  <c r="B7" i="18"/>
  <c r="A7" i="18"/>
  <c r="P6" i="18"/>
  <c r="O6" i="18"/>
  <c r="N6" i="18"/>
  <c r="M6" i="18"/>
  <c r="L6" i="18"/>
  <c r="K6" i="18"/>
  <c r="J6" i="18"/>
  <c r="I6" i="18"/>
  <c r="H6" i="18"/>
  <c r="G6" i="18"/>
  <c r="F6" i="18"/>
  <c r="E6" i="18"/>
  <c r="D6" i="18"/>
  <c r="C6" i="18"/>
  <c r="Q6" i="18" s="1"/>
  <c r="B6" i="18"/>
  <c r="A6" i="18"/>
  <c r="P5" i="18"/>
  <c r="O5" i="18"/>
  <c r="N5" i="18"/>
  <c r="M5" i="18"/>
  <c r="L5" i="18"/>
  <c r="K5" i="18"/>
  <c r="J5" i="18"/>
  <c r="I5" i="18"/>
  <c r="H5" i="18"/>
  <c r="G5" i="18"/>
  <c r="F5" i="18"/>
  <c r="E5" i="18"/>
  <c r="D5" i="18"/>
  <c r="C5" i="18"/>
  <c r="B5" i="18"/>
  <c r="A5" i="18"/>
  <c r="P4" i="18"/>
  <c r="O4" i="18"/>
  <c r="N4" i="18"/>
  <c r="M4" i="18"/>
  <c r="L4" i="18"/>
  <c r="K4" i="18"/>
  <c r="J4" i="18"/>
  <c r="I4" i="18"/>
  <c r="H4" i="18"/>
  <c r="G4" i="18"/>
  <c r="F4" i="18"/>
  <c r="E4" i="18"/>
  <c r="D4" i="18"/>
  <c r="C4" i="18"/>
  <c r="B4" i="18"/>
  <c r="A4" i="18"/>
  <c r="P3" i="18"/>
  <c r="O3" i="18"/>
  <c r="N3" i="18"/>
  <c r="M3" i="18"/>
  <c r="L3" i="18"/>
  <c r="K3" i="18"/>
  <c r="J3" i="18"/>
  <c r="I3" i="18"/>
  <c r="H3" i="18"/>
  <c r="G3" i="18"/>
  <c r="F3" i="18"/>
  <c r="E3" i="18"/>
  <c r="D3" i="18"/>
  <c r="C3" i="18"/>
  <c r="B3" i="18"/>
  <c r="A3" i="18"/>
  <c r="P2" i="18"/>
  <c r="P26" i="18" s="1"/>
  <c r="O2" i="18"/>
  <c r="O26" i="18" s="1"/>
  <c r="N2" i="18"/>
  <c r="N26" i="18" s="1"/>
  <c r="M2" i="18"/>
  <c r="M26" i="18" s="1"/>
  <c r="L2" i="18"/>
  <c r="L26" i="18" s="1"/>
  <c r="K2" i="18"/>
  <c r="K26" i="18" s="1"/>
  <c r="J2" i="18"/>
  <c r="J26" i="18" s="1"/>
  <c r="I2" i="18"/>
  <c r="I26" i="18" s="1"/>
  <c r="H2" i="18"/>
  <c r="H26" i="18" s="1"/>
  <c r="G2" i="18"/>
  <c r="G26" i="18" s="1"/>
  <c r="F2" i="18"/>
  <c r="F26" i="18" s="1"/>
  <c r="E2" i="18"/>
  <c r="E26" i="18" s="1"/>
  <c r="D2" i="18"/>
  <c r="D26" i="18" s="1"/>
  <c r="C2" i="18"/>
  <c r="C26" i="18" s="1"/>
  <c r="B2" i="18"/>
  <c r="A2" i="18"/>
  <c r="Q1" i="18"/>
  <c r="P1" i="18"/>
  <c r="O1" i="18"/>
  <c r="N1" i="18"/>
  <c r="M1" i="18"/>
  <c r="L1" i="18"/>
  <c r="K1" i="18"/>
  <c r="J1" i="18"/>
  <c r="I1" i="18"/>
  <c r="H1" i="18"/>
  <c r="G1" i="18"/>
  <c r="F1" i="18"/>
  <c r="E1" i="18"/>
  <c r="D1" i="18"/>
  <c r="C1" i="18"/>
  <c r="P25" i="19"/>
  <c r="O25" i="19"/>
  <c r="N25" i="19"/>
  <c r="M25" i="19"/>
  <c r="L25" i="19"/>
  <c r="K25" i="19"/>
  <c r="J25" i="19"/>
  <c r="I25" i="19"/>
  <c r="H25" i="19"/>
  <c r="G25" i="19"/>
  <c r="F25" i="19"/>
  <c r="E25" i="19"/>
  <c r="D25" i="19"/>
  <c r="C25" i="19"/>
  <c r="B25" i="19"/>
  <c r="A25" i="19"/>
  <c r="P24" i="19"/>
  <c r="O24" i="19"/>
  <c r="N24" i="19"/>
  <c r="M24" i="19"/>
  <c r="L24" i="19"/>
  <c r="K24" i="19"/>
  <c r="J24" i="19"/>
  <c r="I24" i="19"/>
  <c r="H24" i="19"/>
  <c r="G24" i="19"/>
  <c r="F24" i="19"/>
  <c r="E24" i="19"/>
  <c r="D24" i="19"/>
  <c r="C24" i="19"/>
  <c r="B24" i="19"/>
  <c r="A24" i="19"/>
  <c r="P23" i="19"/>
  <c r="O23" i="19"/>
  <c r="N23" i="19"/>
  <c r="M23" i="19"/>
  <c r="L23" i="19"/>
  <c r="K23" i="19"/>
  <c r="J23" i="19"/>
  <c r="I23" i="19"/>
  <c r="H23" i="19"/>
  <c r="G23" i="19"/>
  <c r="F23" i="19"/>
  <c r="E23" i="19"/>
  <c r="D23" i="19"/>
  <c r="C23" i="19"/>
  <c r="B23" i="19"/>
  <c r="A23" i="19"/>
  <c r="P22" i="19"/>
  <c r="O22" i="19"/>
  <c r="N22" i="19"/>
  <c r="M22" i="19"/>
  <c r="L22" i="19"/>
  <c r="K22" i="19"/>
  <c r="J22" i="19"/>
  <c r="I22" i="19"/>
  <c r="H22" i="19"/>
  <c r="G22" i="19"/>
  <c r="F22" i="19"/>
  <c r="E22" i="19"/>
  <c r="D22" i="19"/>
  <c r="C22" i="19"/>
  <c r="Q22" i="19" s="1"/>
  <c r="B22" i="19"/>
  <c r="A22" i="19"/>
  <c r="P21" i="19"/>
  <c r="O21" i="19"/>
  <c r="N21" i="19"/>
  <c r="M21" i="19"/>
  <c r="L21" i="19"/>
  <c r="K21" i="19"/>
  <c r="J21" i="19"/>
  <c r="I21" i="19"/>
  <c r="H21" i="19"/>
  <c r="G21" i="19"/>
  <c r="F21" i="19"/>
  <c r="E21" i="19"/>
  <c r="D21" i="19"/>
  <c r="C21" i="19"/>
  <c r="B21" i="19"/>
  <c r="A21" i="19"/>
  <c r="P20" i="19"/>
  <c r="O20" i="19"/>
  <c r="N20" i="19"/>
  <c r="M20" i="19"/>
  <c r="L20" i="19"/>
  <c r="K20" i="19"/>
  <c r="J20" i="19"/>
  <c r="I20" i="19"/>
  <c r="H20" i="19"/>
  <c r="G20" i="19"/>
  <c r="F20" i="19"/>
  <c r="E20" i="19"/>
  <c r="D20" i="19"/>
  <c r="C20" i="19"/>
  <c r="B20" i="19"/>
  <c r="A20" i="19"/>
  <c r="P19" i="19"/>
  <c r="O19" i="19"/>
  <c r="N19" i="19"/>
  <c r="M19" i="19"/>
  <c r="L19" i="19"/>
  <c r="K19" i="19"/>
  <c r="J19" i="19"/>
  <c r="I19" i="19"/>
  <c r="H19" i="19"/>
  <c r="G19" i="19"/>
  <c r="F19" i="19"/>
  <c r="E19" i="19"/>
  <c r="D19" i="19"/>
  <c r="C19" i="19"/>
  <c r="B19" i="19"/>
  <c r="A19" i="19"/>
  <c r="P18" i="19"/>
  <c r="O18" i="19"/>
  <c r="N18" i="19"/>
  <c r="M18" i="19"/>
  <c r="L18" i="19"/>
  <c r="K18" i="19"/>
  <c r="J18" i="19"/>
  <c r="I18" i="19"/>
  <c r="H18" i="19"/>
  <c r="G18" i="19"/>
  <c r="F18" i="19"/>
  <c r="E18" i="19"/>
  <c r="D18" i="19"/>
  <c r="Q18" i="19" s="1"/>
  <c r="C18" i="19"/>
  <c r="B18" i="19"/>
  <c r="A18" i="19"/>
  <c r="P17" i="19"/>
  <c r="O17" i="19"/>
  <c r="N17" i="19"/>
  <c r="M17" i="19"/>
  <c r="L17" i="19"/>
  <c r="K17" i="19"/>
  <c r="J17" i="19"/>
  <c r="I17" i="19"/>
  <c r="H17" i="19"/>
  <c r="G17" i="19"/>
  <c r="F17" i="19"/>
  <c r="E17" i="19"/>
  <c r="D17" i="19"/>
  <c r="C17" i="19"/>
  <c r="B17" i="19"/>
  <c r="A17" i="19"/>
  <c r="P16" i="19"/>
  <c r="O16" i="19"/>
  <c r="N16" i="19"/>
  <c r="M16" i="19"/>
  <c r="L16" i="19"/>
  <c r="K16" i="19"/>
  <c r="J16" i="19"/>
  <c r="I16" i="19"/>
  <c r="H16" i="19"/>
  <c r="G16" i="19"/>
  <c r="F16" i="19"/>
  <c r="E16" i="19"/>
  <c r="D16" i="19"/>
  <c r="C16" i="19"/>
  <c r="B16" i="19"/>
  <c r="A16" i="19"/>
  <c r="P15" i="19"/>
  <c r="O15" i="19"/>
  <c r="N15" i="19"/>
  <c r="M15" i="19"/>
  <c r="L15" i="19"/>
  <c r="K15" i="19"/>
  <c r="J15" i="19"/>
  <c r="I15" i="19"/>
  <c r="H15" i="19"/>
  <c r="G15" i="19"/>
  <c r="F15" i="19"/>
  <c r="E15" i="19"/>
  <c r="D15" i="19"/>
  <c r="C15" i="19"/>
  <c r="B15" i="19"/>
  <c r="A15" i="19"/>
  <c r="P14" i="19"/>
  <c r="O14" i="19"/>
  <c r="N14" i="19"/>
  <c r="M14" i="19"/>
  <c r="L14" i="19"/>
  <c r="K14" i="19"/>
  <c r="J14" i="19"/>
  <c r="I14" i="19"/>
  <c r="H14" i="19"/>
  <c r="G14" i="19"/>
  <c r="F14" i="19"/>
  <c r="E14" i="19"/>
  <c r="Q14" i="19" s="1"/>
  <c r="D14" i="19"/>
  <c r="C14" i="19"/>
  <c r="B14" i="19"/>
  <c r="A14" i="19"/>
  <c r="P13" i="19"/>
  <c r="O13" i="19"/>
  <c r="N13" i="19"/>
  <c r="M13" i="19"/>
  <c r="L13" i="19"/>
  <c r="K13" i="19"/>
  <c r="J13" i="19"/>
  <c r="I13" i="19"/>
  <c r="H13" i="19"/>
  <c r="G13" i="19"/>
  <c r="F13" i="19"/>
  <c r="E13" i="19"/>
  <c r="D13" i="19"/>
  <c r="C13" i="19"/>
  <c r="B13" i="19"/>
  <c r="A13" i="19"/>
  <c r="P12" i="19"/>
  <c r="O12" i="19"/>
  <c r="N12" i="19"/>
  <c r="M12" i="19"/>
  <c r="L12" i="19"/>
  <c r="K12" i="19"/>
  <c r="J12" i="19"/>
  <c r="I12" i="19"/>
  <c r="H12" i="19"/>
  <c r="G12" i="19"/>
  <c r="F12" i="19"/>
  <c r="E12" i="19"/>
  <c r="D12" i="19"/>
  <c r="C12" i="19"/>
  <c r="B12" i="19"/>
  <c r="A12" i="19"/>
  <c r="P11" i="19"/>
  <c r="O11" i="19"/>
  <c r="N11" i="19"/>
  <c r="M11" i="19"/>
  <c r="L11" i="19"/>
  <c r="K11" i="19"/>
  <c r="J11" i="19"/>
  <c r="I11" i="19"/>
  <c r="H11" i="19"/>
  <c r="G11" i="19"/>
  <c r="F11" i="19"/>
  <c r="E11" i="19"/>
  <c r="D11" i="19"/>
  <c r="C11" i="19"/>
  <c r="B11" i="19"/>
  <c r="A11" i="19"/>
  <c r="P10" i="19"/>
  <c r="O10" i="19"/>
  <c r="N10" i="19"/>
  <c r="M10" i="19"/>
  <c r="L10" i="19"/>
  <c r="K10" i="19"/>
  <c r="J10" i="19"/>
  <c r="I10" i="19"/>
  <c r="H10" i="19"/>
  <c r="G10" i="19"/>
  <c r="F10" i="19"/>
  <c r="E10" i="19"/>
  <c r="D10" i="19"/>
  <c r="C10" i="19"/>
  <c r="Q10" i="19" s="1"/>
  <c r="B10" i="19"/>
  <c r="A10" i="19"/>
  <c r="P9" i="19"/>
  <c r="O9" i="19"/>
  <c r="N9" i="19"/>
  <c r="M9" i="19"/>
  <c r="L9" i="19"/>
  <c r="K9" i="19"/>
  <c r="J9" i="19"/>
  <c r="I9" i="19"/>
  <c r="H9" i="19"/>
  <c r="G9" i="19"/>
  <c r="F9" i="19"/>
  <c r="E9" i="19"/>
  <c r="D9" i="19"/>
  <c r="C9" i="19"/>
  <c r="B9" i="19"/>
  <c r="A9" i="19"/>
  <c r="P8" i="19"/>
  <c r="O8" i="19"/>
  <c r="N8" i="19"/>
  <c r="M8" i="19"/>
  <c r="L8" i="19"/>
  <c r="K8" i="19"/>
  <c r="J8" i="19"/>
  <c r="I8" i="19"/>
  <c r="H8" i="19"/>
  <c r="G8" i="19"/>
  <c r="F8" i="19"/>
  <c r="E8" i="19"/>
  <c r="D8" i="19"/>
  <c r="C8" i="19"/>
  <c r="B8" i="19"/>
  <c r="A8" i="19"/>
  <c r="P7" i="19"/>
  <c r="O7" i="19"/>
  <c r="N7" i="19"/>
  <c r="M7" i="19"/>
  <c r="L7" i="19"/>
  <c r="K7" i="19"/>
  <c r="J7" i="19"/>
  <c r="I7" i="19"/>
  <c r="H7" i="19"/>
  <c r="G7" i="19"/>
  <c r="F7" i="19"/>
  <c r="E7" i="19"/>
  <c r="D7" i="19"/>
  <c r="C7" i="19"/>
  <c r="B7" i="19"/>
  <c r="A7" i="19"/>
  <c r="P6" i="19"/>
  <c r="O6" i="19"/>
  <c r="N6" i="19"/>
  <c r="M6" i="19"/>
  <c r="L6" i="19"/>
  <c r="K6" i="19"/>
  <c r="J6" i="19"/>
  <c r="I6" i="19"/>
  <c r="H6" i="19"/>
  <c r="G6" i="19"/>
  <c r="F6" i="19"/>
  <c r="E6" i="19"/>
  <c r="D6" i="19"/>
  <c r="C6" i="19"/>
  <c r="Q6" i="19" s="1"/>
  <c r="B6" i="19"/>
  <c r="A6" i="19"/>
  <c r="P5" i="19"/>
  <c r="O5" i="19"/>
  <c r="N5" i="19"/>
  <c r="M5" i="19"/>
  <c r="L5" i="19"/>
  <c r="K5" i="19"/>
  <c r="J5" i="19"/>
  <c r="I5" i="19"/>
  <c r="H5" i="19"/>
  <c r="G5" i="19"/>
  <c r="F5" i="19"/>
  <c r="E5" i="19"/>
  <c r="D5" i="19"/>
  <c r="C5" i="19"/>
  <c r="B5" i="19"/>
  <c r="A5" i="19"/>
  <c r="P4" i="19"/>
  <c r="O4" i="19"/>
  <c r="N4" i="19"/>
  <c r="M4" i="19"/>
  <c r="L4" i="19"/>
  <c r="K4" i="19"/>
  <c r="J4" i="19"/>
  <c r="I4" i="19"/>
  <c r="H4" i="19"/>
  <c r="G4" i="19"/>
  <c r="F4" i="19"/>
  <c r="E4" i="19"/>
  <c r="D4" i="19"/>
  <c r="C4" i="19"/>
  <c r="B4" i="19"/>
  <c r="A4" i="19"/>
  <c r="P3" i="19"/>
  <c r="O3" i="19"/>
  <c r="N3" i="19"/>
  <c r="M3" i="19"/>
  <c r="L3" i="19"/>
  <c r="K3" i="19"/>
  <c r="J3" i="19"/>
  <c r="I3" i="19"/>
  <c r="H3" i="19"/>
  <c r="G3" i="19"/>
  <c r="F3" i="19"/>
  <c r="E3" i="19"/>
  <c r="D3" i="19"/>
  <c r="C3" i="19"/>
  <c r="B3" i="19"/>
  <c r="A3" i="19"/>
  <c r="P2" i="19"/>
  <c r="P26" i="19" s="1"/>
  <c r="O2" i="19"/>
  <c r="O26" i="19" s="1"/>
  <c r="N2" i="19"/>
  <c r="N26" i="19" s="1"/>
  <c r="M2" i="19"/>
  <c r="M26" i="19" s="1"/>
  <c r="L2" i="19"/>
  <c r="L26" i="19" s="1"/>
  <c r="K2" i="19"/>
  <c r="K26" i="19" s="1"/>
  <c r="J2" i="19"/>
  <c r="J26" i="19" s="1"/>
  <c r="I2" i="19"/>
  <c r="I26" i="19" s="1"/>
  <c r="H2" i="19"/>
  <c r="H26" i="19" s="1"/>
  <c r="G2" i="19"/>
  <c r="G26" i="19" s="1"/>
  <c r="F2" i="19"/>
  <c r="F26" i="19" s="1"/>
  <c r="E2" i="19"/>
  <c r="E26" i="19" s="1"/>
  <c r="D2" i="19"/>
  <c r="Q2" i="19" s="1"/>
  <c r="Q26" i="19" s="1"/>
  <c r="C2" i="19"/>
  <c r="C26" i="19" s="1"/>
  <c r="B2" i="19"/>
  <c r="A2" i="19"/>
  <c r="Q1" i="19"/>
  <c r="P1" i="19"/>
  <c r="O1" i="19"/>
  <c r="N1" i="19"/>
  <c r="M1" i="19"/>
  <c r="L1" i="19"/>
  <c r="K1" i="19"/>
  <c r="J1" i="19"/>
  <c r="I1" i="19"/>
  <c r="H1" i="19"/>
  <c r="G1" i="19"/>
  <c r="F1" i="19"/>
  <c r="E1" i="19"/>
  <c r="D1" i="19"/>
  <c r="C1" i="19"/>
  <c r="P25" i="20"/>
  <c r="O25" i="20"/>
  <c r="N25" i="20"/>
  <c r="M25" i="20"/>
  <c r="L25" i="20"/>
  <c r="K25" i="20"/>
  <c r="J25" i="20"/>
  <c r="I25" i="20"/>
  <c r="H25" i="20"/>
  <c r="G25" i="20"/>
  <c r="F25" i="20"/>
  <c r="E25" i="20"/>
  <c r="D25" i="20"/>
  <c r="C25" i="20"/>
  <c r="B25" i="20"/>
  <c r="A25" i="20"/>
  <c r="P24" i="20"/>
  <c r="O24" i="20"/>
  <c r="N24" i="20"/>
  <c r="M24" i="20"/>
  <c r="L24" i="20"/>
  <c r="K24" i="20"/>
  <c r="J24" i="20"/>
  <c r="I24" i="20"/>
  <c r="H24" i="20"/>
  <c r="G24" i="20"/>
  <c r="F24" i="20"/>
  <c r="E24" i="20"/>
  <c r="D24" i="20"/>
  <c r="C24" i="20"/>
  <c r="B24" i="20"/>
  <c r="A24" i="20"/>
  <c r="P23" i="20"/>
  <c r="O23" i="20"/>
  <c r="N23" i="20"/>
  <c r="M23" i="20"/>
  <c r="L23" i="20"/>
  <c r="K23" i="20"/>
  <c r="J23" i="20"/>
  <c r="I23" i="20"/>
  <c r="H23" i="20"/>
  <c r="G23" i="20"/>
  <c r="F23" i="20"/>
  <c r="E23" i="20"/>
  <c r="D23" i="20"/>
  <c r="C23" i="20"/>
  <c r="B23" i="20"/>
  <c r="A23" i="20"/>
  <c r="P22" i="20"/>
  <c r="O22" i="20"/>
  <c r="N22" i="20"/>
  <c r="M22" i="20"/>
  <c r="L22" i="20"/>
  <c r="K22" i="20"/>
  <c r="J22" i="20"/>
  <c r="I22" i="20"/>
  <c r="H22" i="20"/>
  <c r="G22" i="20"/>
  <c r="F22" i="20"/>
  <c r="E22" i="20"/>
  <c r="D22" i="20"/>
  <c r="C22" i="20"/>
  <c r="Q22" i="20" s="1"/>
  <c r="B22" i="20"/>
  <c r="A22" i="20"/>
  <c r="P21" i="20"/>
  <c r="O21" i="20"/>
  <c r="N21" i="20"/>
  <c r="M21" i="20"/>
  <c r="L21" i="20"/>
  <c r="K21" i="20"/>
  <c r="J21" i="20"/>
  <c r="I21" i="20"/>
  <c r="H21" i="20"/>
  <c r="G21" i="20"/>
  <c r="F21" i="20"/>
  <c r="E21" i="20"/>
  <c r="D21" i="20"/>
  <c r="C21" i="20"/>
  <c r="B21" i="20"/>
  <c r="A21" i="20"/>
  <c r="P20" i="20"/>
  <c r="O20" i="20"/>
  <c r="N20" i="20"/>
  <c r="M20" i="20"/>
  <c r="L20" i="20"/>
  <c r="K20" i="20"/>
  <c r="J20" i="20"/>
  <c r="I20" i="20"/>
  <c r="H20" i="20"/>
  <c r="G20" i="20"/>
  <c r="F20" i="20"/>
  <c r="E20" i="20"/>
  <c r="D20" i="20"/>
  <c r="C20" i="20"/>
  <c r="B20" i="20"/>
  <c r="A20" i="20"/>
  <c r="P19" i="20"/>
  <c r="O19" i="20"/>
  <c r="N19" i="20"/>
  <c r="M19" i="20"/>
  <c r="L19" i="20"/>
  <c r="K19" i="20"/>
  <c r="J19" i="20"/>
  <c r="I19" i="20"/>
  <c r="H19" i="20"/>
  <c r="G19" i="20"/>
  <c r="F19" i="20"/>
  <c r="E19" i="20"/>
  <c r="D19" i="20"/>
  <c r="C19" i="20"/>
  <c r="B19" i="20"/>
  <c r="A19" i="20"/>
  <c r="P18" i="20"/>
  <c r="O18" i="20"/>
  <c r="N18" i="20"/>
  <c r="M18" i="20"/>
  <c r="L18" i="20"/>
  <c r="K18" i="20"/>
  <c r="J18" i="20"/>
  <c r="I18" i="20"/>
  <c r="H18" i="20"/>
  <c r="G18" i="20"/>
  <c r="F18" i="20"/>
  <c r="E18" i="20"/>
  <c r="D18" i="20"/>
  <c r="Q18" i="20" s="1"/>
  <c r="C18" i="20"/>
  <c r="B18" i="20"/>
  <c r="A18" i="20"/>
  <c r="P17" i="20"/>
  <c r="O17" i="20"/>
  <c r="N17" i="20"/>
  <c r="M17" i="20"/>
  <c r="L17" i="20"/>
  <c r="K17" i="20"/>
  <c r="J17" i="20"/>
  <c r="I17" i="20"/>
  <c r="H17" i="20"/>
  <c r="G17" i="20"/>
  <c r="F17" i="20"/>
  <c r="E17" i="20"/>
  <c r="D17" i="20"/>
  <c r="C17" i="20"/>
  <c r="B17" i="20"/>
  <c r="A17" i="20"/>
  <c r="P16" i="20"/>
  <c r="O16" i="20"/>
  <c r="N16" i="20"/>
  <c r="M16" i="20"/>
  <c r="L16" i="20"/>
  <c r="K16" i="20"/>
  <c r="J16" i="20"/>
  <c r="I16" i="20"/>
  <c r="H16" i="20"/>
  <c r="G16" i="20"/>
  <c r="F16" i="20"/>
  <c r="E16" i="20"/>
  <c r="D16" i="20"/>
  <c r="C16" i="20"/>
  <c r="B16" i="20"/>
  <c r="A16" i="20"/>
  <c r="P15" i="20"/>
  <c r="O15" i="20"/>
  <c r="N15" i="20"/>
  <c r="M15" i="20"/>
  <c r="L15" i="20"/>
  <c r="K15" i="20"/>
  <c r="J15" i="20"/>
  <c r="I15" i="20"/>
  <c r="H15" i="20"/>
  <c r="G15" i="20"/>
  <c r="F15" i="20"/>
  <c r="E15" i="20"/>
  <c r="D15" i="20"/>
  <c r="C15" i="20"/>
  <c r="B15" i="20"/>
  <c r="A15" i="20"/>
  <c r="P14" i="20"/>
  <c r="O14" i="20"/>
  <c r="N14" i="20"/>
  <c r="M14" i="20"/>
  <c r="L14" i="20"/>
  <c r="K14" i="20"/>
  <c r="J14" i="20"/>
  <c r="I14" i="20"/>
  <c r="H14" i="20"/>
  <c r="G14" i="20"/>
  <c r="F14" i="20"/>
  <c r="E14" i="20"/>
  <c r="Q14" i="20" s="1"/>
  <c r="D14" i="20"/>
  <c r="C14" i="20"/>
  <c r="B14" i="20"/>
  <c r="A14" i="20"/>
  <c r="P13" i="20"/>
  <c r="O13" i="20"/>
  <c r="N13" i="20"/>
  <c r="M13" i="20"/>
  <c r="L13" i="20"/>
  <c r="K13" i="20"/>
  <c r="J13" i="20"/>
  <c r="I13" i="20"/>
  <c r="H13" i="20"/>
  <c r="G13" i="20"/>
  <c r="F13" i="20"/>
  <c r="E13" i="20"/>
  <c r="D13" i="20"/>
  <c r="C13" i="20"/>
  <c r="B13" i="20"/>
  <c r="A13" i="20"/>
  <c r="P12" i="20"/>
  <c r="O12" i="20"/>
  <c r="N12" i="20"/>
  <c r="M12" i="20"/>
  <c r="L12" i="20"/>
  <c r="K12" i="20"/>
  <c r="J12" i="20"/>
  <c r="I12" i="20"/>
  <c r="H12" i="20"/>
  <c r="G12" i="20"/>
  <c r="F12" i="20"/>
  <c r="E12" i="20"/>
  <c r="D12" i="20"/>
  <c r="C12" i="20"/>
  <c r="B12" i="20"/>
  <c r="A12" i="20"/>
  <c r="P11" i="20"/>
  <c r="O11" i="20"/>
  <c r="N11" i="20"/>
  <c r="M11" i="20"/>
  <c r="L11" i="20"/>
  <c r="K11" i="20"/>
  <c r="J11" i="20"/>
  <c r="I11" i="20"/>
  <c r="H11" i="20"/>
  <c r="G11" i="20"/>
  <c r="F11" i="20"/>
  <c r="E11" i="20"/>
  <c r="D11" i="20"/>
  <c r="C11" i="20"/>
  <c r="B11" i="20"/>
  <c r="A11" i="20"/>
  <c r="P10" i="20"/>
  <c r="O10" i="20"/>
  <c r="N10" i="20"/>
  <c r="M10" i="20"/>
  <c r="L10" i="20"/>
  <c r="K10" i="20"/>
  <c r="J10" i="20"/>
  <c r="I10" i="20"/>
  <c r="H10" i="20"/>
  <c r="G10" i="20"/>
  <c r="F10" i="20"/>
  <c r="E10" i="20"/>
  <c r="D10" i="20"/>
  <c r="C10" i="20"/>
  <c r="Q10" i="20" s="1"/>
  <c r="B10" i="20"/>
  <c r="A10" i="20"/>
  <c r="P9" i="20"/>
  <c r="O9" i="20"/>
  <c r="N9" i="20"/>
  <c r="M9" i="20"/>
  <c r="L9" i="20"/>
  <c r="K9" i="20"/>
  <c r="J9" i="20"/>
  <c r="I9" i="20"/>
  <c r="H9" i="20"/>
  <c r="G9" i="20"/>
  <c r="F9" i="20"/>
  <c r="E9" i="20"/>
  <c r="D9" i="20"/>
  <c r="C9" i="20"/>
  <c r="B9" i="20"/>
  <c r="A9" i="20"/>
  <c r="P8" i="20"/>
  <c r="O8" i="20"/>
  <c r="N8" i="20"/>
  <c r="M8" i="20"/>
  <c r="L8" i="20"/>
  <c r="K8" i="20"/>
  <c r="J8" i="20"/>
  <c r="I8" i="20"/>
  <c r="H8" i="20"/>
  <c r="G8" i="20"/>
  <c r="F8" i="20"/>
  <c r="E8" i="20"/>
  <c r="D8" i="20"/>
  <c r="C8" i="20"/>
  <c r="B8" i="20"/>
  <c r="A8" i="20"/>
  <c r="P7" i="20"/>
  <c r="O7" i="20"/>
  <c r="N7" i="20"/>
  <c r="M7" i="20"/>
  <c r="L7" i="20"/>
  <c r="K7" i="20"/>
  <c r="J7" i="20"/>
  <c r="I7" i="20"/>
  <c r="H7" i="20"/>
  <c r="G7" i="20"/>
  <c r="F7" i="20"/>
  <c r="E7" i="20"/>
  <c r="D7" i="20"/>
  <c r="C7" i="20"/>
  <c r="B7" i="20"/>
  <c r="A7" i="20"/>
  <c r="P6" i="20"/>
  <c r="O6" i="20"/>
  <c r="N6" i="20"/>
  <c r="M6" i="20"/>
  <c r="L6" i="20"/>
  <c r="K6" i="20"/>
  <c r="J6" i="20"/>
  <c r="I6" i="20"/>
  <c r="H6" i="20"/>
  <c r="G6" i="20"/>
  <c r="F6" i="20"/>
  <c r="E6" i="20"/>
  <c r="D6" i="20"/>
  <c r="C6" i="20"/>
  <c r="Q6" i="20" s="1"/>
  <c r="B6" i="20"/>
  <c r="A6" i="20"/>
  <c r="P5" i="20"/>
  <c r="O5" i="20"/>
  <c r="N5" i="20"/>
  <c r="M5" i="20"/>
  <c r="L5" i="20"/>
  <c r="K5" i="20"/>
  <c r="J5" i="20"/>
  <c r="I5" i="20"/>
  <c r="H5" i="20"/>
  <c r="G5" i="20"/>
  <c r="F5" i="20"/>
  <c r="E5" i="20"/>
  <c r="D5" i="20"/>
  <c r="C5" i="20"/>
  <c r="B5" i="20"/>
  <c r="A5" i="20"/>
  <c r="P4" i="20"/>
  <c r="O4" i="20"/>
  <c r="N4" i="20"/>
  <c r="M4" i="20"/>
  <c r="L4" i="20"/>
  <c r="K4" i="20"/>
  <c r="J4" i="20"/>
  <c r="I4" i="20"/>
  <c r="H4" i="20"/>
  <c r="G4" i="20"/>
  <c r="F4" i="20"/>
  <c r="E4" i="20"/>
  <c r="D4" i="20"/>
  <c r="C4" i="20"/>
  <c r="B4" i="20"/>
  <c r="A4" i="20"/>
  <c r="P3" i="20"/>
  <c r="O3" i="20"/>
  <c r="N3" i="20"/>
  <c r="M3" i="20"/>
  <c r="L3" i="20"/>
  <c r="K3" i="20"/>
  <c r="J3" i="20"/>
  <c r="I3" i="20"/>
  <c r="H3" i="20"/>
  <c r="G3" i="20"/>
  <c r="F3" i="20"/>
  <c r="E3" i="20"/>
  <c r="D3" i="20"/>
  <c r="C3" i="20"/>
  <c r="B3" i="20"/>
  <c r="A3" i="20"/>
  <c r="P2" i="20"/>
  <c r="P26" i="20" s="1"/>
  <c r="O2" i="20"/>
  <c r="O26" i="20" s="1"/>
  <c r="N2" i="20"/>
  <c r="N26" i="20" s="1"/>
  <c r="M2" i="20"/>
  <c r="M26" i="20" s="1"/>
  <c r="L2" i="20"/>
  <c r="L26" i="20" s="1"/>
  <c r="K2" i="20"/>
  <c r="K26" i="20" s="1"/>
  <c r="J2" i="20"/>
  <c r="J26" i="20" s="1"/>
  <c r="I2" i="20"/>
  <c r="I26" i="20" s="1"/>
  <c r="H2" i="20"/>
  <c r="H26" i="20" s="1"/>
  <c r="G2" i="20"/>
  <c r="G26" i="20" s="1"/>
  <c r="F2" i="20"/>
  <c r="F26" i="20" s="1"/>
  <c r="E2" i="20"/>
  <c r="E26" i="20" s="1"/>
  <c r="D2" i="20"/>
  <c r="Q2" i="20" s="1"/>
  <c r="C2" i="20"/>
  <c r="C26" i="20" s="1"/>
  <c r="B2" i="20"/>
  <c r="A2" i="20"/>
  <c r="Q1" i="20"/>
  <c r="P1" i="20"/>
  <c r="O1" i="20"/>
  <c r="N1" i="20"/>
  <c r="M1" i="20"/>
  <c r="L1" i="20"/>
  <c r="K1" i="20"/>
  <c r="J1" i="20"/>
  <c r="I1" i="20"/>
  <c r="H1" i="20"/>
  <c r="G1" i="20"/>
  <c r="F1" i="20"/>
  <c r="E1" i="20"/>
  <c r="D1" i="20"/>
  <c r="C1" i="20"/>
  <c r="P20" i="16"/>
  <c r="O20" i="16"/>
  <c r="N20" i="16"/>
  <c r="M20" i="16"/>
  <c r="L20" i="16"/>
  <c r="K20" i="16"/>
  <c r="J20" i="16"/>
  <c r="I20" i="16"/>
  <c r="H20" i="16"/>
  <c r="G20" i="16"/>
  <c r="F20" i="16"/>
  <c r="E20" i="16"/>
  <c r="D20" i="16"/>
  <c r="C20" i="16"/>
  <c r="B20" i="16"/>
  <c r="A20" i="16"/>
  <c r="P19" i="16"/>
  <c r="O19" i="16"/>
  <c r="N19" i="16"/>
  <c r="M19" i="16"/>
  <c r="L19" i="16"/>
  <c r="K19" i="16"/>
  <c r="J19" i="16"/>
  <c r="I19" i="16"/>
  <c r="H19" i="16"/>
  <c r="G19" i="16"/>
  <c r="F19" i="16"/>
  <c r="E19" i="16"/>
  <c r="D19" i="16"/>
  <c r="C19" i="16"/>
  <c r="B19" i="16"/>
  <c r="A19" i="16"/>
  <c r="P18" i="16"/>
  <c r="O18" i="16"/>
  <c r="N18" i="16"/>
  <c r="M18" i="16"/>
  <c r="L18" i="16"/>
  <c r="K18" i="16"/>
  <c r="J18" i="16"/>
  <c r="I18" i="16"/>
  <c r="H18" i="16"/>
  <c r="G18" i="16"/>
  <c r="F18" i="16"/>
  <c r="E18" i="16"/>
  <c r="D18" i="16"/>
  <c r="C18" i="16"/>
  <c r="Q18" i="16" s="1"/>
  <c r="B18" i="16"/>
  <c r="A18" i="16"/>
  <c r="P17" i="16"/>
  <c r="O17" i="16"/>
  <c r="N17" i="16"/>
  <c r="M17" i="16"/>
  <c r="L17" i="16"/>
  <c r="K17" i="16"/>
  <c r="J17" i="16"/>
  <c r="I17" i="16"/>
  <c r="H17" i="16"/>
  <c r="G17" i="16"/>
  <c r="F17" i="16"/>
  <c r="E17" i="16"/>
  <c r="D17" i="16"/>
  <c r="C17" i="16"/>
  <c r="B17" i="16"/>
  <c r="A17" i="16"/>
  <c r="P16" i="16"/>
  <c r="O16" i="16"/>
  <c r="N16" i="16"/>
  <c r="M16" i="16"/>
  <c r="L16" i="16"/>
  <c r="K16" i="16"/>
  <c r="J16" i="16"/>
  <c r="I16" i="16"/>
  <c r="H16" i="16"/>
  <c r="G16" i="16"/>
  <c r="F16" i="16"/>
  <c r="E16" i="16"/>
  <c r="D16" i="16"/>
  <c r="C16" i="16"/>
  <c r="B16" i="16"/>
  <c r="A16" i="16"/>
  <c r="P15" i="16"/>
  <c r="O15" i="16"/>
  <c r="N15" i="16"/>
  <c r="M15" i="16"/>
  <c r="L15" i="16"/>
  <c r="K15" i="16"/>
  <c r="J15" i="16"/>
  <c r="I15" i="16"/>
  <c r="H15" i="16"/>
  <c r="G15" i="16"/>
  <c r="F15" i="16"/>
  <c r="E15" i="16"/>
  <c r="D15" i="16"/>
  <c r="C15" i="16"/>
  <c r="B15" i="16"/>
  <c r="A15" i="16"/>
  <c r="P14" i="16"/>
  <c r="O14" i="16"/>
  <c r="N14" i="16"/>
  <c r="M14" i="16"/>
  <c r="L14" i="16"/>
  <c r="K14" i="16"/>
  <c r="J14" i="16"/>
  <c r="I14" i="16"/>
  <c r="H14" i="16"/>
  <c r="G14" i="16"/>
  <c r="F14" i="16"/>
  <c r="E14" i="16"/>
  <c r="D14" i="16"/>
  <c r="Q14" i="16" s="1"/>
  <c r="C14" i="16"/>
  <c r="B14" i="16"/>
  <c r="A14" i="16"/>
  <c r="P13" i="16"/>
  <c r="O13" i="16"/>
  <c r="N13" i="16"/>
  <c r="M13" i="16"/>
  <c r="L13" i="16"/>
  <c r="K13" i="16"/>
  <c r="J13" i="16"/>
  <c r="I13" i="16"/>
  <c r="H13" i="16"/>
  <c r="G13" i="16"/>
  <c r="F13" i="16"/>
  <c r="E13" i="16"/>
  <c r="D13" i="16"/>
  <c r="C13" i="16"/>
  <c r="B13" i="16"/>
  <c r="A13" i="16"/>
  <c r="P12" i="16"/>
  <c r="O12" i="16"/>
  <c r="N12" i="16"/>
  <c r="M12" i="16"/>
  <c r="L12" i="16"/>
  <c r="K12" i="16"/>
  <c r="J12" i="16"/>
  <c r="I12" i="16"/>
  <c r="H12" i="16"/>
  <c r="G12" i="16"/>
  <c r="F12" i="16"/>
  <c r="E12" i="16"/>
  <c r="D12" i="16"/>
  <c r="C12" i="16"/>
  <c r="B12" i="16"/>
  <c r="A12" i="16"/>
  <c r="P11" i="16"/>
  <c r="P21" i="16" s="1"/>
  <c r="O11" i="16"/>
  <c r="N11" i="16"/>
  <c r="M11" i="16"/>
  <c r="L11" i="16"/>
  <c r="L21" i="16" s="1"/>
  <c r="K11" i="16"/>
  <c r="J11" i="16"/>
  <c r="I11" i="16"/>
  <c r="H11" i="16"/>
  <c r="H21" i="16" s="1"/>
  <c r="G11" i="16"/>
  <c r="F11" i="16"/>
  <c r="E11" i="16"/>
  <c r="D11" i="16"/>
  <c r="D21" i="16" s="1"/>
  <c r="C11" i="16"/>
  <c r="B11" i="16"/>
  <c r="A11" i="16"/>
  <c r="P10" i="16"/>
  <c r="O10" i="16"/>
  <c r="N10" i="16"/>
  <c r="M10" i="16"/>
  <c r="L10" i="16"/>
  <c r="K10" i="16"/>
  <c r="J10" i="16"/>
  <c r="I10" i="16"/>
  <c r="H10" i="16"/>
  <c r="G10" i="16"/>
  <c r="F10" i="16"/>
  <c r="E10" i="16"/>
  <c r="Q10" i="16" s="1"/>
  <c r="D10" i="16"/>
  <c r="C10" i="16"/>
  <c r="B10" i="16"/>
  <c r="A10" i="16"/>
  <c r="P9" i="16"/>
  <c r="O9" i="16"/>
  <c r="N9" i="16"/>
  <c r="M9" i="16"/>
  <c r="L9" i="16"/>
  <c r="K9" i="16"/>
  <c r="J9" i="16"/>
  <c r="I9" i="16"/>
  <c r="H9" i="16"/>
  <c r="G9" i="16"/>
  <c r="F9" i="16"/>
  <c r="E9" i="16"/>
  <c r="D9" i="16"/>
  <c r="C9" i="16"/>
  <c r="B9" i="16"/>
  <c r="A9" i="16"/>
  <c r="P8" i="16"/>
  <c r="O8" i="16"/>
  <c r="N8" i="16"/>
  <c r="M8" i="16"/>
  <c r="L8" i="16"/>
  <c r="K8" i="16"/>
  <c r="J8" i="16"/>
  <c r="I8" i="16"/>
  <c r="H8" i="16"/>
  <c r="G8" i="16"/>
  <c r="F8" i="16"/>
  <c r="E8" i="16"/>
  <c r="D8" i="16"/>
  <c r="C8" i="16"/>
  <c r="B8" i="16"/>
  <c r="A8" i="16"/>
  <c r="P7" i="16"/>
  <c r="O7" i="16"/>
  <c r="N7" i="16"/>
  <c r="M7" i="16"/>
  <c r="M21" i="16" s="1"/>
  <c r="L7" i="16"/>
  <c r="K7" i="16"/>
  <c r="J7" i="16"/>
  <c r="I7" i="16"/>
  <c r="I21" i="16" s="1"/>
  <c r="H7" i="16"/>
  <c r="G7" i="16"/>
  <c r="F7" i="16"/>
  <c r="E7" i="16"/>
  <c r="E21" i="16" s="1"/>
  <c r="D7" i="16"/>
  <c r="C7" i="16"/>
  <c r="B7" i="16"/>
  <c r="A7" i="16"/>
  <c r="P6" i="16"/>
  <c r="O6" i="16"/>
  <c r="N6" i="16"/>
  <c r="M6" i="16"/>
  <c r="L6" i="16"/>
  <c r="K6" i="16"/>
  <c r="J6" i="16"/>
  <c r="I6" i="16"/>
  <c r="H6" i="16"/>
  <c r="G6" i="16"/>
  <c r="F6" i="16"/>
  <c r="E6" i="16"/>
  <c r="D6" i="16"/>
  <c r="C6" i="16"/>
  <c r="Q6" i="16" s="1"/>
  <c r="B6" i="16"/>
  <c r="A6" i="16"/>
  <c r="P5" i="16"/>
  <c r="O5" i="16"/>
  <c r="N5" i="16"/>
  <c r="M5" i="16"/>
  <c r="L5" i="16"/>
  <c r="K5" i="16"/>
  <c r="J5" i="16"/>
  <c r="I5" i="16"/>
  <c r="H5" i="16"/>
  <c r="G5" i="16"/>
  <c r="F5" i="16"/>
  <c r="E5" i="16"/>
  <c r="D5" i="16"/>
  <c r="C5" i="16"/>
  <c r="B5" i="16"/>
  <c r="A5" i="16"/>
  <c r="P4" i="16"/>
  <c r="O4" i="16"/>
  <c r="N4" i="16"/>
  <c r="M4" i="16"/>
  <c r="L4" i="16"/>
  <c r="K4" i="16"/>
  <c r="J4" i="16"/>
  <c r="I4" i="16"/>
  <c r="H4" i="16"/>
  <c r="G4" i="16"/>
  <c r="F4" i="16"/>
  <c r="E4" i="16"/>
  <c r="D4" i="16"/>
  <c r="C4" i="16"/>
  <c r="B4" i="16"/>
  <c r="A4" i="16"/>
  <c r="P3" i="16"/>
  <c r="O3" i="16"/>
  <c r="N3" i="16"/>
  <c r="M3" i="16"/>
  <c r="L3" i="16"/>
  <c r="K3" i="16"/>
  <c r="J3" i="16"/>
  <c r="I3" i="16"/>
  <c r="H3" i="16"/>
  <c r="G3" i="16"/>
  <c r="F3" i="16"/>
  <c r="E3" i="16"/>
  <c r="D3" i="16"/>
  <c r="C3" i="16"/>
  <c r="B3" i="16"/>
  <c r="A3" i="16"/>
  <c r="P2" i="16"/>
  <c r="O2" i="16"/>
  <c r="O21" i="16" s="1"/>
  <c r="N2" i="16"/>
  <c r="N21" i="16" s="1"/>
  <c r="M2" i="16"/>
  <c r="L2" i="16"/>
  <c r="K2" i="16"/>
  <c r="K21" i="16" s="1"/>
  <c r="J2" i="16"/>
  <c r="J21" i="16" s="1"/>
  <c r="I2" i="16"/>
  <c r="H2" i="16"/>
  <c r="G2" i="16"/>
  <c r="G21" i="16" s="1"/>
  <c r="F2" i="16"/>
  <c r="F21" i="16" s="1"/>
  <c r="E2" i="16"/>
  <c r="D2" i="16"/>
  <c r="C2" i="16"/>
  <c r="C21" i="16" s="1"/>
  <c r="B2" i="16"/>
  <c r="A2" i="16"/>
  <c r="Q1" i="16"/>
  <c r="P1" i="16"/>
  <c r="O1" i="16"/>
  <c r="N1" i="16"/>
  <c r="M1" i="16"/>
  <c r="L1" i="16"/>
  <c r="K1" i="16"/>
  <c r="J1" i="16"/>
  <c r="I1" i="16"/>
  <c r="H1" i="16"/>
  <c r="G1" i="16"/>
  <c r="F1" i="16"/>
  <c r="E1" i="16"/>
  <c r="D1" i="16"/>
  <c r="C1" i="16"/>
  <c r="K26" i="17"/>
  <c r="P25" i="17"/>
  <c r="O25" i="17"/>
  <c r="N25" i="17"/>
  <c r="M25" i="17"/>
  <c r="L25" i="17"/>
  <c r="K25" i="17"/>
  <c r="J25" i="17"/>
  <c r="I25" i="17"/>
  <c r="H25" i="17"/>
  <c r="G25" i="17"/>
  <c r="F25" i="17"/>
  <c r="E25" i="17"/>
  <c r="D25" i="17"/>
  <c r="C25" i="17"/>
  <c r="B25" i="17"/>
  <c r="A25" i="17"/>
  <c r="P24" i="17"/>
  <c r="O24" i="17"/>
  <c r="N24" i="17"/>
  <c r="M24" i="17"/>
  <c r="L24" i="17"/>
  <c r="K24" i="17"/>
  <c r="J24" i="17"/>
  <c r="I24" i="17"/>
  <c r="H24" i="17"/>
  <c r="G24" i="17"/>
  <c r="F24" i="17"/>
  <c r="E24" i="17"/>
  <c r="D24" i="17"/>
  <c r="C24" i="17"/>
  <c r="B24" i="17"/>
  <c r="A24" i="17"/>
  <c r="P23" i="17"/>
  <c r="O23" i="17"/>
  <c r="N23" i="17"/>
  <c r="M23" i="17"/>
  <c r="L23" i="17"/>
  <c r="K23" i="17"/>
  <c r="J23" i="17"/>
  <c r="I23" i="17"/>
  <c r="H23" i="17"/>
  <c r="G23" i="17"/>
  <c r="F23" i="17"/>
  <c r="E23" i="17"/>
  <c r="D23" i="17"/>
  <c r="C23" i="17"/>
  <c r="B23" i="17"/>
  <c r="A23" i="17"/>
  <c r="P22" i="17"/>
  <c r="O22" i="17"/>
  <c r="N22" i="17"/>
  <c r="M22" i="17"/>
  <c r="L22" i="17"/>
  <c r="K22" i="17"/>
  <c r="J22" i="17"/>
  <c r="I22" i="17"/>
  <c r="H22" i="17"/>
  <c r="G22" i="17"/>
  <c r="F22" i="17"/>
  <c r="E22" i="17"/>
  <c r="D22" i="17"/>
  <c r="C22" i="17"/>
  <c r="Q22" i="17" s="1"/>
  <c r="B22" i="17"/>
  <c r="A22" i="17"/>
  <c r="P21" i="17"/>
  <c r="O21" i="17"/>
  <c r="N21" i="17"/>
  <c r="M21" i="17"/>
  <c r="L21" i="17"/>
  <c r="K21" i="17"/>
  <c r="J21" i="17"/>
  <c r="I21" i="17"/>
  <c r="H21" i="17"/>
  <c r="G21" i="17"/>
  <c r="F21" i="17"/>
  <c r="E21" i="17"/>
  <c r="D21" i="17"/>
  <c r="C21" i="17"/>
  <c r="B21" i="17"/>
  <c r="A21" i="17"/>
  <c r="P20" i="17"/>
  <c r="O20" i="17"/>
  <c r="N20" i="17"/>
  <c r="M20" i="17"/>
  <c r="L20" i="17"/>
  <c r="K20" i="17"/>
  <c r="J20" i="17"/>
  <c r="I20" i="17"/>
  <c r="H20" i="17"/>
  <c r="G20" i="17"/>
  <c r="F20" i="17"/>
  <c r="E20" i="17"/>
  <c r="D20" i="17"/>
  <c r="C20" i="17"/>
  <c r="B20" i="17"/>
  <c r="A20" i="17"/>
  <c r="P19" i="17"/>
  <c r="O19" i="17"/>
  <c r="N19" i="17"/>
  <c r="M19" i="17"/>
  <c r="L19" i="17"/>
  <c r="K19" i="17"/>
  <c r="J19" i="17"/>
  <c r="I19" i="17"/>
  <c r="H19" i="17"/>
  <c r="G19" i="17"/>
  <c r="F19" i="17"/>
  <c r="E19" i="17"/>
  <c r="D19" i="17"/>
  <c r="C19" i="17"/>
  <c r="B19" i="17"/>
  <c r="A19" i="17"/>
  <c r="P18" i="17"/>
  <c r="O18" i="17"/>
  <c r="N18" i="17"/>
  <c r="M18" i="17"/>
  <c r="L18" i="17"/>
  <c r="K18" i="17"/>
  <c r="J18" i="17"/>
  <c r="I18" i="17"/>
  <c r="H18" i="17"/>
  <c r="G18" i="17"/>
  <c r="F18" i="17"/>
  <c r="E18" i="17"/>
  <c r="D18" i="17"/>
  <c r="C18" i="17"/>
  <c r="Q18" i="17" s="1"/>
  <c r="B18" i="17"/>
  <c r="A18" i="17"/>
  <c r="P17" i="17"/>
  <c r="O17" i="17"/>
  <c r="N17" i="17"/>
  <c r="M17" i="17"/>
  <c r="L17" i="17"/>
  <c r="K17" i="17"/>
  <c r="J17" i="17"/>
  <c r="I17" i="17"/>
  <c r="H17" i="17"/>
  <c r="G17" i="17"/>
  <c r="F17" i="17"/>
  <c r="E17" i="17"/>
  <c r="D17" i="17"/>
  <c r="C17" i="17"/>
  <c r="B17" i="17"/>
  <c r="A17" i="17"/>
  <c r="P16" i="17"/>
  <c r="O16" i="17"/>
  <c r="N16" i="17"/>
  <c r="M16" i="17"/>
  <c r="L16" i="17"/>
  <c r="K16" i="17"/>
  <c r="J16" i="17"/>
  <c r="I16" i="17"/>
  <c r="H16" i="17"/>
  <c r="G16" i="17"/>
  <c r="F16" i="17"/>
  <c r="E16" i="17"/>
  <c r="D16" i="17"/>
  <c r="C16" i="17"/>
  <c r="B16" i="17"/>
  <c r="A16" i="17"/>
  <c r="P15" i="17"/>
  <c r="O15" i="17"/>
  <c r="N15" i="17"/>
  <c r="M15" i="17"/>
  <c r="L15" i="17"/>
  <c r="K15" i="17"/>
  <c r="J15" i="17"/>
  <c r="I15" i="17"/>
  <c r="H15" i="17"/>
  <c r="G15" i="17"/>
  <c r="F15" i="17"/>
  <c r="E15" i="17"/>
  <c r="D15" i="17"/>
  <c r="C15" i="17"/>
  <c r="B15" i="17"/>
  <c r="A15" i="17"/>
  <c r="P14" i="17"/>
  <c r="O14" i="17"/>
  <c r="N14" i="17"/>
  <c r="M14" i="17"/>
  <c r="L14" i="17"/>
  <c r="K14" i="17"/>
  <c r="J14" i="17"/>
  <c r="I14" i="17"/>
  <c r="H14" i="17"/>
  <c r="G14" i="17"/>
  <c r="F14" i="17"/>
  <c r="E14" i="17"/>
  <c r="D14" i="17"/>
  <c r="Q14" i="17" s="1"/>
  <c r="C14" i="17"/>
  <c r="B14" i="17"/>
  <c r="A14" i="17"/>
  <c r="P13" i="17"/>
  <c r="O13" i="17"/>
  <c r="N13" i="17"/>
  <c r="M13" i="17"/>
  <c r="L13" i="17"/>
  <c r="K13" i="17"/>
  <c r="J13" i="17"/>
  <c r="I13" i="17"/>
  <c r="H13" i="17"/>
  <c r="G13" i="17"/>
  <c r="F13" i="17"/>
  <c r="E13" i="17"/>
  <c r="D13" i="17"/>
  <c r="C13" i="17"/>
  <c r="B13" i="17"/>
  <c r="A13" i="17"/>
  <c r="P12" i="17"/>
  <c r="O12" i="17"/>
  <c r="N12" i="17"/>
  <c r="M12" i="17"/>
  <c r="L12" i="17"/>
  <c r="K12" i="17"/>
  <c r="J12" i="17"/>
  <c r="I12" i="17"/>
  <c r="H12" i="17"/>
  <c r="G12" i="17"/>
  <c r="F12" i="17"/>
  <c r="E12" i="17"/>
  <c r="D12" i="17"/>
  <c r="C12" i="17"/>
  <c r="B12" i="17"/>
  <c r="A12" i="17"/>
  <c r="P11" i="17"/>
  <c r="O11" i="17"/>
  <c r="N11" i="17"/>
  <c r="M11" i="17"/>
  <c r="L11" i="17"/>
  <c r="K11" i="17"/>
  <c r="J11" i="17"/>
  <c r="I11" i="17"/>
  <c r="H11" i="17"/>
  <c r="G11" i="17"/>
  <c r="F11" i="17"/>
  <c r="E11" i="17"/>
  <c r="D11" i="17"/>
  <c r="C11" i="17"/>
  <c r="B11" i="17"/>
  <c r="A11" i="17"/>
  <c r="P10" i="17"/>
  <c r="O10" i="17"/>
  <c r="N10" i="17"/>
  <c r="M10" i="17"/>
  <c r="L10" i="17"/>
  <c r="K10" i="17"/>
  <c r="J10" i="17"/>
  <c r="I10" i="17"/>
  <c r="H10" i="17"/>
  <c r="G10" i="17"/>
  <c r="F10" i="17"/>
  <c r="E10" i="17"/>
  <c r="Q10" i="17" s="1"/>
  <c r="D10" i="17"/>
  <c r="C10" i="17"/>
  <c r="B10" i="17"/>
  <c r="A10" i="17"/>
  <c r="P9" i="17"/>
  <c r="O9" i="17"/>
  <c r="N9" i="17"/>
  <c r="M9" i="17"/>
  <c r="L9" i="17"/>
  <c r="K9" i="17"/>
  <c r="J9" i="17"/>
  <c r="I9" i="17"/>
  <c r="H9" i="17"/>
  <c r="G9" i="17"/>
  <c r="F9" i="17"/>
  <c r="E9" i="17"/>
  <c r="D9" i="17"/>
  <c r="C9" i="17"/>
  <c r="B9" i="17"/>
  <c r="A9" i="17"/>
  <c r="P8" i="17"/>
  <c r="O8" i="17"/>
  <c r="N8" i="17"/>
  <c r="M8" i="17"/>
  <c r="L8" i="17"/>
  <c r="K8" i="17"/>
  <c r="J8" i="17"/>
  <c r="I8" i="17"/>
  <c r="H8" i="17"/>
  <c r="G8" i="17"/>
  <c r="F8" i="17"/>
  <c r="E8" i="17"/>
  <c r="D8" i="17"/>
  <c r="C8" i="17"/>
  <c r="B8" i="17"/>
  <c r="A8" i="17"/>
  <c r="P7" i="17"/>
  <c r="O7" i="17"/>
  <c r="N7" i="17"/>
  <c r="M7" i="17"/>
  <c r="L7" i="17"/>
  <c r="K7" i="17"/>
  <c r="J7" i="17"/>
  <c r="I7" i="17"/>
  <c r="H7" i="17"/>
  <c r="G7" i="17"/>
  <c r="F7" i="17"/>
  <c r="E7" i="17"/>
  <c r="D7" i="17"/>
  <c r="C7" i="17"/>
  <c r="B7" i="17"/>
  <c r="A7" i="17"/>
  <c r="P6" i="17"/>
  <c r="O6" i="17"/>
  <c r="N6" i="17"/>
  <c r="M6" i="17"/>
  <c r="L6" i="17"/>
  <c r="K6" i="17"/>
  <c r="J6" i="17"/>
  <c r="I6" i="17"/>
  <c r="H6" i="17"/>
  <c r="G6" i="17"/>
  <c r="F6" i="17"/>
  <c r="E6" i="17"/>
  <c r="D6" i="17"/>
  <c r="C6" i="17"/>
  <c r="Q6" i="17" s="1"/>
  <c r="B6" i="17"/>
  <c r="A6" i="17"/>
  <c r="P5" i="17"/>
  <c r="O5" i="17"/>
  <c r="N5" i="17"/>
  <c r="M5" i="17"/>
  <c r="L5" i="17"/>
  <c r="K5" i="17"/>
  <c r="J5" i="17"/>
  <c r="I5" i="17"/>
  <c r="H5" i="17"/>
  <c r="G5" i="17"/>
  <c r="F5" i="17"/>
  <c r="E5" i="17"/>
  <c r="D5" i="17"/>
  <c r="C5" i="17"/>
  <c r="B5" i="17"/>
  <c r="A5" i="17"/>
  <c r="P4" i="17"/>
  <c r="O4" i="17"/>
  <c r="N4" i="17"/>
  <c r="M4" i="17"/>
  <c r="L4" i="17"/>
  <c r="K4" i="17"/>
  <c r="J4" i="17"/>
  <c r="I4" i="17"/>
  <c r="H4" i="17"/>
  <c r="G4" i="17"/>
  <c r="F4" i="17"/>
  <c r="E4" i="17"/>
  <c r="D4" i="17"/>
  <c r="C4" i="17"/>
  <c r="B4" i="17"/>
  <c r="A4" i="17"/>
  <c r="P3" i="17"/>
  <c r="O3" i="17"/>
  <c r="N3" i="17"/>
  <c r="M3" i="17"/>
  <c r="L3" i="17"/>
  <c r="K3" i="17"/>
  <c r="J3" i="17"/>
  <c r="I3" i="17"/>
  <c r="H3" i="17"/>
  <c r="G3" i="17"/>
  <c r="F3" i="17"/>
  <c r="E3" i="17"/>
  <c r="D3" i="17"/>
  <c r="C3" i="17"/>
  <c r="B3" i="17"/>
  <c r="A3" i="17"/>
  <c r="P2" i="17"/>
  <c r="P26" i="17" s="1"/>
  <c r="O2" i="17"/>
  <c r="O26" i="17" s="1"/>
  <c r="N2" i="17"/>
  <c r="N26" i="17" s="1"/>
  <c r="M2" i="17"/>
  <c r="M26" i="17" s="1"/>
  <c r="L2" i="17"/>
  <c r="L26" i="17" s="1"/>
  <c r="K2" i="17"/>
  <c r="J2" i="17"/>
  <c r="J26" i="17" s="1"/>
  <c r="I2" i="17"/>
  <c r="I26" i="17" s="1"/>
  <c r="H2" i="17"/>
  <c r="H26" i="17" s="1"/>
  <c r="G2" i="17"/>
  <c r="G26" i="17" s="1"/>
  <c r="F2" i="17"/>
  <c r="F26" i="17" s="1"/>
  <c r="E2" i="17"/>
  <c r="E26" i="17" s="1"/>
  <c r="D2" i="17"/>
  <c r="D26" i="17" s="1"/>
  <c r="C2" i="17"/>
  <c r="C26" i="17" s="1"/>
  <c r="B2" i="17"/>
  <c r="A2" i="17"/>
  <c r="Q1" i="17"/>
  <c r="P1" i="17"/>
  <c r="O1" i="17"/>
  <c r="N1" i="17"/>
  <c r="M1" i="17"/>
  <c r="L1" i="17"/>
  <c r="K1" i="17"/>
  <c r="J1" i="17"/>
  <c r="I1" i="17"/>
  <c r="H1" i="17"/>
  <c r="G1" i="17"/>
  <c r="F1" i="17"/>
  <c r="E1" i="17"/>
  <c r="D1" i="17"/>
  <c r="C1" i="17"/>
  <c r="F29" i="27"/>
  <c r="E29" i="27"/>
  <c r="D29" i="27"/>
  <c r="F28" i="27"/>
  <c r="E28" i="27"/>
  <c r="D28" i="27"/>
  <c r="F27" i="27"/>
  <c r="E27" i="27"/>
  <c r="D27" i="27"/>
  <c r="F26" i="27"/>
  <c r="E26" i="27"/>
  <c r="D26" i="27"/>
  <c r="F25" i="27"/>
  <c r="E25" i="27"/>
  <c r="D25" i="27"/>
  <c r="F24" i="27"/>
  <c r="E24" i="27"/>
  <c r="D24" i="27"/>
  <c r="F23" i="27"/>
  <c r="E23" i="27"/>
  <c r="D23" i="27"/>
  <c r="F22" i="27"/>
  <c r="E22" i="27"/>
  <c r="D22" i="27"/>
  <c r="F21" i="27"/>
  <c r="E21" i="27"/>
  <c r="D21" i="27"/>
  <c r="F20" i="27"/>
  <c r="E20" i="27"/>
  <c r="D20" i="27"/>
  <c r="F19" i="27"/>
  <c r="E19" i="27"/>
  <c r="D19" i="27"/>
  <c r="F18" i="27"/>
  <c r="E18" i="27"/>
  <c r="D18" i="27"/>
  <c r="F17" i="27"/>
  <c r="E17" i="27"/>
  <c r="D17" i="27"/>
  <c r="F16" i="27"/>
  <c r="E16" i="27"/>
  <c r="D16" i="27"/>
  <c r="F15" i="27"/>
  <c r="E15" i="27"/>
  <c r="D15" i="27"/>
  <c r="F14" i="27"/>
  <c r="E14" i="27"/>
  <c r="D14" i="27"/>
  <c r="F13" i="27"/>
  <c r="E13" i="27"/>
  <c r="D13" i="27"/>
  <c r="F12" i="27"/>
  <c r="E12" i="27"/>
  <c r="D12" i="27"/>
  <c r="F11" i="27"/>
  <c r="E11" i="27"/>
  <c r="D11" i="27"/>
  <c r="F10" i="27"/>
  <c r="E10" i="27"/>
  <c r="D10" i="27"/>
  <c r="F9" i="27"/>
  <c r="E9" i="27"/>
  <c r="D9" i="27"/>
  <c r="F8" i="27"/>
  <c r="E8" i="27"/>
  <c r="D8" i="27"/>
  <c r="F7" i="27"/>
  <c r="E7" i="27"/>
  <c r="D7" i="27"/>
  <c r="F6" i="27"/>
  <c r="E6" i="27"/>
  <c r="D6" i="27"/>
  <c r="F5" i="27"/>
  <c r="E5" i="27"/>
  <c r="D5" i="27"/>
  <c r="F4" i="27"/>
  <c r="E4" i="27"/>
  <c r="D4" i="27"/>
  <c r="F3" i="27"/>
  <c r="E3" i="27"/>
  <c r="D3" i="27"/>
  <c r="E12" i="28"/>
  <c r="E11" i="28"/>
  <c r="E10" i="28"/>
  <c r="E9" i="28"/>
  <c r="E8" i="28"/>
  <c r="E7" i="28"/>
  <c r="E6" i="28"/>
  <c r="P25" i="32"/>
  <c r="O25" i="32"/>
  <c r="N25" i="32"/>
  <c r="M25" i="32"/>
  <c r="L25" i="32"/>
  <c r="K25" i="32"/>
  <c r="J25" i="32"/>
  <c r="I25" i="32"/>
  <c r="H25" i="32"/>
  <c r="G25" i="32"/>
  <c r="F25" i="32"/>
  <c r="E25" i="32"/>
  <c r="D25" i="32"/>
  <c r="C25" i="32"/>
  <c r="B25" i="32"/>
  <c r="A25" i="32"/>
  <c r="P24" i="32"/>
  <c r="O24" i="32"/>
  <c r="N24" i="32"/>
  <c r="M24" i="32"/>
  <c r="L24" i="32"/>
  <c r="K24" i="32"/>
  <c r="J24" i="32"/>
  <c r="I24" i="32"/>
  <c r="H24" i="32"/>
  <c r="G24" i="32"/>
  <c r="F24" i="32"/>
  <c r="E24" i="32"/>
  <c r="D24" i="32"/>
  <c r="C24" i="32"/>
  <c r="B24" i="32"/>
  <c r="A24" i="32"/>
  <c r="P23" i="32"/>
  <c r="O23" i="32"/>
  <c r="N23" i="32"/>
  <c r="M23" i="32"/>
  <c r="L23" i="32"/>
  <c r="K23" i="32"/>
  <c r="J23" i="32"/>
  <c r="I23" i="32"/>
  <c r="H23" i="32"/>
  <c r="G23" i="32"/>
  <c r="F23" i="32"/>
  <c r="E23" i="32"/>
  <c r="D23" i="32"/>
  <c r="C23" i="32"/>
  <c r="B23" i="32"/>
  <c r="A23" i="32"/>
  <c r="P22" i="32"/>
  <c r="O22" i="32"/>
  <c r="N22" i="32"/>
  <c r="M22" i="32"/>
  <c r="L22" i="32"/>
  <c r="K22" i="32"/>
  <c r="J22" i="32"/>
  <c r="I22" i="32"/>
  <c r="H22" i="32"/>
  <c r="G22" i="32"/>
  <c r="F22" i="32"/>
  <c r="E22" i="32"/>
  <c r="D22" i="32"/>
  <c r="C22" i="32"/>
  <c r="B22" i="32"/>
  <c r="A22" i="32"/>
  <c r="P21" i="32"/>
  <c r="O21" i="32"/>
  <c r="N21" i="32"/>
  <c r="M21" i="32"/>
  <c r="L21" i="32"/>
  <c r="K21" i="32"/>
  <c r="J21" i="32"/>
  <c r="I21" i="32"/>
  <c r="H21" i="32"/>
  <c r="G21" i="32"/>
  <c r="F21" i="32"/>
  <c r="E21" i="32"/>
  <c r="D21" i="32"/>
  <c r="C21" i="32"/>
  <c r="B21" i="32"/>
  <c r="A21" i="32"/>
  <c r="P20" i="32"/>
  <c r="O20" i="32"/>
  <c r="N20" i="32"/>
  <c r="M20" i="32"/>
  <c r="L20" i="32"/>
  <c r="K20" i="32"/>
  <c r="J20" i="32"/>
  <c r="I20" i="32"/>
  <c r="H20" i="32"/>
  <c r="G20" i="32"/>
  <c r="F20" i="32"/>
  <c r="E20" i="32"/>
  <c r="D20" i="32"/>
  <c r="C20" i="32"/>
  <c r="B20" i="32"/>
  <c r="A20" i="32"/>
  <c r="P19" i="32"/>
  <c r="O19" i="32"/>
  <c r="N19" i="32"/>
  <c r="M19" i="32"/>
  <c r="L19" i="32"/>
  <c r="K19" i="32"/>
  <c r="J19" i="32"/>
  <c r="I19" i="32"/>
  <c r="H19" i="32"/>
  <c r="G19" i="32"/>
  <c r="F19" i="32"/>
  <c r="E19" i="32"/>
  <c r="D19" i="32"/>
  <c r="C19" i="32"/>
  <c r="B19" i="32"/>
  <c r="A19" i="32"/>
  <c r="P18" i="32"/>
  <c r="O18" i="32"/>
  <c r="N18" i="32"/>
  <c r="M18" i="32"/>
  <c r="L18" i="32"/>
  <c r="K18" i="32"/>
  <c r="J18" i="32"/>
  <c r="I18" i="32"/>
  <c r="H18" i="32"/>
  <c r="G18" i="32"/>
  <c r="F18" i="32"/>
  <c r="E18" i="32"/>
  <c r="D18" i="32"/>
  <c r="C18" i="32"/>
  <c r="B18" i="32"/>
  <c r="A18" i="32"/>
  <c r="P17" i="32"/>
  <c r="O17" i="32"/>
  <c r="N17" i="32"/>
  <c r="M17" i="32"/>
  <c r="L17" i="32"/>
  <c r="K17" i="32"/>
  <c r="J17" i="32"/>
  <c r="I17" i="32"/>
  <c r="H17" i="32"/>
  <c r="G17" i="32"/>
  <c r="F17" i="32"/>
  <c r="E17" i="32"/>
  <c r="D17" i="32"/>
  <c r="C17" i="32"/>
  <c r="B17" i="32"/>
  <c r="A17" i="32"/>
  <c r="P16" i="32"/>
  <c r="O16" i="32"/>
  <c r="N16" i="32"/>
  <c r="M16" i="32"/>
  <c r="L16" i="32"/>
  <c r="K16" i="32"/>
  <c r="J16" i="32"/>
  <c r="I16" i="32"/>
  <c r="H16" i="32"/>
  <c r="G16" i="32"/>
  <c r="F16" i="32"/>
  <c r="E16" i="32"/>
  <c r="D16" i="32"/>
  <c r="C16" i="32"/>
  <c r="B16" i="32"/>
  <c r="A16" i="32"/>
  <c r="P15" i="32"/>
  <c r="O15" i="32"/>
  <c r="N15" i="32"/>
  <c r="M15" i="32"/>
  <c r="L15" i="32"/>
  <c r="K15" i="32"/>
  <c r="J15" i="32"/>
  <c r="I15" i="32"/>
  <c r="H15" i="32"/>
  <c r="G15" i="32"/>
  <c r="F15" i="32"/>
  <c r="E15" i="32"/>
  <c r="D15" i="32"/>
  <c r="C15" i="32"/>
  <c r="B15" i="32"/>
  <c r="A15" i="32"/>
  <c r="P14" i="32"/>
  <c r="O14" i="32"/>
  <c r="N14" i="32"/>
  <c r="M14" i="32"/>
  <c r="L14" i="32"/>
  <c r="K14" i="32"/>
  <c r="J14" i="32"/>
  <c r="I14" i="32"/>
  <c r="H14" i="32"/>
  <c r="G14" i="32"/>
  <c r="F14" i="32"/>
  <c r="E14" i="32"/>
  <c r="D14" i="32"/>
  <c r="Q14" i="32" s="1"/>
  <c r="C14" i="32"/>
  <c r="B14" i="32"/>
  <c r="A14" i="32"/>
  <c r="P13" i="32"/>
  <c r="O13" i="32"/>
  <c r="N13" i="32"/>
  <c r="M13" i="32"/>
  <c r="L13" i="32"/>
  <c r="K13" i="32"/>
  <c r="J13" i="32"/>
  <c r="I13" i="32"/>
  <c r="H13" i="32"/>
  <c r="G13" i="32"/>
  <c r="F13" i="32"/>
  <c r="E13" i="32"/>
  <c r="D13" i="32"/>
  <c r="C13" i="32"/>
  <c r="B13" i="32"/>
  <c r="A13" i="32"/>
  <c r="P12" i="32"/>
  <c r="O12" i="32"/>
  <c r="N12" i="32"/>
  <c r="M12" i="32"/>
  <c r="L12" i="32"/>
  <c r="K12" i="32"/>
  <c r="J12" i="32"/>
  <c r="I12" i="32"/>
  <c r="H12" i="32"/>
  <c r="G12" i="32"/>
  <c r="F12" i="32"/>
  <c r="E12" i="32"/>
  <c r="D12" i="32"/>
  <c r="C12" i="32"/>
  <c r="B12" i="32"/>
  <c r="A12" i="32"/>
  <c r="P11" i="32"/>
  <c r="O11" i="32"/>
  <c r="N11" i="32"/>
  <c r="M11" i="32"/>
  <c r="L11" i="32"/>
  <c r="K11" i="32"/>
  <c r="J11" i="32"/>
  <c r="I11" i="32"/>
  <c r="H11" i="32"/>
  <c r="G11" i="32"/>
  <c r="F11" i="32"/>
  <c r="E11" i="32"/>
  <c r="D11" i="32"/>
  <c r="C11" i="32"/>
  <c r="B11" i="32"/>
  <c r="A11" i="32"/>
  <c r="P10" i="32"/>
  <c r="O10" i="32"/>
  <c r="N10" i="32"/>
  <c r="M10" i="32"/>
  <c r="L10" i="32"/>
  <c r="K10" i="32"/>
  <c r="J10" i="32"/>
  <c r="I10" i="32"/>
  <c r="H10" i="32"/>
  <c r="G10" i="32"/>
  <c r="F10" i="32"/>
  <c r="E10" i="32"/>
  <c r="Q10" i="32" s="1"/>
  <c r="D10" i="32"/>
  <c r="C10" i="32"/>
  <c r="B10" i="32"/>
  <c r="A10" i="32"/>
  <c r="P9" i="32"/>
  <c r="O9" i="32"/>
  <c r="N9" i="32"/>
  <c r="M9" i="32"/>
  <c r="L9" i="32"/>
  <c r="K9" i="32"/>
  <c r="J9" i="32"/>
  <c r="I9" i="32"/>
  <c r="H9" i="32"/>
  <c r="G9" i="32"/>
  <c r="F9" i="32"/>
  <c r="E9" i="32"/>
  <c r="D9" i="32"/>
  <c r="C9" i="32"/>
  <c r="B9" i="32"/>
  <c r="A9" i="32"/>
  <c r="P8" i="32"/>
  <c r="O8" i="32"/>
  <c r="N8" i="32"/>
  <c r="M8" i="32"/>
  <c r="L8" i="32"/>
  <c r="K8" i="32"/>
  <c r="J8" i="32"/>
  <c r="I8" i="32"/>
  <c r="H8" i="32"/>
  <c r="G8" i="32"/>
  <c r="F8" i="32"/>
  <c r="E8" i="32"/>
  <c r="D8" i="32"/>
  <c r="C8" i="32"/>
  <c r="B8" i="32"/>
  <c r="A8" i="32"/>
  <c r="P7" i="32"/>
  <c r="O7" i="32"/>
  <c r="N7" i="32"/>
  <c r="M7" i="32"/>
  <c r="L7" i="32"/>
  <c r="K7" i="32"/>
  <c r="J7" i="32"/>
  <c r="I7" i="32"/>
  <c r="H7" i="32"/>
  <c r="G7" i="32"/>
  <c r="F7" i="32"/>
  <c r="E7" i="32"/>
  <c r="D7" i="32"/>
  <c r="C7" i="32"/>
  <c r="B7" i="32"/>
  <c r="A7" i="32"/>
  <c r="P6" i="32"/>
  <c r="O6" i="32"/>
  <c r="N6" i="32"/>
  <c r="M6" i="32"/>
  <c r="L6" i="32"/>
  <c r="K6" i="32"/>
  <c r="J6" i="32"/>
  <c r="I6" i="32"/>
  <c r="H6" i="32"/>
  <c r="G6" i="32"/>
  <c r="F6" i="32"/>
  <c r="E6" i="32"/>
  <c r="D6" i="32"/>
  <c r="C6" i="32"/>
  <c r="B6" i="32"/>
  <c r="A6" i="32"/>
  <c r="P5" i="32"/>
  <c r="O5" i="32"/>
  <c r="N5" i="32"/>
  <c r="M5" i="32"/>
  <c r="L5" i="32"/>
  <c r="K5" i="32"/>
  <c r="J5" i="32"/>
  <c r="I5" i="32"/>
  <c r="H5" i="32"/>
  <c r="G5" i="32"/>
  <c r="F5" i="32"/>
  <c r="E5" i="32"/>
  <c r="D5" i="32"/>
  <c r="C5" i="32"/>
  <c r="B5" i="32"/>
  <c r="A5" i="32"/>
  <c r="P4" i="32"/>
  <c r="O4" i="32"/>
  <c r="N4" i="32"/>
  <c r="M4" i="32"/>
  <c r="L4" i="32"/>
  <c r="K4" i="32"/>
  <c r="J4" i="32"/>
  <c r="I4" i="32"/>
  <c r="H4" i="32"/>
  <c r="G4" i="32"/>
  <c r="F4" i="32"/>
  <c r="E4" i="32"/>
  <c r="D4" i="32"/>
  <c r="C4" i="32"/>
  <c r="B4" i="32"/>
  <c r="A4" i="32"/>
  <c r="P3" i="32"/>
  <c r="O3" i="32"/>
  <c r="N3" i="32"/>
  <c r="M3" i="32"/>
  <c r="L3" i="32"/>
  <c r="K3" i="32"/>
  <c r="J3" i="32"/>
  <c r="I3" i="32"/>
  <c r="H3" i="32"/>
  <c r="G3" i="32"/>
  <c r="F3" i="32"/>
  <c r="E3" i="32"/>
  <c r="D3" i="32"/>
  <c r="C3" i="32"/>
  <c r="B3" i="32"/>
  <c r="A3" i="32"/>
  <c r="P2" i="32"/>
  <c r="O2" i="32"/>
  <c r="O26" i="32" s="1"/>
  <c r="N2" i="32"/>
  <c r="N26" i="32" s="1"/>
  <c r="M2" i="32"/>
  <c r="L2" i="32"/>
  <c r="K2" i="32"/>
  <c r="K26" i="32" s="1"/>
  <c r="J2" i="32"/>
  <c r="J26" i="32" s="1"/>
  <c r="I2" i="32"/>
  <c r="H2" i="32"/>
  <c r="G2" i="32"/>
  <c r="G26" i="32" s="1"/>
  <c r="F2" i="32"/>
  <c r="F26" i="32" s="1"/>
  <c r="E2" i="32"/>
  <c r="D2" i="32"/>
  <c r="C2" i="32"/>
  <c r="B2" i="32"/>
  <c r="A2" i="32"/>
  <c r="Q1" i="32"/>
  <c r="P1" i="32"/>
  <c r="O1" i="32"/>
  <c r="N1" i="32"/>
  <c r="M1" i="32"/>
  <c r="L1" i="32"/>
  <c r="K1" i="32"/>
  <c r="J1" i="32"/>
  <c r="I1" i="32"/>
  <c r="H1" i="32"/>
  <c r="G1" i="32"/>
  <c r="F1" i="32"/>
  <c r="E1" i="32"/>
  <c r="D1" i="32"/>
  <c r="C1" i="32"/>
  <c r="C26" i="14"/>
  <c r="P25" i="14"/>
  <c r="O25" i="14"/>
  <c r="N25" i="14"/>
  <c r="M25" i="14"/>
  <c r="L25" i="14"/>
  <c r="K25" i="14"/>
  <c r="J25" i="14"/>
  <c r="I25" i="14"/>
  <c r="H25" i="14"/>
  <c r="G25" i="14"/>
  <c r="F25" i="14"/>
  <c r="E25" i="14"/>
  <c r="D25" i="14"/>
  <c r="C25" i="14"/>
  <c r="B25" i="14"/>
  <c r="A25" i="14"/>
  <c r="P24" i="14"/>
  <c r="O24" i="14"/>
  <c r="N24" i="14"/>
  <c r="M24" i="14"/>
  <c r="L24" i="14"/>
  <c r="K24" i="14"/>
  <c r="J24" i="14"/>
  <c r="I24" i="14"/>
  <c r="H24" i="14"/>
  <c r="G24" i="14"/>
  <c r="F24" i="14"/>
  <c r="E24" i="14"/>
  <c r="D24" i="14"/>
  <c r="C24" i="14"/>
  <c r="B24" i="14"/>
  <c r="A24" i="14"/>
  <c r="P23" i="14"/>
  <c r="O23" i="14"/>
  <c r="N23" i="14"/>
  <c r="M23" i="14"/>
  <c r="L23" i="14"/>
  <c r="K23" i="14"/>
  <c r="J23" i="14"/>
  <c r="I23" i="14"/>
  <c r="H23" i="14"/>
  <c r="G23" i="14"/>
  <c r="F23" i="14"/>
  <c r="E23" i="14"/>
  <c r="D23" i="14"/>
  <c r="C23" i="14"/>
  <c r="B23" i="14"/>
  <c r="A23" i="14"/>
  <c r="P22" i="14"/>
  <c r="O22" i="14"/>
  <c r="N22" i="14"/>
  <c r="M22" i="14"/>
  <c r="L22" i="14"/>
  <c r="K22" i="14"/>
  <c r="J22" i="14"/>
  <c r="I22" i="14"/>
  <c r="H22" i="14"/>
  <c r="G22" i="14"/>
  <c r="F22" i="14"/>
  <c r="E22" i="14"/>
  <c r="D22" i="14"/>
  <c r="C22" i="14"/>
  <c r="B22" i="14"/>
  <c r="A22" i="14"/>
  <c r="P21" i="14"/>
  <c r="O21" i="14"/>
  <c r="N21" i="14"/>
  <c r="M21" i="14"/>
  <c r="L21" i="14"/>
  <c r="K21" i="14"/>
  <c r="J21" i="14"/>
  <c r="I21" i="14"/>
  <c r="H21" i="14"/>
  <c r="G21" i="14"/>
  <c r="F21" i="14"/>
  <c r="E21" i="14"/>
  <c r="D21" i="14"/>
  <c r="C21" i="14"/>
  <c r="B21" i="14"/>
  <c r="A21" i="14"/>
  <c r="P20" i="14"/>
  <c r="O20" i="14"/>
  <c r="N20" i="14"/>
  <c r="M20" i="14"/>
  <c r="L20" i="14"/>
  <c r="K20" i="14"/>
  <c r="J20" i="14"/>
  <c r="I20" i="14"/>
  <c r="H20" i="14"/>
  <c r="G20" i="14"/>
  <c r="F20" i="14"/>
  <c r="E20" i="14"/>
  <c r="D20" i="14"/>
  <c r="C20" i="14"/>
  <c r="B20" i="14"/>
  <c r="A20" i="14"/>
  <c r="P19" i="14"/>
  <c r="O19" i="14"/>
  <c r="N19" i="14"/>
  <c r="M19" i="14"/>
  <c r="L19" i="14"/>
  <c r="K19" i="14"/>
  <c r="J19" i="14"/>
  <c r="I19" i="14"/>
  <c r="H19" i="14"/>
  <c r="G19" i="14"/>
  <c r="F19" i="14"/>
  <c r="E19" i="14"/>
  <c r="D19" i="14"/>
  <c r="C19" i="14"/>
  <c r="B19" i="14"/>
  <c r="A19" i="14"/>
  <c r="P18" i="14"/>
  <c r="O18" i="14"/>
  <c r="N18" i="14"/>
  <c r="M18" i="14"/>
  <c r="L18" i="14"/>
  <c r="K18" i="14"/>
  <c r="J18" i="14"/>
  <c r="I18" i="14"/>
  <c r="H18" i="14"/>
  <c r="G18" i="14"/>
  <c r="F18" i="14"/>
  <c r="E18" i="14"/>
  <c r="D18" i="14"/>
  <c r="C18" i="14"/>
  <c r="B18" i="14"/>
  <c r="A18" i="14"/>
  <c r="P17" i="14"/>
  <c r="O17" i="14"/>
  <c r="N17" i="14"/>
  <c r="M17" i="14"/>
  <c r="L17" i="14"/>
  <c r="K17" i="14"/>
  <c r="J17" i="14"/>
  <c r="I17" i="14"/>
  <c r="H17" i="14"/>
  <c r="G17" i="14"/>
  <c r="F17" i="14"/>
  <c r="E17" i="14"/>
  <c r="D17" i="14"/>
  <c r="C17" i="14"/>
  <c r="B17" i="14"/>
  <c r="A17" i="14"/>
  <c r="P16" i="14"/>
  <c r="O16" i="14"/>
  <c r="N16" i="14"/>
  <c r="M16" i="14"/>
  <c r="L16" i="14"/>
  <c r="K16" i="14"/>
  <c r="J16" i="14"/>
  <c r="I16" i="14"/>
  <c r="H16" i="14"/>
  <c r="G16" i="14"/>
  <c r="F16" i="14"/>
  <c r="E16" i="14"/>
  <c r="D16" i="14"/>
  <c r="C16" i="14"/>
  <c r="B16" i="14"/>
  <c r="A16" i="14"/>
  <c r="P15" i="14"/>
  <c r="O15" i="14"/>
  <c r="N15" i="14"/>
  <c r="M15" i="14"/>
  <c r="L15" i="14"/>
  <c r="K15" i="14"/>
  <c r="J15" i="14"/>
  <c r="I15" i="14"/>
  <c r="H15" i="14"/>
  <c r="G15" i="14"/>
  <c r="F15" i="14"/>
  <c r="E15" i="14"/>
  <c r="D15" i="14"/>
  <c r="C15" i="14"/>
  <c r="B15" i="14"/>
  <c r="A15" i="14"/>
  <c r="P14" i="14"/>
  <c r="O14" i="14"/>
  <c r="N14" i="14"/>
  <c r="M14" i="14"/>
  <c r="L14" i="14"/>
  <c r="K14" i="14"/>
  <c r="J14" i="14"/>
  <c r="I14" i="14"/>
  <c r="H14" i="14"/>
  <c r="G14" i="14"/>
  <c r="F14" i="14"/>
  <c r="E14" i="14"/>
  <c r="D14" i="14"/>
  <c r="Q14" i="14" s="1"/>
  <c r="C14" i="14"/>
  <c r="B14" i="14"/>
  <c r="A14" i="14"/>
  <c r="P13" i="14"/>
  <c r="O13" i="14"/>
  <c r="N13" i="14"/>
  <c r="M13" i="14"/>
  <c r="L13" i="14"/>
  <c r="K13" i="14"/>
  <c r="J13" i="14"/>
  <c r="I13" i="14"/>
  <c r="H13" i="14"/>
  <c r="G13" i="14"/>
  <c r="F13" i="14"/>
  <c r="E13" i="14"/>
  <c r="D13" i="14"/>
  <c r="C13" i="14"/>
  <c r="B13" i="14"/>
  <c r="A13" i="14"/>
  <c r="P12" i="14"/>
  <c r="O12" i="14"/>
  <c r="N12" i="14"/>
  <c r="M12" i="14"/>
  <c r="L12" i="14"/>
  <c r="K12" i="14"/>
  <c r="J12" i="14"/>
  <c r="I12" i="14"/>
  <c r="H12" i="14"/>
  <c r="G12" i="14"/>
  <c r="F12" i="14"/>
  <c r="E12" i="14"/>
  <c r="D12" i="14"/>
  <c r="C12" i="14"/>
  <c r="B12" i="14"/>
  <c r="A12" i="14"/>
  <c r="P11" i="14"/>
  <c r="O11" i="14"/>
  <c r="N11" i="14"/>
  <c r="M11" i="14"/>
  <c r="L11" i="14"/>
  <c r="K11" i="14"/>
  <c r="J11" i="14"/>
  <c r="I11" i="14"/>
  <c r="H11" i="14"/>
  <c r="G11" i="14"/>
  <c r="F11" i="14"/>
  <c r="E11" i="14"/>
  <c r="D11" i="14"/>
  <c r="C11" i="14"/>
  <c r="B11" i="14"/>
  <c r="A11" i="14"/>
  <c r="P10" i="14"/>
  <c r="O10" i="14"/>
  <c r="N10" i="14"/>
  <c r="M10" i="14"/>
  <c r="L10" i="14"/>
  <c r="K10" i="14"/>
  <c r="J10" i="14"/>
  <c r="I10" i="14"/>
  <c r="H10" i="14"/>
  <c r="G10" i="14"/>
  <c r="F10" i="14"/>
  <c r="E10" i="14"/>
  <c r="Q10" i="14" s="1"/>
  <c r="D10" i="14"/>
  <c r="C10" i="14"/>
  <c r="B10" i="14"/>
  <c r="A10" i="14"/>
  <c r="P9" i="14"/>
  <c r="O9" i="14"/>
  <c r="N9" i="14"/>
  <c r="M9" i="14"/>
  <c r="L9" i="14"/>
  <c r="K9" i="14"/>
  <c r="J9" i="14"/>
  <c r="I9" i="14"/>
  <c r="H9" i="14"/>
  <c r="G9" i="14"/>
  <c r="F9" i="14"/>
  <c r="E9" i="14"/>
  <c r="D9" i="14"/>
  <c r="C9" i="14"/>
  <c r="B9" i="14"/>
  <c r="A9" i="14"/>
  <c r="P8" i="14"/>
  <c r="O8" i="14"/>
  <c r="N8" i="14"/>
  <c r="M8" i="14"/>
  <c r="L8" i="14"/>
  <c r="K8" i="14"/>
  <c r="J8" i="14"/>
  <c r="I8" i="14"/>
  <c r="H8" i="14"/>
  <c r="G8" i="14"/>
  <c r="F8" i="14"/>
  <c r="E8" i="14"/>
  <c r="D8" i="14"/>
  <c r="C8" i="14"/>
  <c r="B8" i="14"/>
  <c r="A8" i="14"/>
  <c r="P7" i="14"/>
  <c r="O7" i="14"/>
  <c r="N7" i="14"/>
  <c r="M7" i="14"/>
  <c r="L7" i="14"/>
  <c r="K7" i="14"/>
  <c r="J7" i="14"/>
  <c r="I7" i="14"/>
  <c r="H7" i="14"/>
  <c r="G7" i="14"/>
  <c r="F7" i="14"/>
  <c r="E7" i="14"/>
  <c r="D7" i="14"/>
  <c r="C7" i="14"/>
  <c r="B7" i="14"/>
  <c r="A7" i="14"/>
  <c r="P6" i="14"/>
  <c r="O6" i="14"/>
  <c r="N6" i="14"/>
  <c r="M6" i="14"/>
  <c r="L6" i="14"/>
  <c r="K6" i="14"/>
  <c r="J6" i="14"/>
  <c r="I6" i="14"/>
  <c r="H6" i="14"/>
  <c r="G6" i="14"/>
  <c r="F6" i="14"/>
  <c r="E6" i="14"/>
  <c r="D6" i="14"/>
  <c r="C6" i="14"/>
  <c r="B6" i="14"/>
  <c r="A6" i="14"/>
  <c r="P5" i="14"/>
  <c r="O5" i="14"/>
  <c r="N5" i="14"/>
  <c r="M5" i="14"/>
  <c r="L5" i="14"/>
  <c r="K5" i="14"/>
  <c r="J5" i="14"/>
  <c r="I5" i="14"/>
  <c r="H5" i="14"/>
  <c r="G5" i="14"/>
  <c r="F5" i="14"/>
  <c r="E5" i="14"/>
  <c r="D5" i="14"/>
  <c r="C5" i="14"/>
  <c r="B5" i="14"/>
  <c r="A5" i="14"/>
  <c r="P4" i="14"/>
  <c r="O4" i="14"/>
  <c r="N4" i="14"/>
  <c r="M4" i="14"/>
  <c r="L4" i="14"/>
  <c r="K4" i="14"/>
  <c r="J4" i="14"/>
  <c r="I4" i="14"/>
  <c r="H4" i="14"/>
  <c r="G4" i="14"/>
  <c r="F4" i="14"/>
  <c r="E4" i="14"/>
  <c r="D4" i="14"/>
  <c r="C4" i="14"/>
  <c r="B4" i="14"/>
  <c r="A4" i="14"/>
  <c r="P3" i="14"/>
  <c r="O3" i="14"/>
  <c r="N3" i="14"/>
  <c r="M3" i="14"/>
  <c r="L3" i="14"/>
  <c r="K3" i="14"/>
  <c r="J3" i="14"/>
  <c r="I3" i="14"/>
  <c r="H3" i="14"/>
  <c r="G3" i="14"/>
  <c r="F3" i="14"/>
  <c r="E3" i="14"/>
  <c r="D3" i="14"/>
  <c r="C3" i="14"/>
  <c r="B3" i="14"/>
  <c r="A3" i="14"/>
  <c r="P2" i="14"/>
  <c r="O2" i="14"/>
  <c r="O26" i="14" s="1"/>
  <c r="N2" i="14"/>
  <c r="N26" i="14" s="1"/>
  <c r="M2" i="14"/>
  <c r="L2" i="14"/>
  <c r="K2" i="14"/>
  <c r="K26" i="14" s="1"/>
  <c r="J2" i="14"/>
  <c r="J26" i="14" s="1"/>
  <c r="I2" i="14"/>
  <c r="H2" i="14"/>
  <c r="G2" i="14"/>
  <c r="G26" i="14" s="1"/>
  <c r="F2" i="14"/>
  <c r="F26" i="14" s="1"/>
  <c r="E2" i="14"/>
  <c r="D2" i="14"/>
  <c r="C2" i="14"/>
  <c r="B2" i="14"/>
  <c r="A2" i="14"/>
  <c r="Q1" i="14"/>
  <c r="P1" i="14"/>
  <c r="O1" i="14"/>
  <c r="N1" i="14"/>
  <c r="M1" i="14"/>
  <c r="L1" i="14"/>
  <c r="K1" i="14"/>
  <c r="J1" i="14"/>
  <c r="I1" i="14"/>
  <c r="H1" i="14"/>
  <c r="G1" i="14"/>
  <c r="F1" i="14"/>
  <c r="E1" i="14"/>
  <c r="D1" i="14"/>
  <c r="C1" i="14"/>
  <c r="C26" i="25"/>
  <c r="P25" i="25"/>
  <c r="O25" i="25"/>
  <c r="N25" i="25"/>
  <c r="M25" i="25"/>
  <c r="L25" i="25"/>
  <c r="K25" i="25"/>
  <c r="J25" i="25"/>
  <c r="I25" i="25"/>
  <c r="H25" i="25"/>
  <c r="G25" i="25"/>
  <c r="F25" i="25"/>
  <c r="E25" i="25"/>
  <c r="D25" i="25"/>
  <c r="C25" i="25"/>
  <c r="B25" i="25"/>
  <c r="A25" i="25"/>
  <c r="P24" i="25"/>
  <c r="O24" i="25"/>
  <c r="N24" i="25"/>
  <c r="M24" i="25"/>
  <c r="L24" i="25"/>
  <c r="K24" i="25"/>
  <c r="J24" i="25"/>
  <c r="I24" i="25"/>
  <c r="H24" i="25"/>
  <c r="G24" i="25"/>
  <c r="F24" i="25"/>
  <c r="E24" i="25"/>
  <c r="D24" i="25"/>
  <c r="C24" i="25"/>
  <c r="B24" i="25"/>
  <c r="A24" i="25"/>
  <c r="P23" i="25"/>
  <c r="O23" i="25"/>
  <c r="N23" i="25"/>
  <c r="M23" i="25"/>
  <c r="L23" i="25"/>
  <c r="K23" i="25"/>
  <c r="J23" i="25"/>
  <c r="I23" i="25"/>
  <c r="H23" i="25"/>
  <c r="G23" i="25"/>
  <c r="F23" i="25"/>
  <c r="E23" i="25"/>
  <c r="D23" i="25"/>
  <c r="C23" i="25"/>
  <c r="B23" i="25"/>
  <c r="A23" i="25"/>
  <c r="P22" i="25"/>
  <c r="O22" i="25"/>
  <c r="N22" i="25"/>
  <c r="M22" i="25"/>
  <c r="L22" i="25"/>
  <c r="K22" i="25"/>
  <c r="J22" i="25"/>
  <c r="I22" i="25"/>
  <c r="H22" i="25"/>
  <c r="G22" i="25"/>
  <c r="F22" i="25"/>
  <c r="E22" i="25"/>
  <c r="D22" i="25"/>
  <c r="C22" i="25"/>
  <c r="B22" i="25"/>
  <c r="A22" i="25"/>
  <c r="P21" i="25"/>
  <c r="O21" i="25"/>
  <c r="N21" i="25"/>
  <c r="M21" i="25"/>
  <c r="L21" i="25"/>
  <c r="K21" i="25"/>
  <c r="J21" i="25"/>
  <c r="I21" i="25"/>
  <c r="H21" i="25"/>
  <c r="G21" i="25"/>
  <c r="F21" i="25"/>
  <c r="E21" i="25"/>
  <c r="D21" i="25"/>
  <c r="C21" i="25"/>
  <c r="B21" i="25"/>
  <c r="A21" i="25"/>
  <c r="P20" i="25"/>
  <c r="O20" i="25"/>
  <c r="N20" i="25"/>
  <c r="M20" i="25"/>
  <c r="L20" i="25"/>
  <c r="K20" i="25"/>
  <c r="J20" i="25"/>
  <c r="I20" i="25"/>
  <c r="H20" i="25"/>
  <c r="G20" i="25"/>
  <c r="F20" i="25"/>
  <c r="E20" i="25"/>
  <c r="D20" i="25"/>
  <c r="C20" i="25"/>
  <c r="B20" i="25"/>
  <c r="A20" i="25"/>
  <c r="P19" i="25"/>
  <c r="O19" i="25"/>
  <c r="N19" i="25"/>
  <c r="M19" i="25"/>
  <c r="L19" i="25"/>
  <c r="K19" i="25"/>
  <c r="J19" i="25"/>
  <c r="I19" i="25"/>
  <c r="H19" i="25"/>
  <c r="G19" i="25"/>
  <c r="F19" i="25"/>
  <c r="E19" i="25"/>
  <c r="D19" i="25"/>
  <c r="C19" i="25"/>
  <c r="B19" i="25"/>
  <c r="A19" i="25"/>
  <c r="P18" i="25"/>
  <c r="O18" i="25"/>
  <c r="N18" i="25"/>
  <c r="M18" i="25"/>
  <c r="L18" i="25"/>
  <c r="K18" i="25"/>
  <c r="J18" i="25"/>
  <c r="I18" i="25"/>
  <c r="H18" i="25"/>
  <c r="G18" i="25"/>
  <c r="F18" i="25"/>
  <c r="E18" i="25"/>
  <c r="D18" i="25"/>
  <c r="C18" i="25"/>
  <c r="B18" i="25"/>
  <c r="A18" i="25"/>
  <c r="P17" i="25"/>
  <c r="O17" i="25"/>
  <c r="N17" i="25"/>
  <c r="M17" i="25"/>
  <c r="L17" i="25"/>
  <c r="K17" i="25"/>
  <c r="J17" i="25"/>
  <c r="I17" i="25"/>
  <c r="H17" i="25"/>
  <c r="G17" i="25"/>
  <c r="F17" i="25"/>
  <c r="E17" i="25"/>
  <c r="D17" i="25"/>
  <c r="C17" i="25"/>
  <c r="B17" i="25"/>
  <c r="A17" i="25"/>
  <c r="P16" i="25"/>
  <c r="O16" i="25"/>
  <c r="N16" i="25"/>
  <c r="M16" i="25"/>
  <c r="L16" i="25"/>
  <c r="K16" i="25"/>
  <c r="J16" i="25"/>
  <c r="I16" i="25"/>
  <c r="H16" i="25"/>
  <c r="G16" i="25"/>
  <c r="F16" i="25"/>
  <c r="E16" i="25"/>
  <c r="D16" i="25"/>
  <c r="C16" i="25"/>
  <c r="B16" i="25"/>
  <c r="A16" i="25"/>
  <c r="P15" i="25"/>
  <c r="O15" i="25"/>
  <c r="N15" i="25"/>
  <c r="M15" i="25"/>
  <c r="L15" i="25"/>
  <c r="K15" i="25"/>
  <c r="J15" i="25"/>
  <c r="I15" i="25"/>
  <c r="H15" i="25"/>
  <c r="G15" i="25"/>
  <c r="F15" i="25"/>
  <c r="E15" i="25"/>
  <c r="D15" i="25"/>
  <c r="C15" i="25"/>
  <c r="B15" i="25"/>
  <c r="A15" i="25"/>
  <c r="P14" i="25"/>
  <c r="O14" i="25"/>
  <c r="N14" i="25"/>
  <c r="M14" i="25"/>
  <c r="L14" i="25"/>
  <c r="K14" i="25"/>
  <c r="J14" i="25"/>
  <c r="I14" i="25"/>
  <c r="H14" i="25"/>
  <c r="G14" i="25"/>
  <c r="F14" i="25"/>
  <c r="E14" i="25"/>
  <c r="D14" i="25"/>
  <c r="Q14" i="25" s="1"/>
  <c r="C14" i="25"/>
  <c r="B14" i="25"/>
  <c r="A14" i="25"/>
  <c r="P13" i="25"/>
  <c r="O13" i="25"/>
  <c r="N13" i="25"/>
  <c r="M13" i="25"/>
  <c r="L13" i="25"/>
  <c r="K13" i="25"/>
  <c r="J13" i="25"/>
  <c r="I13" i="25"/>
  <c r="H13" i="25"/>
  <c r="G13" i="25"/>
  <c r="F13" i="25"/>
  <c r="E13" i="25"/>
  <c r="D13" i="25"/>
  <c r="C13" i="25"/>
  <c r="B13" i="25"/>
  <c r="A13" i="25"/>
  <c r="P12" i="25"/>
  <c r="O12" i="25"/>
  <c r="N12" i="25"/>
  <c r="M12" i="25"/>
  <c r="L12" i="25"/>
  <c r="K12" i="25"/>
  <c r="J12" i="25"/>
  <c r="I12" i="25"/>
  <c r="H12" i="25"/>
  <c r="G12" i="25"/>
  <c r="F12" i="25"/>
  <c r="E12" i="25"/>
  <c r="D12" i="25"/>
  <c r="C12" i="25"/>
  <c r="B12" i="25"/>
  <c r="A12" i="25"/>
  <c r="P11" i="25"/>
  <c r="O11" i="25"/>
  <c r="N11" i="25"/>
  <c r="M11" i="25"/>
  <c r="L11" i="25"/>
  <c r="K11" i="25"/>
  <c r="J11" i="25"/>
  <c r="I11" i="25"/>
  <c r="H11" i="25"/>
  <c r="G11" i="25"/>
  <c r="F11" i="25"/>
  <c r="E11" i="25"/>
  <c r="D11" i="25"/>
  <c r="C11" i="25"/>
  <c r="B11" i="25"/>
  <c r="A11" i="25"/>
  <c r="P10" i="25"/>
  <c r="O10" i="25"/>
  <c r="N10" i="25"/>
  <c r="M10" i="25"/>
  <c r="L10" i="25"/>
  <c r="K10" i="25"/>
  <c r="J10" i="25"/>
  <c r="I10" i="25"/>
  <c r="H10" i="25"/>
  <c r="G10" i="25"/>
  <c r="F10" i="25"/>
  <c r="E10" i="25"/>
  <c r="Q10" i="25" s="1"/>
  <c r="D10" i="25"/>
  <c r="C10" i="25"/>
  <c r="B10" i="25"/>
  <c r="A10" i="25"/>
  <c r="P9" i="25"/>
  <c r="O9" i="25"/>
  <c r="N9" i="25"/>
  <c r="M9" i="25"/>
  <c r="L9" i="25"/>
  <c r="K9" i="25"/>
  <c r="J9" i="25"/>
  <c r="I9" i="25"/>
  <c r="H9" i="25"/>
  <c r="G9" i="25"/>
  <c r="F9" i="25"/>
  <c r="E9" i="25"/>
  <c r="D9" i="25"/>
  <c r="C9" i="25"/>
  <c r="B9" i="25"/>
  <c r="A9" i="25"/>
  <c r="P8" i="25"/>
  <c r="O8" i="25"/>
  <c r="N8" i="25"/>
  <c r="M8" i="25"/>
  <c r="L8" i="25"/>
  <c r="K8" i="25"/>
  <c r="J8" i="25"/>
  <c r="I8" i="25"/>
  <c r="H8" i="25"/>
  <c r="G8" i="25"/>
  <c r="F8" i="25"/>
  <c r="E8" i="25"/>
  <c r="D8" i="25"/>
  <c r="C8" i="25"/>
  <c r="B8" i="25"/>
  <c r="A8" i="25"/>
  <c r="P7" i="25"/>
  <c r="O7" i="25"/>
  <c r="N7" i="25"/>
  <c r="M7" i="25"/>
  <c r="L7" i="25"/>
  <c r="K7" i="25"/>
  <c r="J7" i="25"/>
  <c r="I7" i="25"/>
  <c r="H7" i="25"/>
  <c r="G7" i="25"/>
  <c r="F7" i="25"/>
  <c r="E7" i="25"/>
  <c r="D7" i="25"/>
  <c r="C7" i="25"/>
  <c r="B7" i="25"/>
  <c r="A7" i="25"/>
  <c r="P6" i="25"/>
  <c r="O6" i="25"/>
  <c r="N6" i="25"/>
  <c r="M6" i="25"/>
  <c r="L6" i="25"/>
  <c r="K6" i="25"/>
  <c r="J6" i="25"/>
  <c r="I6" i="25"/>
  <c r="H6" i="25"/>
  <c r="G6" i="25"/>
  <c r="F6" i="25"/>
  <c r="E6" i="25"/>
  <c r="D6" i="25"/>
  <c r="C6" i="25"/>
  <c r="B6" i="25"/>
  <c r="A6" i="25"/>
  <c r="P5" i="25"/>
  <c r="O5" i="25"/>
  <c r="N5" i="25"/>
  <c r="M5" i="25"/>
  <c r="L5" i="25"/>
  <c r="K5" i="25"/>
  <c r="J5" i="25"/>
  <c r="I5" i="25"/>
  <c r="H5" i="25"/>
  <c r="G5" i="25"/>
  <c r="F5" i="25"/>
  <c r="E5" i="25"/>
  <c r="D5" i="25"/>
  <c r="C5" i="25"/>
  <c r="B5" i="25"/>
  <c r="A5" i="25"/>
  <c r="P4" i="25"/>
  <c r="O4" i="25"/>
  <c r="N4" i="25"/>
  <c r="M4" i="25"/>
  <c r="L4" i="25"/>
  <c r="K4" i="25"/>
  <c r="J4" i="25"/>
  <c r="I4" i="25"/>
  <c r="H4" i="25"/>
  <c r="G4" i="25"/>
  <c r="F4" i="25"/>
  <c r="E4" i="25"/>
  <c r="D4" i="25"/>
  <c r="C4" i="25"/>
  <c r="B4" i="25"/>
  <c r="A4" i="25"/>
  <c r="P3" i="25"/>
  <c r="O3" i="25"/>
  <c r="N3" i="25"/>
  <c r="M3" i="25"/>
  <c r="L3" i="25"/>
  <c r="K3" i="25"/>
  <c r="J3" i="25"/>
  <c r="I3" i="25"/>
  <c r="H3" i="25"/>
  <c r="G3" i="25"/>
  <c r="F3" i="25"/>
  <c r="E3" i="25"/>
  <c r="D3" i="25"/>
  <c r="C3" i="25"/>
  <c r="B3" i="25"/>
  <c r="A3" i="25"/>
  <c r="P2" i="25"/>
  <c r="O2" i="25"/>
  <c r="O26" i="25" s="1"/>
  <c r="N2" i="25"/>
  <c r="N26" i="25" s="1"/>
  <c r="M2" i="25"/>
  <c r="L2" i="25"/>
  <c r="K2" i="25"/>
  <c r="K26" i="25" s="1"/>
  <c r="J2" i="25"/>
  <c r="J26" i="25" s="1"/>
  <c r="I2" i="25"/>
  <c r="H2" i="25"/>
  <c r="G2" i="25"/>
  <c r="G26" i="25" s="1"/>
  <c r="F2" i="25"/>
  <c r="F26" i="25" s="1"/>
  <c r="E2" i="25"/>
  <c r="D2" i="25"/>
  <c r="C2" i="25"/>
  <c r="B2" i="25"/>
  <c r="A2" i="25"/>
  <c r="Q1" i="25"/>
  <c r="P1" i="25"/>
  <c r="O1" i="25"/>
  <c r="N1" i="25"/>
  <c r="M1" i="25"/>
  <c r="L1" i="25"/>
  <c r="K1" i="25"/>
  <c r="J1" i="25"/>
  <c r="I1" i="25"/>
  <c r="H1" i="25"/>
  <c r="G1" i="25"/>
  <c r="F1" i="25"/>
  <c r="E1" i="25"/>
  <c r="D1" i="25"/>
  <c r="C1" i="25"/>
  <c r="Q2" i="14" l="1"/>
  <c r="Q2" i="32"/>
  <c r="Q6" i="32"/>
  <c r="Q6" i="25"/>
  <c r="Q6" i="14"/>
  <c r="D26" i="25"/>
  <c r="H26" i="25"/>
  <c r="L26" i="25"/>
  <c r="P26" i="25"/>
  <c r="Q18" i="25"/>
  <c r="Q22" i="25"/>
  <c r="D26" i="14"/>
  <c r="H26" i="14"/>
  <c r="L26" i="14"/>
  <c r="P26" i="14"/>
  <c r="Q18" i="14"/>
  <c r="Q22" i="14"/>
  <c r="D26" i="32"/>
  <c r="H26" i="32"/>
  <c r="L26" i="32"/>
  <c r="P26" i="32"/>
  <c r="Q18" i="32"/>
  <c r="Q22" i="32"/>
  <c r="Q26" i="20"/>
  <c r="Q2" i="25"/>
  <c r="E26" i="25"/>
  <c r="I26" i="25"/>
  <c r="M26" i="25"/>
  <c r="E26" i="14"/>
  <c r="I26" i="14"/>
  <c r="M26" i="14"/>
  <c r="E26" i="32"/>
  <c r="I26" i="32"/>
  <c r="M26" i="32"/>
  <c r="C26" i="32"/>
  <c r="D26" i="20"/>
  <c r="D26" i="19"/>
  <c r="Q2" i="18"/>
  <c r="Q26" i="18" s="1"/>
  <c r="Q2" i="17"/>
  <c r="Q26" i="17" s="1"/>
  <c r="Q2" i="16"/>
  <c r="Q21" i="16" s="1"/>
  <c r="Q26" i="32" l="1"/>
  <c r="Q26" i="25"/>
  <c r="Q26" i="14"/>
</calcChain>
</file>

<file path=xl/sharedStrings.xml><?xml version="1.0" encoding="utf-8"?>
<sst xmlns="http://schemas.openxmlformats.org/spreadsheetml/2006/main" count="785" uniqueCount="466">
  <si>
    <t>Other Services</t>
  </si>
  <si>
    <t>Screening phase</t>
  </si>
  <si>
    <t>Eligibles</t>
  </si>
  <si>
    <t>Ineligible + out of target</t>
  </si>
  <si>
    <t>Stratification</t>
  </si>
  <si>
    <t>Small (5-19)</t>
  </si>
  <si>
    <t>Medium (20-99)</t>
  </si>
  <si>
    <t/>
  </si>
  <si>
    <t>Region</t>
  </si>
  <si>
    <t>Sector</t>
  </si>
  <si>
    <t>Size</t>
  </si>
  <si>
    <t>Food</t>
  </si>
  <si>
    <t>Garments</t>
  </si>
  <si>
    <t>Chemicals &amp; Chemical Products</t>
  </si>
  <si>
    <t>Basic Metals</t>
  </si>
  <si>
    <t>Machinery &amp; Equipment</t>
  </si>
  <si>
    <t>Motor Vehicles</t>
  </si>
  <si>
    <t>Other Manufacturing</t>
  </si>
  <si>
    <t>Construction</t>
  </si>
  <si>
    <t>Retail</t>
  </si>
  <si>
    <t>Hotels</t>
  </si>
  <si>
    <t>Fresh</t>
  </si>
  <si>
    <t>Panel</t>
  </si>
  <si>
    <t>Yield</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</si>
  <si>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</si>
  <si>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</si>
  <si>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</si>
  <si>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</si>
  <si>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</si>
  <si>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</si>
  <si>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</si>
  <si>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</si>
  <si>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</si>
  <si>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</si>
  <si>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</si>
  <si>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</si>
  <si>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</si>
  <si>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</si>
  <si>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</si>
  <si>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</si>
  <si>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</si>
  <si>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</si>
  <si>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</si>
  <si>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</si>
  <si>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</si>
  <si>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</si>
  <si>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</si>
  <si>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Large (100-269)</t>
  </si>
  <si>
    <t>Extra large (270+)</t>
  </si>
  <si>
    <t>North</t>
  </si>
  <si>
    <t>Northeastern</t>
  </si>
  <si>
    <t>East</t>
  </si>
  <si>
    <t>Central</t>
  </si>
  <si>
    <t>Southwest</t>
  </si>
  <si>
    <t>Northwest</t>
  </si>
  <si>
    <t>Wearing apparel</t>
  </si>
  <si>
    <t>Chemicals and chemical products</t>
  </si>
  <si>
    <t>Basic metals</t>
  </si>
  <si>
    <t>Computer, electronics, and optical products</t>
  </si>
  <si>
    <t>Electrical equipment</t>
  </si>
  <si>
    <t>Machinery and equipment</t>
  </si>
  <si>
    <t>Motor vehicles, trailers, and semi-trailers</t>
  </si>
  <si>
    <t>Other manufacturing</t>
  </si>
  <si>
    <t>Professional services</t>
  </si>
  <si>
    <t>Electrical &amp; Computer Products</t>
  </si>
  <si>
    <t>Electronics</t>
  </si>
  <si>
    <t>Professional Activities</t>
  </si>
  <si>
    <t>Extra Large (270 or more)</t>
  </si>
  <si>
    <t>stratificationregionname</t>
  </si>
  <si>
    <t>North</t>
  </si>
  <si>
    <t>Northeastern</t>
  </si>
  <si>
    <t>East</t>
  </si>
  <si>
    <t>Central</t>
  </si>
  <si>
    <t>Southwest</t>
  </si>
  <si>
    <t>Northwest</t>
  </si>
  <si>
    <t>stratificationsizename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</si>
  <si>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</si>
  <si>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</si>
  <si>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</si>
  <si>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</si>
  <si>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</si>
  <si>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</si>
  <si>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</si>
  <si>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</si>
  <si>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</si>
  <si>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</si>
  <si>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</si>
  <si>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</si>
  <si>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</si>
  <si>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</si>
  <si>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</si>
  <si>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</si>
  <si>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</si>
  <si>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</si>
  <si>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</si>
  <si>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</si>
  <si>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</si>
  <si>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</si>
  <si>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</si>
  <si>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</si>
  <si>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_Food</t>
  </si>
  <si>
    <t>_Wearing_apparel</t>
  </si>
  <si>
    <t>_Chemicals_and_chemical_products</t>
  </si>
  <si>
    <t>_Basic_metals</t>
  </si>
  <si>
    <t>_Computer_electronics_and_opt</t>
  </si>
  <si>
    <t>_Electrical_equipment</t>
  </si>
  <si>
    <t>_Machinery_and_equipment</t>
  </si>
  <si>
    <t>_Motor_vehicles_trailers</t>
  </si>
  <si>
    <t>_Other_manufacturing</t>
  </si>
  <si>
    <t>_Retail</t>
  </si>
  <si>
    <t>_Hotels</t>
  </si>
  <si>
    <t>_Construction</t>
  </si>
  <si>
    <t>_Professional_services</t>
  </si>
  <si>
    <t>_Other_services</t>
  </si>
  <si>
    <t>stratificationregionname</t>
  </si>
  <si>
    <t>North</t>
  </si>
  <si>
    <t>Northeastern</t>
  </si>
  <si>
    <t>East</t>
  </si>
  <si>
    <t>Central</t>
  </si>
  <si>
    <t>Southwest</t>
  </si>
  <si>
    <t>Northwest</t>
  </si>
  <si>
    <t>stratificationsizename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</si>
  <si>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</si>
  <si>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</si>
  <si>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</si>
  <si>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</si>
  <si>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</si>
  <si>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</si>
  <si>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</si>
  <si>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</si>
  <si>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</si>
  <si>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</si>
  <si>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</si>
  <si>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</si>
  <si>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</si>
  <si>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</si>
  <si>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</si>
  <si>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</si>
  <si>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</si>
  <si>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</si>
  <si>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</si>
  <si>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</si>
  <si>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</si>
  <si>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</si>
  <si>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</si>
  <si>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</si>
  <si>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_Food</t>
  </si>
  <si>
    <t>_Wearing_apparel</t>
  </si>
  <si>
    <t>_Chemicals_and_chemical_products</t>
  </si>
  <si>
    <t>_Basic_metals</t>
  </si>
  <si>
    <t>_Computer_electronics_and_opt</t>
  </si>
  <si>
    <t>_Electrical_equipment</t>
  </si>
  <si>
    <t>_Machinery_and_equipment</t>
  </si>
  <si>
    <t>_Motor_vehicles_trailers</t>
  </si>
  <si>
    <t>_Other_manufacturing</t>
  </si>
  <si>
    <t>_Retail</t>
  </si>
  <si>
    <t>_Hotels</t>
  </si>
  <si>
    <t>_Construction</t>
  </si>
  <si>
    <t>_Professional_services</t>
  </si>
  <si>
    <t>_Other_services</t>
  </si>
  <si>
    <t>stratificationregionname</t>
  </si>
  <si>
    <t>North</t>
  </si>
  <si>
    <t>Northeastern</t>
  </si>
  <si>
    <t>East</t>
  </si>
  <si>
    <t>Central</t>
  </si>
  <si>
    <t>Southwest</t>
  </si>
  <si>
    <t>stratificationsizename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</si>
  <si>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</si>
  <si>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</si>
  <si>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</si>
  <si>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</si>
  <si>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</si>
  <si>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</si>
  <si>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</si>
  <si>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</si>
  <si>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</si>
  <si>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</si>
  <si>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</si>
  <si>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</si>
  <si>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</si>
  <si>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</si>
  <si>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</si>
  <si>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</si>
  <si>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</si>
  <si>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</si>
  <si>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</si>
  <si>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_Food</t>
  </si>
  <si>
    <t>_Wearing_apparel</t>
  </si>
  <si>
    <t>_Chemicals_and_chemical_products</t>
  </si>
  <si>
    <t>_Basic_metals</t>
  </si>
  <si>
    <t>_Computer_electronics_and_opt</t>
  </si>
  <si>
    <t>_Electrical_equipment</t>
  </si>
  <si>
    <t>_Machinery_and_equipment</t>
  </si>
  <si>
    <t>_Motor_vehicles_trailers</t>
  </si>
  <si>
    <t>_Other_manufacturing</t>
  </si>
  <si>
    <t>_Retail</t>
  </si>
  <si>
    <t>_Hotels</t>
  </si>
  <si>
    <t>_Construction</t>
  </si>
  <si>
    <t>_Professional_services</t>
  </si>
  <si>
    <t>_Other_services</t>
  </si>
  <si>
    <t>stratificationregionname</t>
  </si>
  <si>
    <t>North</t>
  </si>
  <si>
    <t>Northeastern</t>
  </si>
  <si>
    <t>East</t>
  </si>
  <si>
    <t>Central</t>
  </si>
  <si>
    <t>Southwest</t>
  </si>
  <si>
    <t>Northwest</t>
  </si>
  <si>
    <t>stratificationsizename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</si>
  <si>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</si>
  <si>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</si>
  <si>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</si>
  <si>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</si>
  <si>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</si>
  <si>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</si>
  <si>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</si>
  <si>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</si>
  <si>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</si>
  <si>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</si>
  <si>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</si>
  <si>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</si>
  <si>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</si>
  <si>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</si>
  <si>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</si>
  <si>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</si>
  <si>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</si>
  <si>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</si>
  <si>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</si>
  <si>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</si>
  <si>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</si>
  <si>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</si>
  <si>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</si>
  <si>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</si>
  <si>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_Food</t>
  </si>
  <si>
    <t>_Wearing_apparel</t>
  </si>
  <si>
    <t>_Chemicals_and_chemical_products</t>
  </si>
  <si>
    <t>_Basic_metals</t>
  </si>
  <si>
    <t>_Computer_electronics_and_opt</t>
  </si>
  <si>
    <t>_Electrical_equipment</t>
  </si>
  <si>
    <t>_Machinery_and_equipment</t>
  </si>
  <si>
    <t>_Motor_vehicles_trailers</t>
  </si>
  <si>
    <t>_Other_manufacturing</t>
  </si>
  <si>
    <t>_Retail</t>
  </si>
  <si>
    <t>_Hotels</t>
  </si>
  <si>
    <t>_Construction</t>
  </si>
  <si>
    <t>_Professional_services</t>
  </si>
  <si>
    <t>_Other_services</t>
  </si>
  <si>
    <t>stratificationregionname</t>
  </si>
  <si>
    <t>North</t>
  </si>
  <si>
    <t>Northeastern</t>
  </si>
  <si>
    <t>East</t>
  </si>
  <si>
    <t>Central</t>
  </si>
  <si>
    <t>Southwest</t>
  </si>
  <si>
    <t>Northwest</t>
  </si>
  <si>
    <t>stratificationsizename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</si>
  <si>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</si>
  <si>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</si>
  <si>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</si>
  <si>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</si>
  <si>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</si>
  <si>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</si>
  <si>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</si>
  <si>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</si>
  <si>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</si>
  <si>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</si>
  <si>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</si>
  <si>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</si>
  <si>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</si>
  <si>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</si>
  <si>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</si>
  <si>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</si>
  <si>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</si>
  <si>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</si>
  <si>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</si>
  <si>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</si>
  <si>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</si>
  <si>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</si>
  <si>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</si>
  <si>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</si>
  <si>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_Food</t>
  </si>
  <si>
    <t>_Wearing_apparel</t>
  </si>
  <si>
    <t>_Chemicals_and_chemical_products</t>
  </si>
  <si>
    <t>_Basic_metals</t>
  </si>
  <si>
    <t>_Computer_electronics_and_opt</t>
  </si>
  <si>
    <t>_Electrical_equipment</t>
  </si>
  <si>
    <t>_Machinery_and_equipment</t>
  </si>
  <si>
    <t>_Motor_vehicles_trailers</t>
  </si>
  <si>
    <t>_Other_manufacturing</t>
  </si>
  <si>
    <t>_Retail</t>
  </si>
  <si>
    <t>_Hotels</t>
  </si>
  <si>
    <t>_Construction</t>
  </si>
  <si>
    <t>_Professional_services</t>
  </si>
  <si>
    <t>_Other_services</t>
  </si>
  <si>
    <t>stratificationregionname</t>
  </si>
  <si>
    <t>North</t>
  </si>
  <si>
    <t>Northeastern</t>
  </si>
  <si>
    <t>East</t>
  </si>
  <si>
    <t>Central</t>
  </si>
  <si>
    <t>Southwest</t>
  </si>
  <si>
    <t>Northwest</t>
  </si>
  <si>
    <t>stratificationsizename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</si>
  <si>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</si>
  <si>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</si>
  <si>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</si>
  <si>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</si>
  <si>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</si>
  <si>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</si>
  <si>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</si>
  <si>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</si>
  <si>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</si>
  <si>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</si>
  <si>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</si>
  <si>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</si>
  <si>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</si>
  <si>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</si>
  <si>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</si>
  <si>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</si>
  <si>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</si>
  <si>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</si>
  <si>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</si>
  <si>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</si>
  <si>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Small (5-19)</t>
  </si>
  <si>
    <t>Medium (20-99)</t>
  </si>
  <si>
    <t>Large (100-269)</t>
  </si>
  <si>
    <t>Extra Large (270 or more)</t>
  </si>
  <si>
    <t>_Food</t>
  </si>
  <si>
    <t>_Wearing_apparel</t>
  </si>
  <si>
    <t>_Chemicals_and_chemical_products</t>
  </si>
  <si>
    <t>_Basic_metals</t>
  </si>
  <si>
    <t>_Computer_electronics_and_opt</t>
  </si>
  <si>
    <t>_Electrical_equipment</t>
  </si>
  <si>
    <t>_Machinery_and_equipment</t>
  </si>
  <si>
    <t>_Motor_vehicles_trailers</t>
  </si>
  <si>
    <t>_Other_manufacturing</t>
  </si>
  <si>
    <t>_Retail</t>
  </si>
  <si>
    <t>_Hotels</t>
  </si>
  <si>
    <t>_Construction</t>
  </si>
  <si>
    <t>_Professional_services</t>
  </si>
  <si>
    <t>_Other_services</t>
  </si>
  <si>
    <t>stratificationregionname</t>
  </si>
  <si>
    <t>North</t>
  </si>
  <si>
    <t>Northeastern</t>
  </si>
  <si>
    <t>East</t>
  </si>
  <si>
    <t>Central</t>
  </si>
  <si>
    <t>Southwest</t>
  </si>
  <si>
    <t>Northwest</t>
  </si>
  <si>
    <t>stratificationsizename</t>
  </si>
  <si>
    <t>_Food</t>
  </si>
  <si>
    <t>_Wearing_apparel</t>
  </si>
  <si>
    <t>_Chemicals_and_chemical_products</t>
  </si>
  <si>
    <t>_Basic_metals</t>
  </si>
  <si>
    <t>_Computer_electronics_and_opt</t>
  </si>
  <si>
    <t>_Electrical_equipment</t>
  </si>
  <si>
    <t>_Machinery_and_equipment</t>
  </si>
  <si>
    <t>_Motor_vehicles_trailers</t>
  </si>
  <si>
    <t>_Other_manufacturing</t>
  </si>
  <si>
    <t>_Retail</t>
  </si>
  <si>
    <t>_Hotels</t>
  </si>
  <si>
    <t>_Construction</t>
  </si>
  <si>
    <t>_Professional_services</t>
  </si>
  <si>
    <t>_Other_services</t>
  </si>
  <si>
    <t>stratificationregionname</t>
  </si>
  <si>
    <t>North</t>
  </si>
  <si>
    <t>Northeastern</t>
  </si>
  <si>
    <t>East</t>
  </si>
  <si>
    <t>Central</t>
  </si>
  <si>
    <t>Southwest</t>
  </si>
  <si>
    <t>Northwest</t>
  </si>
  <si>
    <t>stratificationsizename</t>
  </si>
  <si>
    <t>_Food</t>
  </si>
  <si>
    <t>_Wearing_apparel</t>
  </si>
  <si>
    <t>_Chemicals_and_chemical_products</t>
  </si>
  <si>
    <t>_Basic_metals</t>
  </si>
  <si>
    <t>_Computer_electronics_and_opt</t>
  </si>
  <si>
    <t>_Electrical_equipment</t>
  </si>
  <si>
    <t>_Machinery_and_equipment</t>
  </si>
  <si>
    <t>_Motor_vehicles_trailers</t>
  </si>
  <si>
    <t>_Other_manufacturing</t>
  </si>
  <si>
    <t>_Retail</t>
  </si>
  <si>
    <t>_Hotels</t>
  </si>
  <si>
    <t>_Construction</t>
  </si>
  <si>
    <t>_Professional_services</t>
  </si>
  <si>
    <t>_Other_services</t>
  </si>
  <si>
    <t>Survey</t>
  </si>
  <si>
    <t>Cell</t>
  </si>
  <si>
    <t>Fresh/Panel</t>
  </si>
  <si>
    <t>Size</t>
  </si>
  <si>
    <t>Region</t>
  </si>
  <si>
    <t>Sector</t>
  </si>
  <si>
    <t>Sector</t>
  </si>
  <si>
    <t>Size</t>
  </si>
  <si>
    <t>Region</t>
  </si>
  <si>
    <t>Fresh/Panel</t>
  </si>
  <si>
    <t>Name</t>
  </si>
  <si>
    <t>　</t>
  </si>
  <si>
    <t/>
  </si>
  <si>
    <t>Fresh</t>
  </si>
  <si>
    <t>Panel</t>
  </si>
  <si>
    <t>Small (5-19)</t>
  </si>
  <si>
    <t>Medium (20-99)</t>
  </si>
  <si>
    <t>Large (100-269)</t>
  </si>
  <si>
    <t>Extra Large (270+)</t>
  </si>
  <si>
    <t>North</t>
  </si>
  <si>
    <t>Northeastern</t>
  </si>
  <si>
    <t>East</t>
  </si>
  <si>
    <t>Central</t>
  </si>
  <si>
    <t>Southwest</t>
  </si>
  <si>
    <t>Northwest</t>
  </si>
  <si>
    <t>Food</t>
  </si>
  <si>
    <t>Wearing apparel</t>
  </si>
  <si>
    <t>Chemicals and chemical products</t>
  </si>
  <si>
    <t>Basic metals</t>
  </si>
  <si>
    <t>Computer, electronics, and optical products</t>
  </si>
  <si>
    <t>Electrical equipment</t>
  </si>
  <si>
    <t>Machinery and equipment</t>
  </si>
  <si>
    <t>Motor vehicles, trailers, and semi-trailers</t>
  </si>
  <si>
    <t>Other manufacturing</t>
  </si>
  <si>
    <t>Retail</t>
  </si>
  <si>
    <t>Hotels</t>
  </si>
  <si>
    <t>Construction</t>
  </si>
  <si>
    <t>Professional services</t>
  </si>
  <si>
    <t>Other services</t>
  </si>
  <si>
    <t/>
  </si>
  <si>
    <t/>
  </si>
  <si>
    <t/>
  </si>
  <si>
    <t/>
  </si>
  <si>
    <t>Yield</t>
  </si>
  <si>
    <t>Survey_response_rate</t>
  </si>
  <si>
    <t>Frame_quality</t>
  </si>
  <si>
    <t>Survey</t>
  </si>
  <si>
    <t>Cell</t>
  </si>
  <si>
    <t>Fresh/Panel</t>
  </si>
  <si>
    <t>Size</t>
  </si>
  <si>
    <t>Region</t>
  </si>
  <si>
    <t>Sector</t>
  </si>
  <si>
    <t>Name</t>
  </si>
  <si>
    <t>Fresh</t>
  </si>
  <si>
    <t>Panel</t>
  </si>
  <si>
    <t>Small (5-19)</t>
  </si>
  <si>
    <t>Medium (20-99)</t>
  </si>
  <si>
    <t>Large (100+)</t>
  </si>
  <si>
    <t>North</t>
  </si>
  <si>
    <t>Northeastern</t>
  </si>
  <si>
    <t>East</t>
  </si>
  <si>
    <t>Central</t>
  </si>
  <si>
    <t>Southwest</t>
  </si>
  <si>
    <t>Northwest</t>
  </si>
  <si>
    <t>Basic Metals</t>
  </si>
  <si>
    <t>Chemicals &amp; Chemical Products</t>
  </si>
  <si>
    <t>Construction</t>
  </si>
  <si>
    <t>Electrical &amp; Computer Products</t>
  </si>
  <si>
    <t>Electronics</t>
  </si>
  <si>
    <t>Food</t>
  </si>
  <si>
    <t>Garments</t>
  </si>
  <si>
    <t>Hotels</t>
  </si>
  <si>
    <t>Machinery &amp; Equipment</t>
  </si>
  <si>
    <t>Motor Vehicles</t>
  </si>
  <si>
    <t>Other Manufacturing</t>
  </si>
  <si>
    <t>Other Services</t>
  </si>
  <si>
    <t>Professional Activities</t>
  </si>
  <si>
    <t>Retail</t>
  </si>
  <si>
    <t>rr_d2</t>
  </si>
  <si>
    <t>rr_l1</t>
  </si>
  <si>
    <t>rr_n2a</t>
  </si>
  <si>
    <t>rr_TFP</t>
  </si>
  <si>
    <t>Source: NBS drew sample (Establishment-level)</t>
  </si>
  <si>
    <t>China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</si>
</sst>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5" x14ac:knownFonts="1">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s>
  <fills count="3">
    <fill>
      <patternFill patternType="none"/>
    </fill>
    <fill>
      <patternFill patternType="gray125"/>
    </fill>
    <fill>
      <patternFill patternType="solid">
        <fgColor theme="8" tint="0.79995117038483843"/>
        <bgColor indexed="64"/>
      </patternFill>
    </fill>
  </fills>
  <borders count="8">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bottom style="thin">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38">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1" fontId="7" fillId="2" borderId="2" xfId="3" applyNumberFormat="1" applyFont="1" applyFill="1"/>
    <xf numFmtId="0" fontId="10" fillId="0" borderId="0" xfId="0" applyFont="1"/>
    <xf numFmtId="1" fontId="10" fillId="0" borderId="0" xfId="0" applyNumberFormat="1" applyFont="1"/>
    <xf numFmtId="0" fontId="2" fillId="0" borderId="0" xfId="0" applyFont="1"/>
    <xf numFmtId="3" fontId="0" fillId="0" borderId="3" xfId="0" applyNumberFormat="1" applyBorder="1"/>
    <xf numFmtId="0" fontId="3" fillId="2" borderId="1" xfId="2" applyNumberFormat="1" applyFill="1"/>
    <xf numFmtId="0" fontId="5" fillId="2" borderId="1" xfId="2" applyNumberFormat="1" applyFont="1" applyFill="1" applyAlignment="1">
      <alignment horizontal="right" wrapText="1"/>
    </xf>
    <xf numFmtId="0" fontId="11" fillId="0" borderId="0" xfId="0" applyFont="1"/>
    <xf numFmtId="9" fontId="11" fillId="0" borderId="3" xfId="1" applyFont="1" applyBorder="1"/>
    <xf numFmtId="9" fontId="11" fillId="0" borderId="5" xfId="1" applyFont="1" applyBorder="1"/>
    <xf numFmtId="9" fontId="11" fillId="0" borderId="4" xfId="1" applyFont="1" applyBorder="1"/>
    <xf numFmtId="164" fontId="11" fillId="0" borderId="3" xfId="1" applyNumberFormat="1" applyFont="1" applyBorder="1"/>
    <xf numFmtId="164" fontId="11" fillId="0" borderId="5"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10" fillId="0" borderId="0" xfId="7" applyNumberFormat="1" applyFont="1"/>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0" fontId="11" fillId="0" borderId="4" xfId="0" applyFont="1" applyBorder="1"/>
    <xf numFmtId="10" fontId="12" fillId="0" borderId="6" xfId="1" applyNumberFormat="1" applyFont="1" applyBorder="1" applyAlignment="1">
      <alignment wrapText="1"/>
    </xf>
    <xf numFmtId="10" fontId="12" fillId="0" borderId="6" xfId="1" applyNumberFormat="1" applyFont="1" applyBorder="1" applyAlignment="1">
      <alignment horizontal="center" wrapText="1"/>
    </xf>
    <xf numFmtId="0" fontId="0" fillId="0" borderId="4" xfId="0" applyBorder="1"/>
    <xf numFmtId="0" fontId="14" fillId="0" borderId="0" xfId="0" applyFont="1"/>
    <xf numFmtId="164" fontId="11" fillId="0" borderId="3" xfId="1" applyNumberFormat="1" applyFont="1" applyFill="1" applyBorder="1"/>
    <xf numFmtId="164" fontId="11" fillId="0" borderId="5" xfId="1" applyNumberFormat="1" applyFont="1" applyFill="1" applyBorder="1" applyAlignment="1">
      <alignment horizontal="right"/>
    </xf>
    <xf numFmtId="0" fontId="6" fillId="0" borderId="7" xfId="0" applyFont="1" applyBorder="1" applyAlignment="1">
      <alignment horizontal="left" vertical="top" wrapText="1"/>
    </xf>
    <xf numFmtId="0" fontId="6" fillId="0" borderId="3" xfId="0" applyFont="1" applyBorder="1" applyAlignment="1">
      <alignment horizontal="left" vertical="top" wrapText="1"/>
    </xf>
  </cellXfs>
  <cellStyles count="8">
    <cellStyle name="3232" xfId="5" xr:uid="{00000000-0005-0000-0000-000000000000}"/>
    <cellStyle name="Comma" xfId="7" builtinId="3"/>
    <cellStyle name="Heading 3" xfId="2" builtinId="18"/>
    <cellStyle name="Normal" xfId="0" builtinId="0"/>
    <cellStyle name="Normal 2" xfId="6" xr:uid="{00000000-0005-0000-0000-000003000000}"/>
    <cellStyle name="Normal 2 2" xfId="4" xr:uid="{00000000-0005-0000-0000-000004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1" width="70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81B80D21-E1DA-40B9-9C17-B0F208C601BD}">
  <we:reference id="0986d9dd-94f1-4b67-978d-c4cf6e6142a8" version="25.0.2.0" store="EXCatalog" storeType="EXCatalog"/>
  <we:alternateReferences>
    <we:reference id="WA200000018" version="25.0.2.0" store=""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PSINORMAL</we:customFunctionIds>
        <we:customFunctionIds>PSIBERNOULLI</we:customFunctionIds>
        <we:customFunctionIds>PSIBETA</we:customFunctionIds>
        <we:customFunctionIds>PSIBETAGEN</we:customFunctionIds>
        <we:customFunctionIds>PSIBETASUBJ</we:customFunctionIds>
        <we:customFunctionIds>PSIBINOMIAL</we:customFunctionIds>
        <we:customFunctionIds>PSICAUCHY</we:customFunctionIds>
        <we:customFunctionIds>PSICHISQUARE</we:customFunctionIds>
        <we:customFunctionIds>PSICUMUL</we:customFunctionIds>
        <we:customFunctionIds>PSICUMULD</we:customFunctionIds>
        <we:customFunctionIds>PSIDISCRETE</we:customFunctionIds>
        <we:customFunctionIds>PSIDISUNIFORM</we:customFunctionIds>
        <we:customFunctionIds>PSIERF</we:customFunctionIds>
        <we:customFunctionIds>PSIERLANG</we:customFunctionIds>
        <we:customFunctionIds>PSIEXPONENTIAL</we:customFunctionIds>
        <we:customFunctionIds>PSIGAMMA</we:customFunctionIds>
        <we:customFunctionIds>PSIGENERAL</we:customFunctionIds>
        <we:customFunctionIds>PSIGEOMETRIC</we:customFunctionIds>
        <we:customFunctionIds>PSIHISTOGRAM</we:customFunctionIds>
        <we:customFunctionIds>PSIHYPERGEO</we:customFunctionIds>
        <we:customFunctionIds>PSIINTUNIFORM</we:customFunctionIds>
        <we:customFunctionIds>PSIINVNORMAL</we:customFunctionIds>
        <we:customFunctionIds>PSILAPLACE</we:customFunctionIds>
        <we:customFunctionIds>PSILOGARITHMIC</we:customFunctionIds>
        <we:customFunctionIds>PSILOGISTIC</we:customFunctionIds>
        <we:customFunctionIds>PSILOGLOGISTIC</we:customFunctionIds>
        <we:customFunctionIds>PSILOGNORMAL</we:customFunctionIds>
        <we:customFunctionIds>PSILOGNORM2</we:customFunctionIds>
        <we:customFunctionIds>PSIMAXEXTREME</we:customFunctionIds>
        <we:customFunctionIds>PSIMINEXTREME</we:customFunctionIds>
        <we:customFunctionIds>PSIMYERSON</we:customFunctionIds>
        <we:customFunctionIds>PSINEGBINOMIAL</we:customFunctionIds>
        <we:customFunctionIds>PSINORMALSKEW</we:customFunctionIds>
        <we:customFunctionIds>PSIPARETO</we:customFunctionIds>
        <we:customFunctionIds>PSIPARETO2</we:customFunctionIds>
        <we:customFunctionIds>PSIPEARSON5</we:customFunctionIds>
        <we:customFunctionIds>PSIPEARSON6</we:customFunctionIds>
        <we:customFunctionIds>PSIPERT</we:customFunctionIds>
        <we:customFunctionIds>PSIPOISSON</we:customFunctionIds>
        <we:customFunctionIds>PSIRAYLEIGH</we:customFunctionIds>
        <we:customFunctionIds>PSISTUDENT</we:customFunctionIds>
        <we:customFunctionIds>PSITRIANGULAR</we:customFunctionIds>
        <we:customFunctionIds>PSITRIANGGEN</we:customFunctionIds>
        <we:customFunctionIds>PSIUNIFORM</we:customFunctionIds>
        <we:customFunctionIds>PSIWEIBULL</we:customFunctionIds>
        <we:customFunctionIds>PSIBURR12</we:customFunctionIds>
        <we:customFunctionIds>PSIDAGUM</we:customFunctionIds>
        <we:customFunctionIds>PSIDBLTRIANG</we:customFunctionIds>
        <we:customFunctionIds>PSIFDIST</we:customFunctionIds>
        <we:customFunctionIds>PSIFATIGUELIFE</we:customFunctionIds>
        <we:customFunctionIds>PSIFRECHET</we:customFunctionIds>
        <we:customFunctionIds>PSIHYPSECANT</we:customFunctionIds>
        <we:customFunctionIds>PSIJOHNSONSB</we:customFunctionIds>
        <we:customFunctionIds>PSIJOHNSONSU</we:customFunctionIds>
        <we:customFunctionIds>PSIKUMARASWAMY</we:customFunctionIds>
        <we:customFunctionIds>PSILEVY</we:customFunctionIds>
        <we:customFunctionIds>PSIRECIPROCAL</we:customFunctionIds>
        <we:customFunctionIds>PSIVARY</we:customFunctionIds>
        <we:customFunctionIds>PSIMVLOGNORMAL</we:customFunctionIds>
        <we:customFunctionIds>PSIMVNORMAL</we:customFunctionIds>
        <we:customFunctionIds>PSIMVRESAMPLE</we:customFunctionIds>
        <we:customFunctionIds>PSIMVSHUFFLE</we:customFunctionIds>
        <we:customFunctionIds>PSIMEAN</we:customFunctionIds>
        <we:customFunctionIds>PSITHEOMEAN</we:customFunctionIds>
        <we:customFunctionIds>PSILOCK</we:customFunctionIds>
        <we:customFunctionIds>PSINAME</we:customFunctionIds>
        <we:customFunctionIds>PSISHIFT</we:customFunctionIds>
        <we:customFunctionIds>PSISAMPLE</we:customFunctionIds>
        <we:customFunctionIds>PSITRUNCATE</we:customFunctionIds>
        <we:customFunctionIds>PSISEED</we:customFunctionIds>
        <we:customFunctionIds>PSISIXSIGMA</we:customFunctionIds>
        <we:customFunctionIds>PSITSSYNC</we:customFunctionIds>
        <we:customFunctionIds>PSICONVERGENCE</we:customFunctionIds>
        <we:customFunctionIds>PSIISDATE</we:customFunctionIds>
        <we:customFunctionIds>PSIISDISCRETE</we:customFunctionIds>
        <we:customFunctionIds>PSILIBRARY</we:customFunctionIds>
        <we:customFunctionIds>PSIFITINFO</we:customFunctionIds>
        <we:customFunctionIds>PSIOUTPUT</we:customFunctionIds>
        <we:customFunctionIds>PSIINPUT</we:customFunctionIds>
        <we:customFunctionIds>PSISIMPARAM</we:customFunctionIds>
        <we:customFunctionIds>PSISENPARAM</we:customFunctionIds>
        <we:customFunctionIds>PSIOPTPARAM</we:customFunctionIds>
        <we:customFunctionIds>PSICALCPARAM</we:customFunctionIds>
        <we:customFunctionIds>PSISLURP</we:customFunctionIds>
        <we:customFunctionIds>PSISIP</we:customFunctionIds>
        <we:customFunctionIds>PSITSSIP</we:customFunctionIds>
        <we:customFunctionIds>PSICORRMATRIX</we:customFunctionIds>
        <we:customFunctionIds>PSICORRDEPEN</we:customFunctionIds>
        <we:customFunctionIds>PSICORRINDEP</we:customFunctionIds>
        <we:customFunctionIds>PSIFIT</we:customFunctionIds>
        <we:customFunctionIds>PSIDATA</we:customFunctionIds>
        <we:customFunctionIds>PSIKURTOSIS</we:customFunctionIds>
        <we:customFunctionIds>PSITHEOKURTOSIS</we:customFunctionIds>
        <we:customFunctionIds>PSIMAX</we:customFunctionIds>
        <we:customFunctionIds>PSITHEOMAX</we:customFunctionIds>
        <we:customFunctionIds>PSIMIN</we:customFunctionIds>
        <we:customFunctionIds>PSITHEOMIN</we:customFunctionIds>
        <we:customFunctionIds>PSIMODE</we:customFunctionIds>
        <we:customFunctionIds>PSITHEOMODE</we:customFunctionIds>
        <we:customFunctionIds>PSIPERCENTILE</we:customFunctionIds>
        <we:customFunctionIds>PSITHEOPERCENTILE</we:customFunctionIds>
        <we:customFunctionIds>PSIPTOX</we:customFunctionIds>
        <we:customFunctionIds>PSITHEOPTOX</we:customFunctionIds>
        <we:customFunctionIds>PSIPERCENTILED</we:customFunctionIds>
        <we:customFunctionIds>PSITHEOPERCENTILED</we:customFunctionIds>
        <we:customFunctionIds>PSIQTOX</we:customFunctionIds>
        <we:customFunctionIds>PSITHEOQTOX</we:customFunctionIds>
        <we:customFunctionIds>PSIRANGE</we:customFunctionIds>
        <we:customFunctionIds>PSITHEORANGE</we:customFunctionIds>
        <we:customFunctionIds>PSISKEWNESS</we:customFunctionIds>
        <we:customFunctionIds>PSITHEOSKEWNESS</we:customFunctionIds>
        <we:customFunctionIds>PSISTDDEV</we:customFunctionIds>
        <we:customFunctionIds>PSITHEOSTDDEV</we:customFunctionIds>
        <we:customFunctionIds>PSITARGET</we:customFunctionIds>
        <we:customFunctionIds>PSITHEOTARGET</we:customFunctionIds>
        <we:customFunctionIds>PSIXTOP</we:customFunctionIds>
        <we:customFunctionIds>PSITHEOXTOP</we:customFunctionIds>
        <we:customFunctionIds>PSITARGETD</we:customFunctionIds>
        <we:customFunctionIds>PSITHEOTARGETD</we:customFunctionIds>
        <we:customFunctionIds>PSIXTOQ</we:customFunctionIds>
        <we:customFunctionIds>PSITHEOXTOQ</we:customFunctionIds>
        <we:customFunctionIds>PSITHEOXTOY</we:customFunctionIds>
        <we:customFunctionIds>PSIVARIANCE</we:customFunctionIds>
        <we:customFunctionIds>PSITHEOVARIANCE</we:customFunctionIds>
        <we:customFunctionIds>PSIABSDEV</we:customFunctionIds>
        <we:customFunctionIds>PSICITRIALS</we:customFunctionIds>
        <we:customFunctionIds>PSICORRELATION</we:customFunctionIds>
        <we:customFunctionIds>PSIFREQUENCY</we:customFunctionIds>
        <we:customFunctionIds>PSIMEANCI</we:customFunctionIds>
        <we:customFunctionIds>PSIMEANCIB</we:customFunctionIds>
        <we:customFunctionIds>PSISEMIDEV</we:customFunctionIds>
        <we:customFunctionIds>PSISEMIDEV2</we:customFunctionIds>
        <we:customFunctionIds>PSISEMIVAR</we:customFunctionIds>
        <we:customFunctionIds>PSISEMIVAR2</we:customFunctionIds>
        <we:customFunctionIds>PSISTDDEVCI</we:customFunctionIds>
        <we:customFunctionIds>PSIBVAR</we:customFunctionIds>
        <we:customFunctionIds>PSICVAR</we:customFunctionIds>
        <we:customFunctionIds>PSICURRENTTRIAL</we:customFunctionIds>
        <we:customFunctionIds>PSICURRENTSIM</we:customFunctionIds>
        <we:customFunctionIds>PSICOUNT</we:customFunctionIds>
        <we:customFunctionIds>PSISENVALUE</we:customFunctionIds>
        <we:customFunctionIds>PSICURRENTOPT</we:customFunctionIds>
        <we:customFunctionIds>PSIMEDIAN</we:customFunctionIds>
        <we:customFunctionIds>PSITHEOMEDIAN</we:customFunctionIds>
        <we:customFunctionIds>PSIDIM</we:customFunctionIds>
        <we:customFunctionIds>PSICUBE</we:customFunctionIds>
        <we:customFunctionIds>PSIREDUCE</we:customFunctionIds>
        <we:customFunctionIds>PSIJOIN</we:customFunctionIds>
        <we:customFunctionIds>PSIOPTSTATUS</we:customFunctionIds>
        <we:customFunctionIds>PSIPIVOTCUBE</we:customFunctionIds>
        <we:customFunctionIds>PSICALCVALUE</we:customFunctionIds>
        <we:customFunctionIds>PSIOPTDATA</we:customFunctionIds>
        <we:customFunctionIds>PSIPARAMDIM</we:customFunctionIds>
        <we:customFunctionIds>PSIPIVOTDIM</we:customFunctionIds>
        <we:customFunctionIds>PSICUBEOUTPUT</we:customFunctionIds>
        <we:customFunctionIds>PSIDIMLOCK</we:customFunctionIds>
        <we:customFunctionIds>PSIDIMACTIVE</we:customFunctionIds>
        <we:customFunctionIds>PSICUBEDATA</we:customFunctionIds>
        <we:customFunctionIds>PSISIMOUTPUT</we:customFunctionIds>
        <we:customFunctionIds>PSISIMDATA</we:customFunctionIds>
        <we:customFunctionIds>PSIRESAMPLE</we:customFunctionIds>
        <we:customFunctionIds>PSITABLECUBE</we:customFunctionIds>
        <we:customFunctionIds>PSICOMPOUND</we:customFunctionIds>
        <we:customFunctionIds>PSICOPULA</we:customFunctionIds>
        <we:customFunctionIds>PSICOPULASTUDENT</we:customFunctionIds>
        <we:customFunctionIds>PSICOPULAGAUSS</we:customFunctionIds>
        <we:customFunctionIds>PSIKENDALLTAU</we:customFunctionIds>
        <we:customFunctionIds>PSISPEARMANRHO</we:customFunctionIds>
        <we:customFunctionIds>PSIMETALOG</we:customFunctionIds>
        <we:customFunctionIds>PSIMETALOGSPT</we:customFunctionIds>
        <we:customFunctionIds>PSIMETALOGFIT</we:customFunctionIds>
        <we:customFunctionIds>PSIDATASRC</we:customFunctionIds>
        <we:customFunctionIds>PSIMODELSRC</we:customFunctionIds>
        <we:customFunctionIds>PSISIGMACP</we:customFunctionIds>
        <we:customFunctionIds>PSISIGMACPK</we:customFunctionIds>
        <we:customFunctionIds>PSISIGMACPKLOWER</we:customFunctionIds>
        <we:customFunctionIds>PSISIGMACPKUPPER</we:customFunctionIds>
        <we:customFunctionIds>PSISIGMACPM</we:customFunctionIds>
        <we:customFunctionIds>PSISIGMADEFECTPPM</we:customFunctionIds>
        <we:customFunctionIds>PSISIGMADEFECTSHIFTPPM</we:customFunctionIds>
        <we:customFunctionIds>PSISIGMADEFECTSHIFTPPMLower</we:customFunctionIds>
        <we:customFunctionIds>PSISIGMADEFECTSHIFTPPMUPPER</we:customFunctionIds>
        <we:customFunctionIds>PSISIGMAK</we:customFunctionIds>
        <we:customFunctionIds>PSISIGMALOWERBOUND</we:customFunctionIds>
        <we:customFunctionIds>PSISIGMAPROBDEFECTSHIFT</we:customFunctionIds>
        <we:customFunctionIds>PSISIGMAPROBDEFECTSHIFTLOWER</we:customFunctionIds>
        <we:customFunctionIds>PSISIGMAPROBDEFECTSHIFTUPPER</we:customFunctionIds>
        <we:customFunctionIds>PSISIGMASIGMALEVEL</we:customFunctionIds>
        <we:customFunctionIds>PSISIGMAUPPERBOUND</we:customFunctionIds>
        <we:customFunctionIds>PSISIGMAYIELD</we:customFunctionIds>
        <we:customFunctionIds>PSISIGMAZLOWER</we:customFunctionIds>
        <we:customFunctionIds>PSISIGMAZMIN</we:customFunctionIds>
        <we:customFunctionIds>PSISIGMAZUPPER</we:customFunctionIds>
        <we:customFunctionIds>PSIBETAGENALT</we:customFunctionIds>
        <we:customFunctionIds>PSICAUCHYALT</we:customFunctionIds>
        <we:customFunctionIds>PSICHISQUAREALT</we:customFunctionIds>
        <we:customFunctionIds>PSIERFALT</we:customFunctionIds>
        <we:customFunctionIds>PSIEXPONENTIALALT</we:customFunctionIds>
        <we:customFunctionIds>PSIGAMMAALT</we:customFunctionIds>
        <we:customFunctionIds>PSIINVNORMALALT</we:customFunctionIds>
        <we:customFunctionIds>PSILAPLACEALT</we:customFunctionIds>
        <we:customFunctionIds>PSILOGISTICALT</we:customFunctionIds>
        <we:customFunctionIds>PSILOGLOGISTICALT</we:customFunctionIds>
        <we:customFunctionIds>PSILOGNORMALALT</we:customFunctionIds>
        <we:customFunctionIds>PSIMAXEXTREMEALT</we:customFunctionIds>
        <we:customFunctionIds>PSIMINEXTREMEALT</we:customFunctionIds>
        <we:customFunctionIds>PSINORMALALT</we:customFunctionIds>
        <we:customFunctionIds>PSIUNIFORMALT</we:customFunctionIds>
        <we:customFunctionIds>PSITRIANGULARALT</we:customFunctionIds>
        <we:customFunctionIds>PSIPARETOALT</we:customFunctionIds>
        <we:customFunctionIds>PSIPARETO2ALT</we:customFunctionIds>
        <we:customFunctionIds>PSIPEARSON5ALT</we:customFunctionIds>
        <we:customFunctionIds>PSIPEARSON6ALT</we:customFunctionIds>
        <we:customFunctionIds>PSIPERTALT</we:customFunctionIds>
        <we:customFunctionIds>PSIRAYLEIGHALT</we:customFunctionIds>
        <we:customFunctionIds>PSISTUDENTALT</we:customFunctionIds>
        <we:customFunctionIds>PSIWEIBULLALT</we:customFunctionIds>
        <we:customFunctionIds>PSIFATIGUELIFEALT</we:customFunctionIds>
        <we:customFunctionIds>PSIFRECHETALT</we:customFunctionIds>
        <we:customFunctionIds>PSIOPTVALUE</we:customFunctionIds>
        <we:customFunctionIds>PSICOEFFVAR</we:customFunctionIds>
        <we:customFunctionIds>PSISTDERR</we:customFunctionIds>
        <we:customFunctionIds>PSIEXPGAIN</we:customFunctionIds>
        <we:customFunctionIds>PSIEXPGAINRATIO</we:customFunctionIds>
        <we:customFunctionIds>PSIEXPLOSS</we:customFunctionIds>
        <we:customFunctionIds>PSIEXPLOSSRATIO</we:customFunctionIds>
        <we:customFunctionIds>PSIEXPVALMARGIN</we:customFunctionIds>
        <we:customFunctionIds>PSICERTIFIED</we:customFunctionIds>
        <we:customFunctionIds>PSICENSOR</we:customFunctionIds>
        <we:customFunctionIds>PSIBASECASE</we:customFunctionIds>
        <we:customFunctionIds>PSIFORECASTETS</we:customFunctionIds>
        <we:customFunctionIds>PSIFORECASTLINEAR</we:customFunctionIds>
        <we:customFunctionIds>DOTPRODUCT</we:customFunctionIds>
        <we:customFunctionIds>QUADPRODUCT</we:customFunctionIds>
        <we:customFunctionIds>PSIDECTABLE</we:customFunctionIds>
        <we:customFunctionIds>PSIBOXFUNCTION</we:customFunctionIds>
        <we:customFunctionIds>PSIBOXITERATOR</we:customFunctionIds>
        <we:customFunctionIds>PSIINITIALVALUE</we:customFunctionIds>
        <we:customFunctionIds>PSIFINALVALUE</we:customFunctionIds>
        <we:customFunctionIds>PSIDUALVALUE</we:customFunctionIds>
        <we:customFunctionIds>PSISLACKVALUE</we:customFunctionIds>
        <we:customFunctionIds>PSIDUALUPPER</we:customFunctionIds>
        <we:customFunctionIds>PSIDUALLOWER</we:customFunctionIds>
        <we:customFunctionIds>PSITSINTEGRATE</we:customFunctionIds>
        <we:customFunctionIds>PSITRANSFORM</we:customFunctionIds>
        <we:customFunctionIds>PSITSSEASONALITY</we:customFunctionIds>
        <we:customFunctionIds>PSITSLEN</we:customFunctionIds>
        <we:customFunctionIds>PSIAR1</we:customFunctionIds>
        <we:customFunctionIds>PSIAR2</we:customFunctionIds>
        <we:customFunctionIds>PSIMA1</we:customFunctionIds>
        <we:customFunctionIds>PSIMA2</we:customFunctionIds>
        <we:customFunctionIds>PSIARMA11</we:customFunctionIds>
        <we:customFunctionIds>PSIARCH1</we:customFunctionIds>
        <we:customFunctionIds>PSIGARCH11</we:customFunctionIds>
        <we:customFunctionIds>PSIEGARCH11</we:customFunctionIds>
        <we:customFunctionIds>PSIAPARCH11</we:customFunctionIds>
        <we:customFunctionIds>PSITARGETCI</we:customFunctionIds>
        <we:customFunctionIds>PSIPERCENTILECI</we:customFunctionIds>
        <we:customFunctionIds>PSIPERCENTILES</we:customFunctionIds>
        <we:customFunctionIds>PSIMODELDESC</we:customFunctionIds>
        <we:customFunctionIds>PSICORRECTCORMAT</we:customFunctionIds>
        <we:customFunctionIds>PSISTATIC</we:customFunctionIds>
        <we:customFunctionIds>PSIMAKEINPUT</we:customFunctionIds>
        <we:customFunctionIds>PSISIMULATIONINFO</we:customFunctionIds>
        <we:customFunctionIds>PSICONVERGED</we:customFunctionIds>
        <we:customFunctionIds>PSIDISTINFO</we:customFunctionIds>
      </we:customFunctionIdList>
    </a:ext>
  </we:extLst>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Q27"/>
  <sheetViews>
    <sheetView workbookViewId="0">
      <selection activeCell="C12" sqref="C12"/>
    </sheetView>
  </sheetViews>
  <sheetFormatPr defaultRowHeight="14.25" x14ac:dyDescent="0.45"/>
  <cols>
    <col min="1" max="1" width="15" customWidth="1"/>
    <col min="2" max="2" width="19.86328125" bestFit="1" customWidth="1"/>
    <col min="3" max="4" width="13.1328125" bestFit="1" customWidth="1"/>
    <col min="5" max="5" width="13.1328125" style="8" bestFit="1" customWidth="1"/>
    <col min="6" max="6" width="16.3984375" bestFit="1" customWidth="1"/>
    <col min="7" max="7" width="15.265625" bestFit="1" customWidth="1"/>
    <col min="8" max="8" width="12" bestFit="1" customWidth="1"/>
    <col min="9" max="9" width="13.265625" bestFit="1" customWidth="1"/>
    <col min="10" max="10" width="13" bestFit="1" customWidth="1"/>
    <col min="11" max="11" width="12" bestFit="1" customWidth="1"/>
    <col min="12" max="12" width="12.73046875" customWidth="1"/>
    <col min="13" max="14" width="12" bestFit="1" customWidth="1"/>
    <col min="15" max="15" width="13.1328125" bestFit="1" customWidth="1"/>
    <col min="16" max="16" width="12" bestFit="1" customWidth="1"/>
    <col min="17" max="17" width="14.59765625" style="26" bestFit="1" customWidth="1"/>
  </cols>
  <sheetData>
    <row r="1" spans="1:17" ht="39.4" thickBot="1" x14ac:dyDescent="0.5">
      <c r="A1" s="12"/>
      <c r="B1" s="12"/>
      <c r="C1" s="13" t="str">
        <f>RIGHT(SUBSTITUTE(universe!C1,"_"," "),LEN(SUBSTITUTE(universe!C1,"_"," "))-1)</f>
        <v>Food</v>
      </c>
      <c r="D1" s="13" t="str">
        <f>RIGHT(SUBSTITUTE(universe!D1,"_"," "),LEN(SUBSTITUTE(universe!D1,"_"," "))-1)</f>
        <v>Wearing apparel</v>
      </c>
      <c r="E1" s="13" t="str">
        <f>RIGHT(SUBSTITUTE(universe!E1,"_"," "),LEN(SUBSTITUTE(universe!E1,"_"," "))-1)</f>
        <v>Chemicals and chemical products</v>
      </c>
      <c r="F1" s="13" t="str">
        <f>RIGHT(SUBSTITUTE(universe!F1,"_"," "),LEN(SUBSTITUTE(universe!F1,"_"," "))-1)</f>
        <v>Basic metals</v>
      </c>
      <c r="G1" s="13" t="str">
        <f>RIGHT(SUBSTITUTE(universe!G1,"_"," "),LEN(SUBSTITUTE(universe!G1,"_"," "))-1)</f>
        <v>Computer electronics and opt</v>
      </c>
      <c r="H1" s="13" t="str">
        <f>RIGHT(SUBSTITUTE(universe!H1,"_"," "),LEN(SUBSTITUTE(universe!H1,"_"," "))-1)</f>
        <v>Electrical equipment</v>
      </c>
      <c r="I1" s="13" t="str">
        <f>RIGHT(SUBSTITUTE(universe!I1,"_"," "),LEN(SUBSTITUTE(universe!I1,"_"," "))-1)</f>
        <v>Machinery and equipment</v>
      </c>
      <c r="J1" s="13" t="str">
        <f>RIGHT(SUBSTITUTE(universe!J1,"_"," "),LEN(SUBSTITUTE(universe!J1,"_"," "))-1)</f>
        <v>Motor vehicles trailers</v>
      </c>
      <c r="K1" s="13" t="str">
        <f>RIGHT(SUBSTITUTE(universe!K1,"_"," "),LEN(SUBSTITUTE(universe!K1,"_"," "))-1)</f>
        <v>Other manufacturing</v>
      </c>
      <c r="L1" s="13" t="str">
        <f>RIGHT(SUBSTITUTE(universe!L1,"_"," "),LEN(SUBSTITUTE(universe!L1,"_"," "))-1)</f>
        <v>Retail</v>
      </c>
      <c r="M1" s="13" t="str">
        <f>RIGHT(SUBSTITUTE(universe!M1,"_"," "),LEN(SUBSTITUTE(universe!M1,"_"," "))-1)</f>
        <v>Hotels</v>
      </c>
      <c r="N1" s="13" t="str">
        <f>RIGHT(SUBSTITUTE(universe!N1,"_"," "),LEN(SUBSTITUTE(universe!N1,"_"," "))-1)</f>
        <v>Construction</v>
      </c>
      <c r="O1" s="13" t="str">
        <f>RIGHT(SUBSTITUTE(universe!O1,"_"," "),LEN(SUBSTITUTE(universe!O1,"_"," "))-1)</f>
        <v>Professional services</v>
      </c>
      <c r="P1" s="13" t="str">
        <f>RIGHT(SUBSTITUTE(universe!P1,"_"," "),LEN(SUBSTITUTE(universe!P1,"_"," "))-1)</f>
        <v>Other services</v>
      </c>
      <c r="Q1" s="23" t="e">
        <f>RIGHT(SUBSTITUTE(universe!T1,"_"," "),LEN(SUBSTITUTE(universe!T1,"_"," "))-1)</f>
        <v>#VALUE!</v>
      </c>
    </row>
    <row r="2" spans="1:17" x14ac:dyDescent="0.45">
      <c r="A2" s="4" t="str">
        <f>universe!A2</f>
        <v>North</v>
      </c>
      <c r="B2" s="2" t="str">
        <f>LEFT(universe!B2,FIND(")",universe!B2))</f>
        <v>Small (5-19)</v>
      </c>
      <c r="C2" s="2">
        <f>universe!C2</f>
        <v>13249</v>
      </c>
      <c r="D2" s="2">
        <f>universe!D2</f>
        <v>6818</v>
      </c>
      <c r="E2" s="2">
        <f>universe!E2</f>
        <v>6703</v>
      </c>
      <c r="F2" s="2">
        <f>universe!F2</f>
        <v>2773</v>
      </c>
      <c r="G2" s="2">
        <f>universe!G2</f>
        <v>3897</v>
      </c>
      <c r="H2" s="2">
        <f>universe!H2</f>
        <v>8682</v>
      </c>
      <c r="I2" s="2">
        <f>universe!I2</f>
        <v>27952</v>
      </c>
      <c r="J2" s="2">
        <f>universe!J2</f>
        <v>4036</v>
      </c>
      <c r="K2" s="2">
        <f>universe!K2</f>
        <v>114875</v>
      </c>
      <c r="L2" s="2">
        <f>universe!L2</f>
        <v>116204</v>
      </c>
      <c r="M2" s="2">
        <f>universe!M2</f>
        <v>7280</v>
      </c>
      <c r="N2" s="2">
        <f>universe!N2</f>
        <v>114712</v>
      </c>
      <c r="O2" s="2">
        <f>universe!O2</f>
        <v>156074</v>
      </c>
      <c r="P2" s="2">
        <f>universe!P2</f>
        <v>278828</v>
      </c>
      <c r="Q2" s="24">
        <f>SUM(C2:P5)</f>
        <v>1073407</v>
      </c>
    </row>
    <row r="3" spans="1:17" x14ac:dyDescent="0.45">
      <c r="A3" s="4" t="str">
        <f>universe!A3</f>
        <v>North</v>
      </c>
      <c r="B3" s="2" t="str">
        <f>LEFT(universe!B3,FIND(")",universe!B3))</f>
        <v>Medium (20-99)</v>
      </c>
      <c r="C3" s="2">
        <f>universe!C3</f>
        <v>4895</v>
      </c>
      <c r="D3" s="2">
        <f>universe!D3</f>
        <v>3068</v>
      </c>
      <c r="E3" s="2">
        <f>universe!E3</f>
        <v>2918</v>
      </c>
      <c r="F3" s="2">
        <f>universe!F3</f>
        <v>1616</v>
      </c>
      <c r="G3" s="2">
        <f>universe!G3</f>
        <v>1869</v>
      </c>
      <c r="H3" s="2">
        <f>universe!H3</f>
        <v>2995</v>
      </c>
      <c r="I3" s="2">
        <f>universe!I3</f>
        <v>7287</v>
      </c>
      <c r="J3" s="2">
        <f>universe!J3</f>
        <v>1707</v>
      </c>
      <c r="K3" s="2">
        <f>universe!K3</f>
        <v>33603</v>
      </c>
      <c r="L3" s="2">
        <f>universe!L3</f>
        <v>11992</v>
      </c>
      <c r="M3" s="2">
        <f>universe!M3</f>
        <v>2500</v>
      </c>
      <c r="N3" s="2">
        <f>universe!N3</f>
        <v>23727</v>
      </c>
      <c r="O3" s="2">
        <f>universe!O3</f>
        <v>39318</v>
      </c>
      <c r="P3" s="2">
        <f>universe!P3</f>
        <v>45574</v>
      </c>
      <c r="Q3" s="24"/>
    </row>
    <row r="4" spans="1:17" x14ac:dyDescent="0.45">
      <c r="A4" s="4" t="str">
        <f>universe!A4</f>
        <v>North</v>
      </c>
      <c r="B4" s="2" t="str">
        <f>LEFT(universe!B4,FIND(")",universe!B4))</f>
        <v>Large (100-269)</v>
      </c>
      <c r="C4" s="2">
        <f>universe!C4</f>
        <v>831</v>
      </c>
      <c r="D4" s="2">
        <f>universe!D4</f>
        <v>363</v>
      </c>
      <c r="E4" s="2">
        <f>universe!E4</f>
        <v>592</v>
      </c>
      <c r="F4" s="2">
        <f>universe!F4</f>
        <v>417</v>
      </c>
      <c r="G4" s="2">
        <f>universe!G4</f>
        <v>462</v>
      </c>
      <c r="H4" s="2">
        <f>universe!H4</f>
        <v>419</v>
      </c>
      <c r="I4" s="2">
        <f>universe!I4</f>
        <v>932</v>
      </c>
      <c r="J4" s="2">
        <f>universe!J4</f>
        <v>455</v>
      </c>
      <c r="K4" s="2">
        <f>universe!K4</f>
        <v>4008</v>
      </c>
      <c r="L4" s="2">
        <f>universe!L4</f>
        <v>963</v>
      </c>
      <c r="M4" s="2">
        <f>universe!M4</f>
        <v>395</v>
      </c>
      <c r="N4" s="2">
        <f>universe!N4</f>
        <v>2463</v>
      </c>
      <c r="O4" s="2">
        <f>universe!O4</f>
        <v>2315</v>
      </c>
      <c r="P4" s="2">
        <f>universe!P4</f>
        <v>4488</v>
      </c>
      <c r="Q4" s="24"/>
    </row>
    <row r="5" spans="1:17" x14ac:dyDescent="0.45">
      <c r="A5" s="4" t="str">
        <f>universe!A5</f>
        <v>North</v>
      </c>
      <c r="B5" s="2" t="str">
        <f>LEFT(universe!B5,FIND(")",universe!B5))</f>
        <v>Extra Large (270 or more)</v>
      </c>
      <c r="C5" s="2">
        <f>universe!C5</f>
        <v>464</v>
      </c>
      <c r="D5" s="2">
        <f>universe!D5</f>
        <v>90</v>
      </c>
      <c r="E5" s="2">
        <f>universe!E5</f>
        <v>330</v>
      </c>
      <c r="F5" s="2">
        <f>universe!F5</f>
        <v>387</v>
      </c>
      <c r="G5" s="2">
        <f>universe!G5</f>
        <v>274</v>
      </c>
      <c r="H5" s="2">
        <f>universe!H5</f>
        <v>197</v>
      </c>
      <c r="I5" s="2">
        <f>universe!I5</f>
        <v>339</v>
      </c>
      <c r="J5" s="2">
        <f>universe!J5</f>
        <v>277</v>
      </c>
      <c r="K5" s="2">
        <f>universe!K5</f>
        <v>1716</v>
      </c>
      <c r="L5" s="2">
        <f>universe!L5</f>
        <v>544</v>
      </c>
      <c r="M5" s="2">
        <f>universe!M5</f>
        <v>97</v>
      </c>
      <c r="N5" s="2">
        <f>universe!N5</f>
        <v>1701</v>
      </c>
      <c r="O5" s="2">
        <f>universe!O5</f>
        <v>880</v>
      </c>
      <c r="P5" s="2">
        <f>universe!P5</f>
        <v>1856</v>
      </c>
      <c r="Q5" s="24"/>
    </row>
    <row r="6" spans="1:17" x14ac:dyDescent="0.45">
      <c r="A6" s="4" t="str">
        <f>universe!A6</f>
        <v>Northeastern</v>
      </c>
      <c r="B6" s="2" t="str">
        <f>LEFT(universe!B6,FIND(")",universe!B6))</f>
        <v>Small (5-19)</v>
      </c>
      <c r="C6" s="2">
        <f>universe!C6</f>
        <v>10077</v>
      </c>
      <c r="D6" s="2">
        <f>universe!D6</f>
        <v>3002</v>
      </c>
      <c r="E6" s="2">
        <f>universe!E6</f>
        <v>2678</v>
      </c>
      <c r="F6" s="2">
        <f>universe!F6</f>
        <v>639</v>
      </c>
      <c r="G6" s="2">
        <f>universe!G6</f>
        <v>1141</v>
      </c>
      <c r="H6" s="2">
        <f>universe!H6</f>
        <v>1903</v>
      </c>
      <c r="I6" s="2">
        <f>universe!I6</f>
        <v>6970</v>
      </c>
      <c r="J6" s="2">
        <f>universe!J6</f>
        <v>1135</v>
      </c>
      <c r="K6" s="2">
        <f>universe!K6</f>
        <v>24876</v>
      </c>
      <c r="L6" s="2">
        <f>universe!L6</f>
        <v>28373</v>
      </c>
      <c r="M6" s="2">
        <f>universe!M6</f>
        <v>2128</v>
      </c>
      <c r="N6" s="2">
        <f>universe!N6</f>
        <v>26932</v>
      </c>
      <c r="O6" s="2">
        <f>universe!O6</f>
        <v>29779</v>
      </c>
      <c r="P6" s="2">
        <f>universe!P6</f>
        <v>77546</v>
      </c>
      <c r="Q6" s="24">
        <f>SUM(C6:P9)</f>
        <v>278075</v>
      </c>
    </row>
    <row r="7" spans="1:17" x14ac:dyDescent="0.45">
      <c r="A7" s="4" t="str">
        <f>universe!A7</f>
        <v>Northeastern</v>
      </c>
      <c r="B7" s="2" t="str">
        <f>LEFT(universe!B7,FIND(")",universe!B7))</f>
        <v>Medium (20-99)</v>
      </c>
      <c r="C7" s="2">
        <f>universe!C7</f>
        <v>3827</v>
      </c>
      <c r="D7" s="2">
        <f>universe!D7</f>
        <v>1572</v>
      </c>
      <c r="E7" s="2">
        <f>universe!E7</f>
        <v>1248</v>
      </c>
      <c r="F7" s="2">
        <f>universe!F7</f>
        <v>426</v>
      </c>
      <c r="G7" s="2">
        <f>universe!G7</f>
        <v>501</v>
      </c>
      <c r="H7" s="2">
        <f>universe!H7</f>
        <v>825</v>
      </c>
      <c r="I7" s="2">
        <f>universe!I7</f>
        <v>2816</v>
      </c>
      <c r="J7" s="2">
        <f>universe!J7</f>
        <v>923</v>
      </c>
      <c r="K7" s="2">
        <f>universe!K7</f>
        <v>9771</v>
      </c>
      <c r="L7" s="2">
        <f>universe!L7</f>
        <v>3049</v>
      </c>
      <c r="M7" s="2">
        <f>universe!M7</f>
        <v>848</v>
      </c>
      <c r="N7" s="2">
        <f>universe!N7</f>
        <v>8710</v>
      </c>
      <c r="O7" s="2">
        <f>universe!O7</f>
        <v>3869</v>
      </c>
      <c r="P7" s="2">
        <f>universe!P7</f>
        <v>12013</v>
      </c>
      <c r="Q7" s="24"/>
    </row>
    <row r="8" spans="1:17" x14ac:dyDescent="0.45">
      <c r="A8" s="4" t="str">
        <f>universe!A8</f>
        <v>Northeastern</v>
      </c>
      <c r="B8" s="2" t="str">
        <f>LEFT(universe!B8,FIND(")",universe!B8))</f>
        <v>Large (100-269)</v>
      </c>
      <c r="C8" s="2">
        <f>universe!C8</f>
        <v>750</v>
      </c>
      <c r="D8" s="2">
        <f>universe!D8</f>
        <v>255</v>
      </c>
      <c r="E8" s="2">
        <f>universe!E8</f>
        <v>286</v>
      </c>
      <c r="F8" s="2">
        <f>universe!F8</f>
        <v>135</v>
      </c>
      <c r="G8" s="2">
        <f>universe!G8</f>
        <v>145</v>
      </c>
      <c r="H8" s="2">
        <f>universe!H8</f>
        <v>174</v>
      </c>
      <c r="I8" s="2">
        <f>universe!I8</f>
        <v>480</v>
      </c>
      <c r="J8" s="2">
        <f>universe!J8</f>
        <v>353</v>
      </c>
      <c r="K8" s="2">
        <f>universe!K8</f>
        <v>1699</v>
      </c>
      <c r="L8" s="2">
        <f>universe!L8</f>
        <v>465</v>
      </c>
      <c r="M8" s="2">
        <f>universe!M8</f>
        <v>128</v>
      </c>
      <c r="N8" s="2">
        <f>universe!N8</f>
        <v>1040</v>
      </c>
      <c r="O8" s="2">
        <f>universe!O8</f>
        <v>290</v>
      </c>
      <c r="P8" s="2">
        <f>universe!P8</f>
        <v>1012</v>
      </c>
      <c r="Q8" s="24"/>
    </row>
    <row r="9" spans="1:17" x14ac:dyDescent="0.45">
      <c r="A9" s="4" t="str">
        <f>universe!A9</f>
        <v>Northeastern</v>
      </c>
      <c r="B9" s="2" t="str">
        <f>LEFT(universe!B9,FIND(")",universe!B9))</f>
        <v>Extra Large (270 or more)</v>
      </c>
      <c r="C9" s="2">
        <f>universe!C9</f>
        <v>373</v>
      </c>
      <c r="D9" s="2">
        <f>universe!D9</f>
        <v>119</v>
      </c>
      <c r="E9" s="2">
        <f>universe!E9</f>
        <v>110</v>
      </c>
      <c r="F9" s="2">
        <f>universe!F9</f>
        <v>111</v>
      </c>
      <c r="G9" s="2">
        <f>universe!G9</f>
        <v>82</v>
      </c>
      <c r="H9" s="2">
        <f>universe!H9</f>
        <v>84</v>
      </c>
      <c r="I9" s="2">
        <f>universe!I9</f>
        <v>198</v>
      </c>
      <c r="J9" s="2">
        <f>universe!J9</f>
        <v>220</v>
      </c>
      <c r="K9" s="2">
        <f>universe!K9</f>
        <v>725</v>
      </c>
      <c r="L9" s="2">
        <f>universe!L9</f>
        <v>212</v>
      </c>
      <c r="M9" s="2">
        <f>universe!M9</f>
        <v>23</v>
      </c>
      <c r="N9" s="2">
        <f>universe!N9</f>
        <v>495</v>
      </c>
      <c r="O9" s="2">
        <f>universe!O9</f>
        <v>96</v>
      </c>
      <c r="P9" s="2">
        <f>universe!P9</f>
        <v>438</v>
      </c>
      <c r="Q9" s="24"/>
    </row>
    <row r="10" spans="1:17" x14ac:dyDescent="0.45">
      <c r="A10" s="4" t="str">
        <f>universe!A10</f>
        <v>East</v>
      </c>
      <c r="B10" s="2" t="str">
        <f>LEFT(universe!B10,FIND(")",universe!B10))</f>
        <v>Small (5-19)</v>
      </c>
      <c r="C10" s="2">
        <f>universe!C10</f>
        <v>46678</v>
      </c>
      <c r="D10" s="2">
        <f>universe!D10</f>
        <v>59610</v>
      </c>
      <c r="E10" s="2">
        <f>universe!E10</f>
        <v>22405</v>
      </c>
      <c r="F10" s="2">
        <f>universe!F10</f>
        <v>10273</v>
      </c>
      <c r="G10" s="2">
        <f>universe!G10</f>
        <v>35011</v>
      </c>
      <c r="H10" s="2">
        <f>universe!H10</f>
        <v>55873</v>
      </c>
      <c r="I10" s="2">
        <f>universe!I10</f>
        <v>138623</v>
      </c>
      <c r="J10" s="2">
        <f>universe!J10</f>
        <v>22305</v>
      </c>
      <c r="K10" s="2">
        <f>universe!K10</f>
        <v>519858</v>
      </c>
      <c r="L10" s="2">
        <f>universe!L10</f>
        <v>469462</v>
      </c>
      <c r="M10" s="2">
        <f>universe!M10</f>
        <v>22599</v>
      </c>
      <c r="N10" s="2">
        <f>universe!N10</f>
        <v>426320</v>
      </c>
      <c r="O10" s="2">
        <f>universe!O10</f>
        <v>463036</v>
      </c>
      <c r="P10" s="2">
        <f>universe!P10</f>
        <v>1147842</v>
      </c>
      <c r="Q10" s="24">
        <f>SUM(C10:P13)</f>
        <v>4296585</v>
      </c>
    </row>
    <row r="11" spans="1:17" x14ac:dyDescent="0.45">
      <c r="A11" s="4" t="str">
        <f>universe!A11</f>
        <v>East</v>
      </c>
      <c r="B11" s="2" t="str">
        <f>LEFT(universe!B11,FIND(")",universe!B11))</f>
        <v>Medium (20-99)</v>
      </c>
      <c r="C11" s="2">
        <f>universe!C11</f>
        <v>20960</v>
      </c>
      <c r="D11" s="2">
        <f>universe!D11</f>
        <v>31167</v>
      </c>
      <c r="E11" s="2">
        <f>universe!E11</f>
        <v>14221</v>
      </c>
      <c r="F11" s="2">
        <f>universe!F11</f>
        <v>6601</v>
      </c>
      <c r="G11" s="2">
        <f>universe!G11</f>
        <v>16765</v>
      </c>
      <c r="H11" s="2">
        <f>universe!H11</f>
        <v>24405</v>
      </c>
      <c r="I11" s="2">
        <f>universe!I11</f>
        <v>50747</v>
      </c>
      <c r="J11" s="2">
        <f>universe!J11</f>
        <v>12711</v>
      </c>
      <c r="K11" s="2">
        <f>universe!K11</f>
        <v>197471</v>
      </c>
      <c r="L11" s="2">
        <f>universe!L11</f>
        <v>40637</v>
      </c>
      <c r="M11" s="2">
        <f>universe!M11</f>
        <v>7671</v>
      </c>
      <c r="N11" s="2">
        <f>universe!N11</f>
        <v>85785</v>
      </c>
      <c r="O11" s="2">
        <f>universe!O11</f>
        <v>54203</v>
      </c>
      <c r="P11" s="2">
        <f>universe!P11</f>
        <v>155909</v>
      </c>
      <c r="Q11" s="24"/>
    </row>
    <row r="12" spans="1:17" x14ac:dyDescent="0.45">
      <c r="A12" s="4" t="str">
        <f>universe!A12</f>
        <v>East</v>
      </c>
      <c r="B12" s="2" t="str">
        <f>LEFT(universe!B12,FIND(")",universe!B12))</f>
        <v>Large (100-269)</v>
      </c>
      <c r="C12" s="2">
        <f>universe!C12</f>
        <v>4205</v>
      </c>
      <c r="D12" s="2">
        <f>universe!D12</f>
        <v>4678</v>
      </c>
      <c r="E12" s="2">
        <f>universe!E12</f>
        <v>3343</v>
      </c>
      <c r="F12" s="2">
        <f>universe!F12</f>
        <v>1295</v>
      </c>
      <c r="G12" s="2">
        <f>universe!G12</f>
        <v>4467</v>
      </c>
      <c r="H12" s="2">
        <f>universe!H12</f>
        <v>4741</v>
      </c>
      <c r="I12" s="2">
        <f>universe!I12</f>
        <v>7300</v>
      </c>
      <c r="J12" s="2">
        <f>universe!J12</f>
        <v>3112</v>
      </c>
      <c r="K12" s="2">
        <f>universe!K12</f>
        <v>27901</v>
      </c>
      <c r="L12" s="2">
        <f>universe!L12</f>
        <v>2850</v>
      </c>
      <c r="M12" s="2">
        <f>universe!M12</f>
        <v>1274</v>
      </c>
      <c r="N12" s="2">
        <f>universe!N12</f>
        <v>13080</v>
      </c>
      <c r="O12" s="2">
        <f>universe!O12</f>
        <v>4118</v>
      </c>
      <c r="P12" s="2">
        <f>universe!P12</f>
        <v>12185</v>
      </c>
      <c r="Q12" s="24"/>
    </row>
    <row r="13" spans="1:17" x14ac:dyDescent="0.45">
      <c r="A13" s="4" t="str">
        <f>universe!A13</f>
        <v>East</v>
      </c>
      <c r="B13" s="2" t="str">
        <f>LEFT(universe!B13,FIND(")",universe!B13))</f>
        <v>Extra Large (270 or more)</v>
      </c>
      <c r="C13" s="2">
        <f>universe!C13</f>
        <v>1725</v>
      </c>
      <c r="D13" s="2">
        <f>universe!D13</f>
        <v>1436</v>
      </c>
      <c r="E13" s="2">
        <f>universe!E13</f>
        <v>1480</v>
      </c>
      <c r="F13" s="2">
        <f>universe!F13</f>
        <v>694</v>
      </c>
      <c r="G13" s="2">
        <f>universe!G13</f>
        <v>2937</v>
      </c>
      <c r="H13" s="2">
        <f>universe!H13</f>
        <v>2363</v>
      </c>
      <c r="I13" s="2">
        <f>universe!I13</f>
        <v>2536</v>
      </c>
      <c r="J13" s="2">
        <f>universe!J13</f>
        <v>1697</v>
      </c>
      <c r="K13" s="2">
        <f>universe!K13</f>
        <v>9564</v>
      </c>
      <c r="L13" s="2">
        <f>universe!L13</f>
        <v>1324</v>
      </c>
      <c r="M13" s="2">
        <f>universe!M13</f>
        <v>272</v>
      </c>
      <c r="N13" s="2">
        <f>universe!N13</f>
        <v>10685</v>
      </c>
      <c r="O13" s="2">
        <f>universe!O13</f>
        <v>1539</v>
      </c>
      <c r="P13" s="2">
        <f>universe!P13</f>
        <v>4636</v>
      </c>
      <c r="Q13" s="24"/>
    </row>
    <row r="14" spans="1:17" x14ac:dyDescent="0.45">
      <c r="A14" s="4" t="str">
        <f>universe!A14</f>
        <v>Central</v>
      </c>
      <c r="B14" s="2" t="str">
        <f>LEFT(universe!B14,FIND(")",universe!B14))</f>
        <v>Small (5-19)</v>
      </c>
      <c r="C14" s="2">
        <f>universe!C14</f>
        <v>36187</v>
      </c>
      <c r="D14" s="2">
        <f>universe!D14</f>
        <v>27617</v>
      </c>
      <c r="E14" s="2">
        <f>universe!E14</f>
        <v>16426</v>
      </c>
      <c r="F14" s="2">
        <f>universe!F14</f>
        <v>5690</v>
      </c>
      <c r="G14" s="2">
        <f>universe!G14</f>
        <v>31439</v>
      </c>
      <c r="H14" s="2">
        <f>universe!H14</f>
        <v>39619</v>
      </c>
      <c r="I14" s="2">
        <f>universe!I14</f>
        <v>50765</v>
      </c>
      <c r="J14" s="2">
        <f>universe!J14</f>
        <v>8145</v>
      </c>
      <c r="K14" s="2">
        <f>universe!K14</f>
        <v>264419</v>
      </c>
      <c r="L14" s="2">
        <f>universe!L14</f>
        <v>355053</v>
      </c>
      <c r="M14" s="2">
        <f>universe!M14</f>
        <v>20239</v>
      </c>
      <c r="N14" s="2">
        <f>universe!N14</f>
        <v>270092</v>
      </c>
      <c r="O14" s="2">
        <f>universe!O14</f>
        <v>305866</v>
      </c>
      <c r="P14" s="2">
        <f>universe!P14</f>
        <v>754506</v>
      </c>
      <c r="Q14" s="24">
        <f>SUM(C14:P17)</f>
        <v>2760793</v>
      </c>
    </row>
    <row r="15" spans="1:17" x14ac:dyDescent="0.45">
      <c r="A15" s="4" t="str">
        <f>universe!A15</f>
        <v>Central</v>
      </c>
      <c r="B15" s="2" t="str">
        <f>LEFT(universe!B15,FIND(")",universe!B15))</f>
        <v>Medium (20-99)</v>
      </c>
      <c r="C15" s="2">
        <f>universe!C15</f>
        <v>17851</v>
      </c>
      <c r="D15" s="2">
        <f>universe!D15</f>
        <v>14833</v>
      </c>
      <c r="E15" s="2">
        <f>universe!E15</f>
        <v>9994</v>
      </c>
      <c r="F15" s="2">
        <f>universe!F15</f>
        <v>3992</v>
      </c>
      <c r="G15" s="2">
        <f>universe!G15</f>
        <v>17822</v>
      </c>
      <c r="H15" s="2">
        <f>universe!H15</f>
        <v>18321</v>
      </c>
      <c r="I15" s="2">
        <f>universe!I15</f>
        <v>21662</v>
      </c>
      <c r="J15" s="2">
        <f>universe!J15</f>
        <v>5009</v>
      </c>
      <c r="K15" s="2">
        <f>universe!K15</f>
        <v>122083</v>
      </c>
      <c r="L15" s="2">
        <f>universe!L15</f>
        <v>33757</v>
      </c>
      <c r="M15" s="2">
        <f>universe!M15</f>
        <v>8350</v>
      </c>
      <c r="N15" s="2">
        <f>universe!N15</f>
        <v>55026</v>
      </c>
      <c r="O15" s="2">
        <f>universe!O15</f>
        <v>40539</v>
      </c>
      <c r="P15" s="2">
        <f>universe!P15</f>
        <v>112964</v>
      </c>
      <c r="Q15" s="24"/>
    </row>
    <row r="16" spans="1:17" x14ac:dyDescent="0.45">
      <c r="A16" s="4" t="str">
        <f>universe!A16</f>
        <v>Central</v>
      </c>
      <c r="B16" s="2" t="str">
        <f>LEFT(universe!B16,FIND(")",universe!B16))</f>
        <v>Large (100-269)</v>
      </c>
      <c r="C16" s="2">
        <f>universe!C16</f>
        <v>3453</v>
      </c>
      <c r="D16" s="2">
        <f>universe!D16</f>
        <v>2467</v>
      </c>
      <c r="E16" s="2">
        <f>universe!E16</f>
        <v>2138</v>
      </c>
      <c r="F16" s="2">
        <f>universe!F16</f>
        <v>858</v>
      </c>
      <c r="G16" s="2">
        <f>universe!G16</f>
        <v>4245</v>
      </c>
      <c r="H16" s="2">
        <f>universe!H16</f>
        <v>3869</v>
      </c>
      <c r="I16" s="2">
        <f>universe!I16</f>
        <v>3320</v>
      </c>
      <c r="J16" s="2">
        <f>universe!J16</f>
        <v>1400</v>
      </c>
      <c r="K16" s="2">
        <f>universe!K16</f>
        <v>19683</v>
      </c>
      <c r="L16" s="2">
        <f>universe!L16</f>
        <v>2071</v>
      </c>
      <c r="M16" s="2">
        <f>universe!M16</f>
        <v>1014</v>
      </c>
      <c r="N16" s="2">
        <f>universe!N16</f>
        <v>6729</v>
      </c>
      <c r="O16" s="2">
        <f>universe!O16</f>
        <v>2802</v>
      </c>
      <c r="P16" s="2">
        <f>universe!P16</f>
        <v>8706</v>
      </c>
      <c r="Q16" s="24"/>
    </row>
    <row r="17" spans="1:17" x14ac:dyDescent="0.45">
      <c r="A17" s="4" t="str">
        <f>universe!A17</f>
        <v>Central</v>
      </c>
      <c r="B17" s="2" t="str">
        <f>LEFT(universe!B17,FIND(")",universe!B17))</f>
        <v>Extra Large (270 or more)</v>
      </c>
      <c r="C17" s="2">
        <f>universe!C17</f>
        <v>1580</v>
      </c>
      <c r="D17" s="2">
        <f>universe!D17</f>
        <v>949</v>
      </c>
      <c r="E17" s="2">
        <f>universe!E17</f>
        <v>846</v>
      </c>
      <c r="F17" s="2">
        <f>universe!F17</f>
        <v>567</v>
      </c>
      <c r="G17" s="2">
        <f>universe!G17</f>
        <v>2778</v>
      </c>
      <c r="H17" s="2">
        <f>universe!H17</f>
        <v>1984</v>
      </c>
      <c r="I17" s="2">
        <f>universe!I17</f>
        <v>1323</v>
      </c>
      <c r="J17" s="2">
        <f>universe!J17</f>
        <v>872</v>
      </c>
      <c r="K17" s="2">
        <f>universe!K17</f>
        <v>8003</v>
      </c>
      <c r="L17" s="2">
        <f>universe!L17</f>
        <v>949</v>
      </c>
      <c r="M17" s="2">
        <f>universe!M17</f>
        <v>248</v>
      </c>
      <c r="N17" s="2">
        <f>universe!N17</f>
        <v>5598</v>
      </c>
      <c r="O17" s="2">
        <f>universe!O17</f>
        <v>956</v>
      </c>
      <c r="P17" s="2">
        <f>universe!P17</f>
        <v>3119</v>
      </c>
      <c r="Q17" s="24"/>
    </row>
    <row r="18" spans="1:17" x14ac:dyDescent="0.45">
      <c r="A18" s="4" t="str">
        <f>universe!A18</f>
        <v>Southwest</v>
      </c>
      <c r="B18" s="2" t="str">
        <f>LEFT(universe!B18,FIND(")",universe!B18))</f>
        <v>Small (5-19)</v>
      </c>
      <c r="C18" s="2">
        <f>universe!C18</f>
        <v>19295</v>
      </c>
      <c r="D18" s="2">
        <f>universe!D18</f>
        <v>2926</v>
      </c>
      <c r="E18" s="2">
        <f>universe!E18</f>
        <v>3460</v>
      </c>
      <c r="F18" s="2">
        <f>universe!F18</f>
        <v>1407</v>
      </c>
      <c r="G18" s="2">
        <f>universe!G18</f>
        <v>2760</v>
      </c>
      <c r="H18" s="2">
        <f>universe!H18</f>
        <v>2976</v>
      </c>
      <c r="I18" s="2">
        <f>universe!I18</f>
        <v>8154</v>
      </c>
      <c r="J18" s="2">
        <f>universe!J18</f>
        <v>2569</v>
      </c>
      <c r="K18" s="2">
        <f>universe!K18</f>
        <v>57835</v>
      </c>
      <c r="L18" s="2">
        <f>universe!L18</f>
        <v>128914</v>
      </c>
      <c r="M18" s="2">
        <f>universe!M18</f>
        <v>12595</v>
      </c>
      <c r="N18" s="2">
        <f>universe!N18</f>
        <v>110601</v>
      </c>
      <c r="O18" s="2">
        <f>universe!O18</f>
        <v>115004</v>
      </c>
      <c r="P18" s="2">
        <f>universe!P18</f>
        <v>265218</v>
      </c>
      <c r="Q18" s="24">
        <f>SUM(C18:P21)</f>
        <v>913268</v>
      </c>
    </row>
    <row r="19" spans="1:17" x14ac:dyDescent="0.45">
      <c r="A19" s="4" t="str">
        <f>universe!A19</f>
        <v>Southwest</v>
      </c>
      <c r="B19" s="2" t="str">
        <f>LEFT(universe!B19,FIND(")",universe!B19))</f>
        <v>Medium (20-99)</v>
      </c>
      <c r="C19" s="2">
        <f>universe!C19</f>
        <v>7991</v>
      </c>
      <c r="D19" s="2">
        <f>universe!D19</f>
        <v>1390</v>
      </c>
      <c r="E19" s="2">
        <f>universe!E19</f>
        <v>2090</v>
      </c>
      <c r="F19" s="2">
        <f>universe!F19</f>
        <v>1155</v>
      </c>
      <c r="G19" s="2">
        <f>universe!G19</f>
        <v>2167</v>
      </c>
      <c r="H19" s="2">
        <f>universe!H19</f>
        <v>2158</v>
      </c>
      <c r="I19" s="2">
        <f>universe!I19</f>
        <v>3817</v>
      </c>
      <c r="J19" s="2">
        <f>universe!J19</f>
        <v>2272</v>
      </c>
      <c r="K19" s="2">
        <f>universe!K19</f>
        <v>25745</v>
      </c>
      <c r="L19" s="2">
        <f>universe!L19</f>
        <v>11838</v>
      </c>
      <c r="M19" s="2">
        <f>universe!M19</f>
        <v>4319</v>
      </c>
      <c r="N19" s="2">
        <f>universe!N19</f>
        <v>29545</v>
      </c>
      <c r="O19" s="2">
        <f>universe!O19</f>
        <v>15041</v>
      </c>
      <c r="P19" s="2">
        <f>universe!P19</f>
        <v>40402</v>
      </c>
      <c r="Q19" s="24"/>
    </row>
    <row r="20" spans="1:17" x14ac:dyDescent="0.45">
      <c r="A20" s="4" t="str">
        <f>universe!A20</f>
        <v>Southwest</v>
      </c>
      <c r="B20" s="2" t="str">
        <f>LEFT(universe!B20,FIND(")",universe!B20))</f>
        <v>Large (100-269)</v>
      </c>
      <c r="C20" s="2">
        <f>universe!C20</f>
        <v>1418</v>
      </c>
      <c r="D20" s="2">
        <f>universe!D20</f>
        <v>185</v>
      </c>
      <c r="E20" s="2">
        <f>universe!E20</f>
        <v>490</v>
      </c>
      <c r="F20" s="2">
        <f>universe!F20</f>
        <v>396</v>
      </c>
      <c r="G20" s="2">
        <f>universe!G20</f>
        <v>651</v>
      </c>
      <c r="H20" s="2">
        <f>universe!H20</f>
        <v>386</v>
      </c>
      <c r="I20" s="2">
        <f>universe!I20</f>
        <v>651</v>
      </c>
      <c r="J20" s="2">
        <f>universe!J20</f>
        <v>641</v>
      </c>
      <c r="K20" s="2">
        <f>universe!K20</f>
        <v>4095</v>
      </c>
      <c r="L20" s="2">
        <f>universe!L20</f>
        <v>926</v>
      </c>
      <c r="M20" s="2">
        <f>universe!M20</f>
        <v>443</v>
      </c>
      <c r="N20" s="2">
        <f>universe!N20</f>
        <v>5169</v>
      </c>
      <c r="O20" s="2">
        <f>universe!O20</f>
        <v>1041</v>
      </c>
      <c r="P20" s="2">
        <f>universe!P20</f>
        <v>3199</v>
      </c>
      <c r="Q20" s="24"/>
    </row>
    <row r="21" spans="1:17" x14ac:dyDescent="0.45">
      <c r="A21" s="4" t="str">
        <f>universe!A21</f>
        <v>Southwest</v>
      </c>
      <c r="B21" s="2" t="str">
        <f>LEFT(universe!B21,FIND(")",universe!B21))</f>
        <v>Extra Large (270 or more)</v>
      </c>
      <c r="C21" s="2">
        <f>universe!C21</f>
        <v>568</v>
      </c>
      <c r="D21" s="2">
        <f>universe!D21</f>
        <v>61</v>
      </c>
      <c r="E21" s="2">
        <f>universe!E21</f>
        <v>267</v>
      </c>
      <c r="F21" s="2">
        <f>universe!F21</f>
        <v>216</v>
      </c>
      <c r="G21" s="2">
        <f>universe!G21</f>
        <v>479</v>
      </c>
      <c r="H21" s="2">
        <f>universe!H21</f>
        <v>211</v>
      </c>
      <c r="I21" s="2">
        <f>universe!I21</f>
        <v>280</v>
      </c>
      <c r="J21" s="2">
        <f>universe!J21</f>
        <v>378</v>
      </c>
      <c r="K21" s="2">
        <f>universe!K21</f>
        <v>1588</v>
      </c>
      <c r="L21" s="2">
        <f>universe!L21</f>
        <v>376</v>
      </c>
      <c r="M21" s="2">
        <f>universe!M21</f>
        <v>64</v>
      </c>
      <c r="N21" s="2">
        <f>universe!N21</f>
        <v>4015</v>
      </c>
      <c r="O21" s="2">
        <f>universe!O21</f>
        <v>356</v>
      </c>
      <c r="P21" s="2">
        <f>universe!P21</f>
        <v>1074</v>
      </c>
      <c r="Q21" s="24"/>
    </row>
    <row r="22" spans="1:17" x14ac:dyDescent="0.45">
      <c r="A22" s="4" t="str">
        <f>universe!A22</f>
        <v>Northwest</v>
      </c>
      <c r="B22" s="2" t="str">
        <f>LEFT(universe!B22,FIND(")",universe!B22))</f>
        <v>Small (5-19)</v>
      </c>
      <c r="C22" s="2">
        <f>universe!C22</f>
        <v>7527</v>
      </c>
      <c r="D22" s="2">
        <f>universe!D22</f>
        <v>1032</v>
      </c>
      <c r="E22" s="2">
        <f>universe!E22</f>
        <v>2507</v>
      </c>
      <c r="F22" s="2">
        <f>universe!F22</f>
        <v>1130</v>
      </c>
      <c r="G22" s="2">
        <f>universe!G22</f>
        <v>1351</v>
      </c>
      <c r="H22" s="2">
        <f>universe!H22</f>
        <v>1913</v>
      </c>
      <c r="I22" s="2">
        <f>universe!I22</f>
        <v>4584</v>
      </c>
      <c r="J22" s="2">
        <f>universe!J22</f>
        <v>402</v>
      </c>
      <c r="K22" s="2">
        <f>universe!K22</f>
        <v>26661</v>
      </c>
      <c r="L22" s="2">
        <f>universe!L22</f>
        <v>58257</v>
      </c>
      <c r="M22" s="2">
        <f>universe!M22</f>
        <v>5701</v>
      </c>
      <c r="N22" s="2">
        <f>universe!N22</f>
        <v>79490</v>
      </c>
      <c r="O22" s="2">
        <f>universe!O22</f>
        <v>45448</v>
      </c>
      <c r="P22" s="2">
        <f>universe!P22</f>
        <v>111709</v>
      </c>
      <c r="Q22" s="24">
        <f>SUM(C22:P25)</f>
        <v>427921</v>
      </c>
    </row>
    <row r="23" spans="1:17" x14ac:dyDescent="0.45">
      <c r="A23" s="4" t="str">
        <f>universe!A23</f>
        <v>Northwest</v>
      </c>
      <c r="B23" s="2" t="str">
        <f>LEFT(universe!B23,FIND(")",universe!B23))</f>
        <v>Medium (20-99)</v>
      </c>
      <c r="C23" s="2">
        <f>universe!C23</f>
        <v>3516</v>
      </c>
      <c r="D23" s="2">
        <f>universe!D23</f>
        <v>625</v>
      </c>
      <c r="E23" s="2">
        <f>universe!E23</f>
        <v>1342</v>
      </c>
      <c r="F23" s="2">
        <f>universe!F23</f>
        <v>622</v>
      </c>
      <c r="G23" s="2">
        <f>universe!G23</f>
        <v>616</v>
      </c>
      <c r="H23" s="2">
        <f>universe!H23</f>
        <v>883</v>
      </c>
      <c r="I23" s="2">
        <f>universe!I23</f>
        <v>1488</v>
      </c>
      <c r="J23" s="2">
        <f>universe!J23</f>
        <v>301</v>
      </c>
      <c r="K23" s="2">
        <f>universe!K23</f>
        <v>10856</v>
      </c>
      <c r="L23" s="2">
        <f>universe!L23</f>
        <v>6384</v>
      </c>
      <c r="M23" s="2">
        <f>universe!M23</f>
        <v>2422</v>
      </c>
      <c r="N23" s="2">
        <f>universe!N23</f>
        <v>15415</v>
      </c>
      <c r="O23" s="2">
        <f>universe!O23</f>
        <v>6031</v>
      </c>
      <c r="P23" s="2">
        <f>universe!P23</f>
        <v>18089</v>
      </c>
      <c r="Q23" s="24"/>
    </row>
    <row r="24" spans="1:17" x14ac:dyDescent="0.45">
      <c r="A24" s="4" t="str">
        <f>universe!A24</f>
        <v>Northwest</v>
      </c>
      <c r="B24" s="2" t="str">
        <f>LEFT(universe!B24,FIND(")",universe!B24))</f>
        <v>Large (100-269)</v>
      </c>
      <c r="C24" s="2">
        <f>universe!C24</f>
        <v>589</v>
      </c>
      <c r="D24" s="2">
        <f>universe!D24</f>
        <v>189</v>
      </c>
      <c r="E24" s="2">
        <f>universe!E24</f>
        <v>329</v>
      </c>
      <c r="F24" s="2">
        <f>universe!F24</f>
        <v>227</v>
      </c>
      <c r="G24" s="2">
        <f>universe!G24</f>
        <v>174</v>
      </c>
      <c r="H24" s="2">
        <f>universe!H24</f>
        <v>157</v>
      </c>
      <c r="I24" s="2">
        <f>universe!I24</f>
        <v>211</v>
      </c>
      <c r="J24" s="2">
        <f>universe!J24</f>
        <v>90</v>
      </c>
      <c r="K24" s="2">
        <f>universe!K24</f>
        <v>1522</v>
      </c>
      <c r="L24" s="2">
        <f>universe!L24</f>
        <v>486</v>
      </c>
      <c r="M24" s="2">
        <f>universe!M24</f>
        <v>274</v>
      </c>
      <c r="N24" s="2">
        <f>universe!N24</f>
        <v>1805</v>
      </c>
      <c r="O24" s="2">
        <f>universe!O24</f>
        <v>527</v>
      </c>
      <c r="P24" s="2">
        <f>universe!P24</f>
        <v>1475</v>
      </c>
      <c r="Q24" s="24"/>
    </row>
    <row r="25" spans="1:17" x14ac:dyDescent="0.45">
      <c r="A25" s="4" t="str">
        <f>universe!A25</f>
        <v>Northwest</v>
      </c>
      <c r="B25" s="2" t="str">
        <f>LEFT(universe!B25,FIND(")",universe!B25))</f>
        <v>Extra Large (270 or more)</v>
      </c>
      <c r="C25" s="2">
        <f>universe!C25</f>
        <v>174</v>
      </c>
      <c r="D25" s="2">
        <f>universe!D25</f>
        <v>89</v>
      </c>
      <c r="E25" s="2">
        <f>universe!E25</f>
        <v>223</v>
      </c>
      <c r="F25" s="2">
        <f>universe!F25</f>
        <v>199</v>
      </c>
      <c r="G25" s="2">
        <f>universe!G25</f>
        <v>116</v>
      </c>
      <c r="H25" s="2">
        <f>universe!H25</f>
        <v>89</v>
      </c>
      <c r="I25" s="2">
        <f>universe!I25</f>
        <v>102</v>
      </c>
      <c r="J25" s="2">
        <f>universe!J25</f>
        <v>46</v>
      </c>
      <c r="K25" s="2">
        <f>universe!K25</f>
        <v>627</v>
      </c>
      <c r="L25" s="2">
        <f>universe!L25</f>
        <v>182</v>
      </c>
      <c r="M25" s="2">
        <f>universe!M25</f>
        <v>36</v>
      </c>
      <c r="N25" s="2">
        <f>universe!N25</f>
        <v>1004</v>
      </c>
      <c r="O25" s="2">
        <f>universe!O25</f>
        <v>145</v>
      </c>
      <c r="P25" s="2">
        <f>universe!P25</f>
        <v>532</v>
      </c>
      <c r="Q25" s="24"/>
    </row>
    <row r="26" spans="1:17" s="26" customFormat="1" ht="14.65" thickBot="1" x14ac:dyDescent="0.5">
      <c r="A26" s="25"/>
      <c r="B26" s="25"/>
      <c r="C26" s="25">
        <f t="shared" ref="C26:Q26" si="0">SUM(C2:C25)</f>
        <v>208183</v>
      </c>
      <c r="D26" s="25">
        <f t="shared" si="0"/>
        <v>164541</v>
      </c>
      <c r="E26" s="25">
        <f t="shared" si="0"/>
        <v>96426</v>
      </c>
      <c r="F26" s="25">
        <f t="shared" si="0"/>
        <v>41826</v>
      </c>
      <c r="G26" s="25">
        <f t="shared" si="0"/>
        <v>132149</v>
      </c>
      <c r="H26" s="25">
        <f t="shared" si="0"/>
        <v>175227</v>
      </c>
      <c r="I26" s="25">
        <f t="shared" si="0"/>
        <v>342537</v>
      </c>
      <c r="J26" s="25">
        <f t="shared" si="0"/>
        <v>71056</v>
      </c>
      <c r="K26" s="25">
        <f t="shared" si="0"/>
        <v>1489184</v>
      </c>
      <c r="L26" s="25">
        <f t="shared" si="0"/>
        <v>1275268</v>
      </c>
      <c r="M26" s="25">
        <f t="shared" si="0"/>
        <v>100920</v>
      </c>
      <c r="N26" s="25">
        <f t="shared" si="0"/>
        <v>1300139</v>
      </c>
      <c r="O26" s="25">
        <f t="shared" si="0"/>
        <v>1289273</v>
      </c>
      <c r="P26" s="25">
        <f t="shared" si="0"/>
        <v>3063320</v>
      </c>
      <c r="Q26" s="25">
        <f t="shared" si="0"/>
        <v>9750049</v>
      </c>
    </row>
    <row r="27" spans="1:17" ht="14.65" thickTop="1" x14ac:dyDescent="0.45">
      <c r="A27" s="33" t="s">
        <v>464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Q27"/>
  <sheetViews>
    <sheetView workbookViewId="0">
      <selection activeCell="D2" sqref="D2"/>
    </sheetView>
  </sheetViews>
  <sheetFormatPr defaultRowHeight="14.25" x14ac:dyDescent="0.45"/>
  <cols>
    <col min="1" max="1" width="14.265625" customWidth="1"/>
    <col min="2" max="2" width="15.73046875" bestFit="1" customWidth="1"/>
    <col min="3" max="3" width="12.86328125" customWidth="1"/>
    <col min="4" max="4" width="14.1328125" customWidth="1"/>
    <col min="5" max="5" width="9.1328125" style="8"/>
    <col min="6" max="6" width="16.86328125" customWidth="1"/>
    <col min="7" max="7" width="16.3984375" customWidth="1"/>
    <col min="9" max="9" width="15.73046875" customWidth="1"/>
    <col min="10" max="10" width="13.86328125" customWidth="1"/>
    <col min="12" max="12" width="13" customWidth="1"/>
    <col min="13" max="13" width="11.86328125" customWidth="1"/>
    <col min="17" max="17" width="10" bestFit="1" customWidth="1"/>
  </cols>
  <sheetData>
    <row r="1" spans="1:17" ht="52.15" thickBot="1" x14ac:dyDescent="0.5">
      <c r="A1" s="3"/>
      <c r="B1" s="3"/>
      <c r="C1" s="1" t="str">
        <f>RIGHT(SUBSTITUTE('frame fresh and panel'!C1,"_"," "),LEN(SUBSTITUTE('frame fresh and panel'!C1,"_"," "))-1)</f>
        <v>Food</v>
      </c>
      <c r="D1" s="1" t="str">
        <f>RIGHT(SUBSTITUTE('frame fresh and panel'!D1,"_"," "),LEN(SUBSTITUTE('frame fresh and panel'!D1,"_"," "))-1)</f>
        <v>Wearing apparel</v>
      </c>
      <c r="E1" s="1" t="str">
        <f>RIGHT(SUBSTITUTE('frame fresh and panel'!E1,"_"," "),LEN(SUBSTITUTE('frame fresh and panel'!E1,"_"," "))-1)</f>
        <v>Chemicals and chemical products</v>
      </c>
      <c r="F1" s="1" t="str">
        <f>RIGHT(SUBSTITUTE('frame fresh and panel'!F1,"_"," "),LEN(SUBSTITUTE('frame fresh and panel'!F1,"_"," "))-1)</f>
        <v>Basic metals</v>
      </c>
      <c r="G1" s="1" t="str">
        <f>RIGHT(SUBSTITUTE('frame fresh and panel'!G1,"_"," "),LEN(SUBSTITUTE('frame fresh and panel'!G1,"_"," "))-1)</f>
        <v>Computer electronics and opt</v>
      </c>
      <c r="H1" s="1" t="str">
        <f>RIGHT(SUBSTITUTE('frame fresh and panel'!H1,"_"," "),LEN(SUBSTITUTE('frame fresh and panel'!H1,"_"," "))-1)</f>
        <v>Electrical equipment</v>
      </c>
      <c r="I1" s="1" t="str">
        <f>RIGHT(SUBSTITUTE('frame fresh and panel'!I1,"_"," "),LEN(SUBSTITUTE('frame fresh and panel'!I1,"_"," "))-1)</f>
        <v>Machinery and equipment</v>
      </c>
      <c r="J1" s="1" t="str">
        <f>RIGHT(SUBSTITUTE('frame fresh and panel'!J1,"_"," "),LEN(SUBSTITUTE('frame fresh and panel'!J1,"_"," "))-1)</f>
        <v>Motor vehicles trailers</v>
      </c>
      <c r="K1" s="1" t="str">
        <f>RIGHT(SUBSTITUTE('frame fresh and panel'!K1,"_"," "),LEN(SUBSTITUTE('frame fresh and panel'!K1,"_"," "))-1)</f>
        <v>Other manufacturing</v>
      </c>
      <c r="L1" s="1" t="str">
        <f>RIGHT(SUBSTITUTE('frame fresh and panel'!L1,"_"," "),LEN(SUBSTITUTE('frame fresh and panel'!L1,"_"," "))-1)</f>
        <v>Retail</v>
      </c>
      <c r="M1" s="1" t="str">
        <f>RIGHT(SUBSTITUTE('frame fresh and panel'!M1,"_"," "),LEN(SUBSTITUTE('frame fresh and panel'!M1,"_"," "))-1)</f>
        <v>Hotels</v>
      </c>
      <c r="N1" s="1" t="str">
        <f>RIGHT(SUBSTITUTE('frame fresh and panel'!N1,"_"," "),LEN(SUBSTITUTE('frame fresh and panel'!N1,"_"," "))-1)</f>
        <v>Construction</v>
      </c>
      <c r="O1" s="1" t="str">
        <f>RIGHT(SUBSTITUTE('frame fresh and panel'!O1,"_"," "),LEN(SUBSTITUTE('frame fresh and panel'!O1,"_"," "))-1)</f>
        <v>Professional services</v>
      </c>
      <c r="P1" s="1" t="str">
        <f>RIGHT(SUBSTITUTE('frame fresh and panel'!P1,"_"," "),LEN(SUBSTITUTE('frame fresh and panel'!P1,"_"," "))-1)</f>
        <v>Other services</v>
      </c>
      <c r="Q1" s="1" t="e">
        <f>RIGHT(SUBSTITUTE('frame fresh and panel'!T1,"_"," "),LEN(SUBSTITUTE('frame fresh and panel'!T1,"_"," "))-1)</f>
        <v>#VALUE!</v>
      </c>
    </row>
    <row r="2" spans="1:17" x14ac:dyDescent="0.45">
      <c r="A2" s="4" t="str">
        <f>'frame fresh and panel'!A2</f>
        <v>North</v>
      </c>
      <c r="B2" s="2" t="str">
        <f>LEFT('frame fresh and panel'!B2,FIND(")",'frame fresh and panel'!B2))</f>
        <v>Small (5-19)</v>
      </c>
      <c r="C2" s="2">
        <f>'frame fresh and panel'!C2</f>
        <v>94</v>
      </c>
      <c r="D2" s="2">
        <f>'frame fresh and panel'!D2</f>
        <v>93</v>
      </c>
      <c r="E2" s="2">
        <f>'frame fresh and panel'!E2</f>
        <v>104</v>
      </c>
      <c r="F2" s="2">
        <f>'frame fresh and panel'!F2</f>
        <v>105</v>
      </c>
      <c r="G2" s="2">
        <f>'frame fresh and panel'!G2</f>
        <v>46</v>
      </c>
      <c r="H2" s="2">
        <f>'frame fresh and panel'!H2</f>
        <v>59</v>
      </c>
      <c r="I2" s="2">
        <f>'frame fresh and panel'!I2</f>
        <v>126</v>
      </c>
      <c r="J2" s="2">
        <f>'frame fresh and panel'!J2</f>
        <v>103</v>
      </c>
      <c r="K2" s="2">
        <f>'frame fresh and panel'!K2</f>
        <v>347</v>
      </c>
      <c r="L2" s="2">
        <f>'frame fresh and panel'!L2</f>
        <v>316</v>
      </c>
      <c r="M2" s="2">
        <f>'frame fresh and panel'!M2</f>
        <v>60</v>
      </c>
      <c r="N2" s="2">
        <f>'frame fresh and panel'!N2</f>
        <v>298</v>
      </c>
      <c r="O2" s="2">
        <f>'frame fresh and panel'!O2</f>
        <v>357</v>
      </c>
      <c r="P2" s="2">
        <f>'frame fresh and panel'!P2</f>
        <v>630</v>
      </c>
      <c r="Q2" s="8">
        <f>SUM(C2:P5)</f>
        <v>6542</v>
      </c>
    </row>
    <row r="3" spans="1:17" x14ac:dyDescent="0.45">
      <c r="A3" s="4" t="str">
        <f>'frame fresh and panel'!A3</f>
        <v>North</v>
      </c>
      <c r="B3" s="2" t="str">
        <f>LEFT('frame fresh and panel'!B3,FIND(")",'frame fresh and panel'!B3))</f>
        <v>Medium (20-99)</v>
      </c>
      <c r="C3" s="2">
        <f>'frame fresh and panel'!C3</f>
        <v>170</v>
      </c>
      <c r="D3" s="2">
        <f>'frame fresh and panel'!D3</f>
        <v>124</v>
      </c>
      <c r="E3" s="2">
        <f>'frame fresh and panel'!E3</f>
        <v>111</v>
      </c>
      <c r="F3" s="2">
        <f>'frame fresh and panel'!F3</f>
        <v>168</v>
      </c>
      <c r="G3" s="2">
        <f>'frame fresh and panel'!G3</f>
        <v>99</v>
      </c>
      <c r="H3" s="2">
        <f>'frame fresh and panel'!H3</f>
        <v>153</v>
      </c>
      <c r="I3" s="2">
        <f>'frame fresh and panel'!I3</f>
        <v>118</v>
      </c>
      <c r="J3" s="2">
        <f>'frame fresh and panel'!J3</f>
        <v>149</v>
      </c>
      <c r="K3" s="2">
        <f>'frame fresh and panel'!K3</f>
        <v>228</v>
      </c>
      <c r="L3" s="2">
        <f>'frame fresh and panel'!L3</f>
        <v>61</v>
      </c>
      <c r="M3" s="2">
        <f>'frame fresh and panel'!M3</f>
        <v>181</v>
      </c>
      <c r="N3" s="2">
        <f>'frame fresh and panel'!N3</f>
        <v>109</v>
      </c>
      <c r="O3" s="2">
        <f>'frame fresh and panel'!O3</f>
        <v>82</v>
      </c>
      <c r="P3" s="2">
        <f>'frame fresh and panel'!P3</f>
        <v>148</v>
      </c>
      <c r="Q3" s="8"/>
    </row>
    <row r="4" spans="1:17" x14ac:dyDescent="0.45">
      <c r="A4" s="4" t="str">
        <f>'frame fresh and panel'!A4</f>
        <v>North</v>
      </c>
      <c r="B4" s="2" t="str">
        <f>LEFT('frame fresh and panel'!B4,FIND(")",'frame fresh and panel'!B4))</f>
        <v>Large (100-269)</v>
      </c>
      <c r="C4" s="2">
        <f>'frame fresh and panel'!C4</f>
        <v>59</v>
      </c>
      <c r="D4" s="2">
        <f>'frame fresh and panel'!D4</f>
        <v>24</v>
      </c>
      <c r="E4" s="2">
        <f>'frame fresh and panel'!E4</f>
        <v>48</v>
      </c>
      <c r="F4" s="2">
        <f>'frame fresh and panel'!F4</f>
        <v>103</v>
      </c>
      <c r="G4" s="2">
        <f>'frame fresh and panel'!G4</f>
        <v>69</v>
      </c>
      <c r="H4" s="2">
        <f>'frame fresh and panel'!H4</f>
        <v>73</v>
      </c>
      <c r="I4" s="2">
        <f>'frame fresh and panel'!I4</f>
        <v>105</v>
      </c>
      <c r="J4" s="2">
        <f>'frame fresh and panel'!J4</f>
        <v>93</v>
      </c>
      <c r="K4" s="2">
        <f>'frame fresh and panel'!K4</f>
        <v>59</v>
      </c>
      <c r="L4" s="2">
        <f>'frame fresh and panel'!L4</f>
        <v>60</v>
      </c>
      <c r="M4" s="2">
        <f>'frame fresh and panel'!M4</f>
        <v>117</v>
      </c>
      <c r="N4" s="2">
        <f>'frame fresh and panel'!N4</f>
        <v>40</v>
      </c>
      <c r="O4" s="2">
        <f>'frame fresh and panel'!O4</f>
        <v>62</v>
      </c>
      <c r="P4" s="2">
        <f>'frame fresh and panel'!P4</f>
        <v>115</v>
      </c>
      <c r="Q4" s="8"/>
    </row>
    <row r="5" spans="1:17" x14ac:dyDescent="0.45">
      <c r="A5" s="4" t="str">
        <f>'frame fresh and panel'!A5</f>
        <v>North</v>
      </c>
      <c r="B5" s="2" t="str">
        <f>LEFT('frame fresh and panel'!B5,FIND(")",'frame fresh and panel'!B5))</f>
        <v>Extra Large (270 or more)</v>
      </c>
      <c r="C5" s="2">
        <f>'frame fresh and panel'!C5</f>
        <v>58</v>
      </c>
      <c r="D5" s="2">
        <f>'frame fresh and panel'!D5</f>
        <v>65</v>
      </c>
      <c r="E5" s="2">
        <f>'frame fresh and panel'!E5</f>
        <v>85</v>
      </c>
      <c r="F5" s="2">
        <f>'frame fresh and panel'!F5</f>
        <v>107</v>
      </c>
      <c r="G5" s="2">
        <f>'frame fresh and panel'!G5</f>
        <v>68</v>
      </c>
      <c r="H5" s="2">
        <f>'frame fresh and panel'!H5</f>
        <v>20</v>
      </c>
      <c r="I5" s="2">
        <f>'frame fresh and panel'!I5</f>
        <v>25</v>
      </c>
      <c r="J5" s="2">
        <f>'frame fresh and panel'!J5</f>
        <v>41</v>
      </c>
      <c r="K5" s="2">
        <f>'frame fresh and panel'!K5</f>
        <v>92</v>
      </c>
      <c r="L5" s="2">
        <f>'frame fresh and panel'!L5</f>
        <v>40</v>
      </c>
      <c r="M5" s="2">
        <f>'frame fresh and panel'!M5</f>
        <v>60</v>
      </c>
      <c r="N5" s="2">
        <f>'frame fresh and panel'!N5</f>
        <v>86</v>
      </c>
      <c r="O5" s="2">
        <f>'frame fresh and panel'!O5</f>
        <v>23</v>
      </c>
      <c r="P5" s="2">
        <f>'frame fresh and panel'!P5</f>
        <v>106</v>
      </c>
      <c r="Q5" s="8"/>
    </row>
    <row r="6" spans="1:17" x14ac:dyDescent="0.45">
      <c r="A6" s="4" t="str">
        <f>'frame fresh and panel'!A6</f>
        <v>Northeastern</v>
      </c>
      <c r="B6" s="2" t="str">
        <f>LEFT('frame fresh and panel'!B6,FIND(")",'frame fresh and panel'!B6))</f>
        <v>Small (5-19)</v>
      </c>
      <c r="C6" s="2">
        <f>'frame fresh and panel'!C6</f>
        <v>24</v>
      </c>
      <c r="D6" s="2">
        <f>'frame fresh and panel'!D6</f>
        <v>81</v>
      </c>
      <c r="E6" s="2">
        <f>'frame fresh and panel'!E6</f>
        <v>42</v>
      </c>
      <c r="F6" s="2">
        <f>'frame fresh and panel'!F6</f>
        <v>83</v>
      </c>
      <c r="G6" s="2">
        <f>'frame fresh and panel'!G6</f>
        <v>38</v>
      </c>
      <c r="H6" s="2">
        <f>'frame fresh and panel'!H6</f>
        <v>20</v>
      </c>
      <c r="I6" s="2">
        <f>'frame fresh and panel'!I6</f>
        <v>90</v>
      </c>
      <c r="J6" s="2">
        <f>'frame fresh and panel'!J6</f>
        <v>42</v>
      </c>
      <c r="K6" s="2">
        <f>'frame fresh and panel'!K6</f>
        <v>90</v>
      </c>
      <c r="L6" s="2">
        <f>'frame fresh and panel'!L6</f>
        <v>55</v>
      </c>
      <c r="M6" s="2">
        <f>'frame fresh and panel'!M6</f>
        <v>21</v>
      </c>
      <c r="N6" s="2">
        <f>'frame fresh and panel'!N6</f>
        <v>126</v>
      </c>
      <c r="O6" s="2">
        <f>'frame fresh and panel'!O6</f>
        <v>59</v>
      </c>
      <c r="P6" s="2">
        <f>'frame fresh and panel'!P6</f>
        <v>228</v>
      </c>
      <c r="Q6" s="8">
        <f>SUM(C6:P9)</f>
        <v>2955</v>
      </c>
    </row>
    <row r="7" spans="1:17" x14ac:dyDescent="0.45">
      <c r="A7" s="4" t="str">
        <f>'frame fresh and panel'!A7</f>
        <v>Northeastern</v>
      </c>
      <c r="B7" s="2" t="str">
        <f>LEFT('frame fresh and panel'!B7,FIND(")",'frame fresh and panel'!B7))</f>
        <v>Medium (20-99)</v>
      </c>
      <c r="C7" s="2">
        <f>'frame fresh and panel'!C7</f>
        <v>76</v>
      </c>
      <c r="D7" s="2">
        <f>'frame fresh and panel'!D7</f>
        <v>59</v>
      </c>
      <c r="E7" s="2">
        <f>'frame fresh and panel'!E7</f>
        <v>44</v>
      </c>
      <c r="F7" s="2">
        <f>'frame fresh and panel'!F7</f>
        <v>98</v>
      </c>
      <c r="G7" s="2">
        <f>'frame fresh and panel'!G7</f>
        <v>34</v>
      </c>
      <c r="H7" s="2">
        <f>'frame fresh and panel'!H7</f>
        <v>30</v>
      </c>
      <c r="I7" s="2">
        <f>'frame fresh and panel'!I7</f>
        <v>26</v>
      </c>
      <c r="J7" s="2">
        <f>'frame fresh and panel'!J7</f>
        <v>65</v>
      </c>
      <c r="K7" s="2">
        <f>'frame fresh and panel'!K7</f>
        <v>41</v>
      </c>
      <c r="L7" s="2">
        <f>'frame fresh and panel'!L7</f>
        <v>62</v>
      </c>
      <c r="M7" s="2">
        <f>'frame fresh and panel'!M7</f>
        <v>76</v>
      </c>
      <c r="N7" s="2">
        <f>'frame fresh and panel'!N7</f>
        <v>105</v>
      </c>
      <c r="O7" s="2">
        <f>'frame fresh and panel'!O7</f>
        <v>41</v>
      </c>
      <c r="P7" s="2">
        <f>'frame fresh and panel'!P7</f>
        <v>97</v>
      </c>
      <c r="Q7" s="8"/>
    </row>
    <row r="8" spans="1:17" x14ac:dyDescent="0.45">
      <c r="A8" s="4" t="str">
        <f>'frame fresh and panel'!A8</f>
        <v>Northeastern</v>
      </c>
      <c r="B8" s="2" t="str">
        <f>LEFT('frame fresh and panel'!B8,FIND(")",'frame fresh and panel'!B8))</f>
        <v>Large (100-269)</v>
      </c>
      <c r="C8" s="2">
        <f>'frame fresh and panel'!C8</f>
        <v>25</v>
      </c>
      <c r="D8" s="2">
        <f>'frame fresh and panel'!D8</f>
        <v>22</v>
      </c>
      <c r="E8" s="2">
        <f>'frame fresh and panel'!E8</f>
        <v>44</v>
      </c>
      <c r="F8" s="2">
        <f>'frame fresh and panel'!F8</f>
        <v>44</v>
      </c>
      <c r="G8" s="2">
        <f>'frame fresh and panel'!G8</f>
        <v>23</v>
      </c>
      <c r="H8" s="2">
        <f>'frame fresh and panel'!H8</f>
        <v>20</v>
      </c>
      <c r="I8" s="2">
        <f>'frame fresh and panel'!I8</f>
        <v>35</v>
      </c>
      <c r="J8" s="2">
        <f>'frame fresh and panel'!J8</f>
        <v>29</v>
      </c>
      <c r="K8" s="2">
        <f>'frame fresh and panel'!K8</f>
        <v>34</v>
      </c>
      <c r="L8" s="2">
        <f>'frame fresh and panel'!L8</f>
        <v>20</v>
      </c>
      <c r="M8" s="2">
        <f>'frame fresh and panel'!M8</f>
        <v>60</v>
      </c>
      <c r="N8" s="2">
        <f>'frame fresh and panel'!N8</f>
        <v>83</v>
      </c>
      <c r="O8" s="2">
        <f>'frame fresh and panel'!O8</f>
        <v>20</v>
      </c>
      <c r="P8" s="2">
        <f>'frame fresh and panel'!P8</f>
        <v>57</v>
      </c>
      <c r="Q8" s="8"/>
    </row>
    <row r="9" spans="1:17" x14ac:dyDescent="0.45">
      <c r="A9" s="4" t="str">
        <f>'frame fresh and panel'!A9</f>
        <v>Northeastern</v>
      </c>
      <c r="B9" s="2" t="str">
        <f>LEFT('frame fresh and panel'!B9,FIND(")",'frame fresh and panel'!B9))</f>
        <v>Extra Large (270 or more)</v>
      </c>
      <c r="C9" s="2">
        <f>'frame fresh and panel'!C9</f>
        <v>21</v>
      </c>
      <c r="D9" s="2">
        <f>'frame fresh and panel'!D9</f>
        <v>62</v>
      </c>
      <c r="E9" s="2">
        <f>'frame fresh and panel'!E9</f>
        <v>20</v>
      </c>
      <c r="F9" s="2">
        <f>'frame fresh and panel'!F9</f>
        <v>82</v>
      </c>
      <c r="G9" s="2">
        <f>'frame fresh and panel'!G9</f>
        <v>21</v>
      </c>
      <c r="H9" s="2">
        <f>'frame fresh and panel'!H9</f>
        <v>20</v>
      </c>
      <c r="I9" s="2">
        <f>'frame fresh and panel'!I9</f>
        <v>65</v>
      </c>
      <c r="J9" s="2">
        <f>'frame fresh and panel'!J9</f>
        <v>22</v>
      </c>
      <c r="K9" s="2">
        <f>'frame fresh and panel'!K9</f>
        <v>62</v>
      </c>
      <c r="L9" s="2">
        <f>'frame fresh and panel'!L9</f>
        <v>40</v>
      </c>
      <c r="M9" s="2">
        <f>'frame fresh and panel'!M9</f>
        <v>21</v>
      </c>
      <c r="N9" s="2">
        <f>'frame fresh and panel'!N9</f>
        <v>22</v>
      </c>
      <c r="O9" s="2">
        <f>'frame fresh and panel'!O9</f>
        <v>20</v>
      </c>
      <c r="P9" s="2">
        <f>'frame fresh and panel'!P9</f>
        <v>108</v>
      </c>
      <c r="Q9" s="8"/>
    </row>
    <row r="10" spans="1:17" x14ac:dyDescent="0.45">
      <c r="A10" s="4" t="str">
        <f>'frame fresh and panel'!A10</f>
        <v>East</v>
      </c>
      <c r="B10" s="2" t="str">
        <f>LEFT('frame fresh and panel'!B10,FIND(")",'frame fresh and panel'!B10))</f>
        <v>Small (5-19)</v>
      </c>
      <c r="C10" s="2">
        <f>'frame fresh and panel'!C10</f>
        <v>232</v>
      </c>
      <c r="D10" s="2">
        <f>'frame fresh and panel'!D10</f>
        <v>303</v>
      </c>
      <c r="E10" s="2">
        <f>'frame fresh and panel'!E10</f>
        <v>176</v>
      </c>
      <c r="F10" s="2">
        <f>'frame fresh and panel'!F10</f>
        <v>116</v>
      </c>
      <c r="G10" s="2">
        <f>'frame fresh and panel'!G10</f>
        <v>183</v>
      </c>
      <c r="H10" s="2">
        <f>'frame fresh and panel'!H10</f>
        <v>278</v>
      </c>
      <c r="I10" s="2">
        <f>'frame fresh and panel'!I10</f>
        <v>835</v>
      </c>
      <c r="J10" s="2">
        <f>'frame fresh and panel'!J10</f>
        <v>193</v>
      </c>
      <c r="K10" s="2">
        <f>'frame fresh and panel'!K10</f>
        <v>1017</v>
      </c>
      <c r="L10" s="2">
        <f>'frame fresh and panel'!L10</f>
        <v>984</v>
      </c>
      <c r="M10" s="2">
        <f>'frame fresh and panel'!M10</f>
        <v>125</v>
      </c>
      <c r="N10" s="2">
        <f>'frame fresh and panel'!N10</f>
        <v>816</v>
      </c>
      <c r="O10" s="2">
        <f>'frame fresh and panel'!O10</f>
        <v>882</v>
      </c>
      <c r="P10" s="2">
        <f>'frame fresh and panel'!P10</f>
        <v>1956</v>
      </c>
      <c r="Q10" s="8">
        <f>SUM(C10:P13)</f>
        <v>14310</v>
      </c>
    </row>
    <row r="11" spans="1:17" x14ac:dyDescent="0.45">
      <c r="A11" s="4" t="str">
        <f>'frame fresh and panel'!A11</f>
        <v>East</v>
      </c>
      <c r="B11" s="2" t="str">
        <f>LEFT('frame fresh and panel'!B11,FIND(")",'frame fresh and panel'!B11))</f>
        <v>Medium (20-99)</v>
      </c>
      <c r="C11" s="2">
        <f>'frame fresh and panel'!C11</f>
        <v>301</v>
      </c>
      <c r="D11" s="2">
        <f>'frame fresh and panel'!D11</f>
        <v>432</v>
      </c>
      <c r="E11" s="2">
        <f>'frame fresh and panel'!E11</f>
        <v>283</v>
      </c>
      <c r="F11" s="2">
        <f>'frame fresh and panel'!F11</f>
        <v>208</v>
      </c>
      <c r="G11" s="2">
        <f>'frame fresh and panel'!G11</f>
        <v>191</v>
      </c>
      <c r="H11" s="2">
        <f>'frame fresh and panel'!H11</f>
        <v>229</v>
      </c>
      <c r="I11" s="2">
        <f>'frame fresh and panel'!I11</f>
        <v>455</v>
      </c>
      <c r="J11" s="2">
        <f>'frame fresh and panel'!J11</f>
        <v>339</v>
      </c>
      <c r="K11" s="2">
        <f>'frame fresh and panel'!K11</f>
        <v>401</v>
      </c>
      <c r="L11" s="2">
        <f>'frame fresh and panel'!L11</f>
        <v>129</v>
      </c>
      <c r="M11" s="2">
        <f>'frame fresh and panel'!M11</f>
        <v>171</v>
      </c>
      <c r="N11" s="2">
        <f>'frame fresh and panel'!N11</f>
        <v>219</v>
      </c>
      <c r="O11" s="2">
        <f>'frame fresh and panel'!O11</f>
        <v>127</v>
      </c>
      <c r="P11" s="2">
        <f>'frame fresh and panel'!P11</f>
        <v>247</v>
      </c>
      <c r="Q11" s="8"/>
    </row>
    <row r="12" spans="1:17" x14ac:dyDescent="0.45">
      <c r="A12" s="4" t="str">
        <f>'frame fresh and panel'!A12</f>
        <v>East</v>
      </c>
      <c r="B12" s="2" t="str">
        <f>LEFT('frame fresh and panel'!B12,FIND(")",'frame fresh and panel'!B12))</f>
        <v>Large (100-269)</v>
      </c>
      <c r="C12" s="2">
        <f>'frame fresh and panel'!C12</f>
        <v>143</v>
      </c>
      <c r="D12" s="2">
        <f>'frame fresh and panel'!D12</f>
        <v>155</v>
      </c>
      <c r="E12" s="2">
        <f>'frame fresh and panel'!E12</f>
        <v>140</v>
      </c>
      <c r="F12" s="2">
        <f>'frame fresh and panel'!F12</f>
        <v>136</v>
      </c>
      <c r="G12" s="2">
        <f>'frame fresh and panel'!G12</f>
        <v>107</v>
      </c>
      <c r="H12" s="2">
        <f>'frame fresh and panel'!H12</f>
        <v>97</v>
      </c>
      <c r="I12" s="2">
        <f>'frame fresh and panel'!I12</f>
        <v>105</v>
      </c>
      <c r="J12" s="2">
        <f>'frame fresh and panel'!J12</f>
        <v>162</v>
      </c>
      <c r="K12" s="2">
        <f>'frame fresh and panel'!K12</f>
        <v>118</v>
      </c>
      <c r="L12" s="2">
        <f>'frame fresh and panel'!L12</f>
        <v>61</v>
      </c>
      <c r="M12" s="2">
        <f>'frame fresh and panel'!M12</f>
        <v>103</v>
      </c>
      <c r="N12" s="2">
        <f>'frame fresh and panel'!N12</f>
        <v>75</v>
      </c>
      <c r="O12" s="2">
        <f>'frame fresh and panel'!O12</f>
        <v>21</v>
      </c>
      <c r="P12" s="2">
        <f>'frame fresh and panel'!P12</f>
        <v>158</v>
      </c>
      <c r="Q12" s="8"/>
    </row>
    <row r="13" spans="1:17" x14ac:dyDescent="0.45">
      <c r="A13" s="4" t="str">
        <f>'frame fresh and panel'!A13</f>
        <v>East</v>
      </c>
      <c r="B13" s="2" t="str">
        <f>LEFT('frame fresh and panel'!B13,FIND(")",'frame fresh and panel'!B13))</f>
        <v>Extra Large (270 or more)</v>
      </c>
      <c r="C13" s="2">
        <f>'frame fresh and panel'!C13</f>
        <v>61</v>
      </c>
      <c r="D13" s="2">
        <f>'frame fresh and panel'!D13</f>
        <v>71</v>
      </c>
      <c r="E13" s="2">
        <f>'frame fresh and panel'!E13</f>
        <v>110</v>
      </c>
      <c r="F13" s="2">
        <f>'frame fresh and panel'!F13</f>
        <v>90</v>
      </c>
      <c r="G13" s="2">
        <f>'frame fresh and panel'!G13</f>
        <v>32</v>
      </c>
      <c r="H13" s="2">
        <f>'frame fresh and panel'!H13</f>
        <v>20</v>
      </c>
      <c r="I13" s="2">
        <f>'frame fresh and panel'!I13</f>
        <v>107</v>
      </c>
      <c r="J13" s="2">
        <f>'frame fresh and panel'!J13</f>
        <v>73</v>
      </c>
      <c r="K13" s="2">
        <f>'frame fresh and panel'!K13</f>
        <v>84</v>
      </c>
      <c r="L13" s="2">
        <f>'frame fresh and panel'!L13</f>
        <v>20</v>
      </c>
      <c r="M13" s="2">
        <f>'frame fresh and panel'!M13</f>
        <v>20</v>
      </c>
      <c r="N13" s="2">
        <f>'frame fresh and panel'!N13</f>
        <v>91</v>
      </c>
      <c r="O13" s="2">
        <f>'frame fresh and panel'!O13</f>
        <v>21</v>
      </c>
      <c r="P13" s="2">
        <f>'frame fresh and panel'!P13</f>
        <v>101</v>
      </c>
      <c r="Q13" s="8"/>
    </row>
    <row r="14" spans="1:17" x14ac:dyDescent="0.45">
      <c r="A14" s="4" t="str">
        <f>'frame fresh and panel'!A14</f>
        <v>Central</v>
      </c>
      <c r="B14" s="2" t="str">
        <f>LEFT('frame fresh and panel'!B14,FIND(")",'frame fresh and panel'!B14))</f>
        <v>Small (5-19)</v>
      </c>
      <c r="C14" s="2">
        <f>'frame fresh and panel'!C14</f>
        <v>143</v>
      </c>
      <c r="D14" s="2">
        <f>'frame fresh and panel'!D14</f>
        <v>149</v>
      </c>
      <c r="E14" s="2">
        <f>'frame fresh and panel'!E14</f>
        <v>109</v>
      </c>
      <c r="F14" s="2">
        <f>'frame fresh and panel'!F14</f>
        <v>106</v>
      </c>
      <c r="G14" s="2">
        <f>'frame fresh and panel'!G14</f>
        <v>155</v>
      </c>
      <c r="H14" s="2">
        <f>'frame fresh and panel'!H14</f>
        <v>185</v>
      </c>
      <c r="I14" s="2">
        <f>'frame fresh and panel'!I14</f>
        <v>207</v>
      </c>
      <c r="J14" s="2">
        <f>'frame fresh and panel'!J14</f>
        <v>46</v>
      </c>
      <c r="K14" s="2">
        <f>'frame fresh and panel'!K14</f>
        <v>550</v>
      </c>
      <c r="L14" s="2">
        <f>'frame fresh and panel'!L14</f>
        <v>676</v>
      </c>
      <c r="M14" s="2">
        <f>'frame fresh and panel'!M14</f>
        <v>83</v>
      </c>
      <c r="N14" s="2">
        <f>'frame fresh and panel'!N14</f>
        <v>548</v>
      </c>
      <c r="O14" s="2">
        <f>'frame fresh and panel'!O14</f>
        <v>701</v>
      </c>
      <c r="P14" s="2">
        <f>'frame fresh and panel'!P14</f>
        <v>2032</v>
      </c>
      <c r="Q14" s="8">
        <f>SUM(C14:P17)</f>
        <v>10032</v>
      </c>
    </row>
    <row r="15" spans="1:17" x14ac:dyDescent="0.45">
      <c r="A15" s="4" t="str">
        <f>'frame fresh and panel'!A15</f>
        <v>Central</v>
      </c>
      <c r="B15" s="2" t="str">
        <f>LEFT('frame fresh and panel'!B15,FIND(")",'frame fresh and panel'!B15))</f>
        <v>Medium (20-99)</v>
      </c>
      <c r="C15" s="2">
        <f>'frame fresh and panel'!C15</f>
        <v>188</v>
      </c>
      <c r="D15" s="2">
        <f>'frame fresh and panel'!D15</f>
        <v>267</v>
      </c>
      <c r="E15" s="2">
        <f>'frame fresh and panel'!E15</f>
        <v>165</v>
      </c>
      <c r="F15" s="2">
        <f>'frame fresh and panel'!F15</f>
        <v>234</v>
      </c>
      <c r="G15" s="2">
        <f>'frame fresh and panel'!G15</f>
        <v>195</v>
      </c>
      <c r="H15" s="2">
        <f>'frame fresh and panel'!H15</f>
        <v>124</v>
      </c>
      <c r="I15" s="2">
        <f>'frame fresh and panel'!I15</f>
        <v>133</v>
      </c>
      <c r="J15" s="2">
        <f>'frame fresh and panel'!J15</f>
        <v>121</v>
      </c>
      <c r="K15" s="2">
        <f>'frame fresh and panel'!K15</f>
        <v>328</v>
      </c>
      <c r="L15" s="2">
        <f>'frame fresh and panel'!L15</f>
        <v>82</v>
      </c>
      <c r="M15" s="2">
        <f>'frame fresh and panel'!M15</f>
        <v>108</v>
      </c>
      <c r="N15" s="2">
        <f>'frame fresh and panel'!N15</f>
        <v>179</v>
      </c>
      <c r="O15" s="2">
        <f>'frame fresh and panel'!O15</f>
        <v>75</v>
      </c>
      <c r="P15" s="2">
        <f>'frame fresh and panel'!P15</f>
        <v>267</v>
      </c>
      <c r="Q15" s="8"/>
    </row>
    <row r="16" spans="1:17" x14ac:dyDescent="0.45">
      <c r="A16" s="4" t="str">
        <f>'frame fresh and panel'!A16</f>
        <v>Central</v>
      </c>
      <c r="B16" s="2" t="str">
        <f>LEFT('frame fresh and panel'!B16,FIND(")",'frame fresh and panel'!B16))</f>
        <v>Large (100-269)</v>
      </c>
      <c r="C16" s="2">
        <f>'frame fresh and panel'!C16</f>
        <v>113</v>
      </c>
      <c r="D16" s="2">
        <f>'frame fresh and panel'!D16</f>
        <v>87</v>
      </c>
      <c r="E16" s="2">
        <f>'frame fresh and panel'!E16</f>
        <v>115</v>
      </c>
      <c r="F16" s="2">
        <f>'frame fresh and panel'!F16</f>
        <v>150</v>
      </c>
      <c r="G16" s="2">
        <f>'frame fresh and panel'!G16</f>
        <v>101</v>
      </c>
      <c r="H16" s="2">
        <f>'frame fresh and panel'!H16</f>
        <v>105</v>
      </c>
      <c r="I16" s="2">
        <f>'frame fresh and panel'!I16</f>
        <v>32</v>
      </c>
      <c r="J16" s="2">
        <f>'frame fresh and panel'!J16</f>
        <v>94</v>
      </c>
      <c r="K16" s="2">
        <f>'frame fresh and panel'!K16</f>
        <v>110</v>
      </c>
      <c r="L16" s="2">
        <f>'frame fresh and panel'!L16</f>
        <v>21</v>
      </c>
      <c r="M16" s="2">
        <f>'frame fresh and panel'!M16</f>
        <v>82</v>
      </c>
      <c r="N16" s="2">
        <f>'frame fresh and panel'!N16</f>
        <v>93</v>
      </c>
      <c r="O16" s="2">
        <f>'frame fresh and panel'!O16</f>
        <v>45</v>
      </c>
      <c r="P16" s="2">
        <f>'frame fresh and panel'!P16</f>
        <v>115</v>
      </c>
      <c r="Q16" s="8"/>
    </row>
    <row r="17" spans="1:17" x14ac:dyDescent="0.45">
      <c r="A17" s="4" t="str">
        <f>'frame fresh and panel'!A17</f>
        <v>Central</v>
      </c>
      <c r="B17" s="2" t="str">
        <f>LEFT('frame fresh and panel'!B17,FIND(")",'frame fresh and panel'!B17))</f>
        <v>Extra Large (270 or more)</v>
      </c>
      <c r="C17" s="2">
        <f>'frame fresh and panel'!C17</f>
        <v>62</v>
      </c>
      <c r="D17" s="2">
        <f>'frame fresh and panel'!D17</f>
        <v>68</v>
      </c>
      <c r="E17" s="2">
        <f>'frame fresh and panel'!E17</f>
        <v>26</v>
      </c>
      <c r="F17" s="2">
        <f>'frame fresh and panel'!F17</f>
        <v>86</v>
      </c>
      <c r="G17" s="2">
        <f>'frame fresh and panel'!G17</f>
        <v>30</v>
      </c>
      <c r="H17" s="2">
        <f>'frame fresh and panel'!H17</f>
        <v>20</v>
      </c>
      <c r="I17" s="2">
        <f>'frame fresh and panel'!I17</f>
        <v>23</v>
      </c>
      <c r="J17" s="2">
        <f>'frame fresh and panel'!J17</f>
        <v>29</v>
      </c>
      <c r="K17" s="2">
        <f>'frame fresh and panel'!K17</f>
        <v>50</v>
      </c>
      <c r="L17" s="2">
        <f>'frame fresh and panel'!L17</f>
        <v>20</v>
      </c>
      <c r="M17" s="2">
        <f>'frame fresh and panel'!M17</f>
        <v>40</v>
      </c>
      <c r="N17" s="2">
        <f>'frame fresh and panel'!N17</f>
        <v>67</v>
      </c>
      <c r="O17" s="2">
        <f>'frame fresh and panel'!O17</f>
        <v>21</v>
      </c>
      <c r="P17" s="2">
        <f>'frame fresh and panel'!P17</f>
        <v>71</v>
      </c>
      <c r="Q17" s="8"/>
    </row>
    <row r="18" spans="1:17" x14ac:dyDescent="0.45">
      <c r="A18" s="4" t="str">
        <f>'frame fresh and panel'!A18</f>
        <v>Southwest</v>
      </c>
      <c r="B18" s="2" t="str">
        <f>LEFT('frame fresh and panel'!B18,FIND(")",'frame fresh and panel'!B18))</f>
        <v>Small (5-19)</v>
      </c>
      <c r="C18" s="2">
        <f>'frame fresh and panel'!C18</f>
        <v>58</v>
      </c>
      <c r="D18" s="2">
        <f>'frame fresh and panel'!D18</f>
        <v>59</v>
      </c>
      <c r="E18" s="2">
        <f>'frame fresh and panel'!E18</f>
        <v>82</v>
      </c>
      <c r="F18" s="2">
        <f>'frame fresh and panel'!F18</f>
        <v>81</v>
      </c>
      <c r="G18" s="2">
        <f>'frame fresh and panel'!G18</f>
        <v>66</v>
      </c>
      <c r="H18" s="2">
        <f>'frame fresh and panel'!H18</f>
        <v>36</v>
      </c>
      <c r="I18" s="2">
        <f>'frame fresh and panel'!I18</f>
        <v>70</v>
      </c>
      <c r="J18" s="2">
        <f>'frame fresh and panel'!J18</f>
        <v>21</v>
      </c>
      <c r="K18" s="2">
        <f>'frame fresh and panel'!K18</f>
        <v>207</v>
      </c>
      <c r="L18" s="2">
        <f>'frame fresh and panel'!L18</f>
        <v>354</v>
      </c>
      <c r="M18" s="2">
        <f>'frame fresh and panel'!M18</f>
        <v>81</v>
      </c>
      <c r="N18" s="2">
        <f>'frame fresh and panel'!N18</f>
        <v>270</v>
      </c>
      <c r="O18" s="2">
        <f>'frame fresh and panel'!O18</f>
        <v>252</v>
      </c>
      <c r="P18" s="2">
        <f>'frame fresh and panel'!P18</f>
        <v>564</v>
      </c>
      <c r="Q18" s="8">
        <f>SUM(C18:P21)</f>
        <v>5792</v>
      </c>
    </row>
    <row r="19" spans="1:17" x14ac:dyDescent="0.45">
      <c r="A19" s="4" t="str">
        <f>'frame fresh and panel'!A19</f>
        <v>Southwest</v>
      </c>
      <c r="B19" s="2" t="str">
        <f>LEFT('frame fresh and panel'!B19,FIND(")",'frame fresh and panel'!B19))</f>
        <v>Medium (20-99)</v>
      </c>
      <c r="C19" s="2">
        <f>'frame fresh and panel'!C19</f>
        <v>114</v>
      </c>
      <c r="D19" s="2">
        <f>'frame fresh and panel'!D19</f>
        <v>114</v>
      </c>
      <c r="E19" s="2">
        <f>'frame fresh and panel'!E19</f>
        <v>143</v>
      </c>
      <c r="F19" s="2">
        <f>'frame fresh and panel'!F19</f>
        <v>142</v>
      </c>
      <c r="G19" s="2">
        <f>'frame fresh and panel'!G19</f>
        <v>100</v>
      </c>
      <c r="H19" s="2">
        <f>'frame fresh and panel'!H19</f>
        <v>90</v>
      </c>
      <c r="I19" s="2">
        <f>'frame fresh and panel'!I19</f>
        <v>51</v>
      </c>
      <c r="J19" s="2">
        <f>'frame fresh and panel'!J19</f>
        <v>162</v>
      </c>
      <c r="K19" s="2">
        <f>'frame fresh and panel'!K19</f>
        <v>169</v>
      </c>
      <c r="L19" s="2">
        <f>'frame fresh and panel'!L19</f>
        <v>62</v>
      </c>
      <c r="M19" s="2">
        <f>'frame fresh and panel'!M19</f>
        <v>180</v>
      </c>
      <c r="N19" s="2">
        <f>'frame fresh and panel'!N19</f>
        <v>81</v>
      </c>
      <c r="O19" s="2">
        <f>'frame fresh and panel'!O19</f>
        <v>43</v>
      </c>
      <c r="P19" s="2">
        <f>'frame fresh and panel'!P19</f>
        <v>125</v>
      </c>
      <c r="Q19" s="8"/>
    </row>
    <row r="20" spans="1:17" x14ac:dyDescent="0.45">
      <c r="A20" s="4" t="str">
        <f>'frame fresh and panel'!A20</f>
        <v>Southwest</v>
      </c>
      <c r="B20" s="2" t="str">
        <f>LEFT('frame fresh and panel'!B20,FIND(")",'frame fresh and panel'!B20))</f>
        <v>Large (100-269)</v>
      </c>
      <c r="C20" s="2">
        <f>'frame fresh and panel'!C20</f>
        <v>66</v>
      </c>
      <c r="D20" s="2">
        <f>'frame fresh and panel'!D20</f>
        <v>81</v>
      </c>
      <c r="E20" s="2">
        <f>'frame fresh and panel'!E20</f>
        <v>86</v>
      </c>
      <c r="F20" s="2">
        <f>'frame fresh and panel'!F20</f>
        <v>102</v>
      </c>
      <c r="G20" s="2">
        <f>'frame fresh and panel'!G20</f>
        <v>74</v>
      </c>
      <c r="H20" s="2">
        <f>'frame fresh and panel'!H20</f>
        <v>118</v>
      </c>
      <c r="I20" s="2">
        <f>'frame fresh and panel'!I20</f>
        <v>55</v>
      </c>
      <c r="J20" s="2">
        <f>'frame fresh and panel'!J20</f>
        <v>107</v>
      </c>
      <c r="K20" s="2">
        <f>'frame fresh and panel'!K20</f>
        <v>122</v>
      </c>
      <c r="L20" s="2">
        <f>'frame fresh and panel'!L20</f>
        <v>59</v>
      </c>
      <c r="M20" s="2">
        <f>'frame fresh and panel'!M20</f>
        <v>139</v>
      </c>
      <c r="N20" s="2">
        <f>'frame fresh and panel'!N20</f>
        <v>82</v>
      </c>
      <c r="O20" s="2">
        <f>'frame fresh and panel'!O20</f>
        <v>61</v>
      </c>
      <c r="P20" s="2">
        <f>'frame fresh and panel'!P20</f>
        <v>106</v>
      </c>
      <c r="Q20" s="8"/>
    </row>
    <row r="21" spans="1:17" x14ac:dyDescent="0.45">
      <c r="A21" s="4" t="str">
        <f>'frame fresh and panel'!A21</f>
        <v>Southwest</v>
      </c>
      <c r="B21" s="2" t="str">
        <f>LEFT('frame fresh and panel'!B21,FIND(")",'frame fresh and panel'!B21))</f>
        <v>Extra Large (270 or more)</v>
      </c>
      <c r="C21" s="2">
        <f>'frame fresh and panel'!C21</f>
        <v>44</v>
      </c>
      <c r="D21" s="2">
        <f>'frame fresh and panel'!D21</f>
        <v>54</v>
      </c>
      <c r="E21" s="2">
        <f>'frame fresh and panel'!E21</f>
        <v>62</v>
      </c>
      <c r="F21" s="2">
        <f>'frame fresh and panel'!F21</f>
        <v>61</v>
      </c>
      <c r="G21" s="2">
        <f>'frame fresh and panel'!G21</f>
        <v>21</v>
      </c>
      <c r="H21" s="2">
        <f>'frame fresh and panel'!H21</f>
        <v>38</v>
      </c>
      <c r="I21" s="2">
        <f>'frame fresh and panel'!I21</f>
        <v>26</v>
      </c>
      <c r="J21" s="2">
        <f>'frame fresh and panel'!J21</f>
        <v>61</v>
      </c>
      <c r="K21" s="2">
        <f>'frame fresh and panel'!K21</f>
        <v>95</v>
      </c>
      <c r="L21" s="2">
        <f>'frame fresh and panel'!L21</f>
        <v>58</v>
      </c>
      <c r="M21" s="2">
        <f>'frame fresh and panel'!M21</f>
        <v>41</v>
      </c>
      <c r="N21" s="2">
        <f>'frame fresh and panel'!N21</f>
        <v>60</v>
      </c>
      <c r="O21" s="2">
        <f>'frame fresh and panel'!O21</f>
        <v>59</v>
      </c>
      <c r="P21" s="2">
        <f>'frame fresh and panel'!P21</f>
        <v>77</v>
      </c>
      <c r="Q21" s="8"/>
    </row>
    <row r="22" spans="1:17" x14ac:dyDescent="0.45">
      <c r="A22" s="4" t="str">
        <f>'frame fresh and panel'!A22</f>
        <v>Northwest</v>
      </c>
      <c r="B22" s="2" t="str">
        <f>LEFT('frame fresh and panel'!B22,FIND(")",'frame fresh and panel'!B22))</f>
        <v>Small (5-19)</v>
      </c>
      <c r="C22" s="2">
        <f>'frame fresh and panel'!C22</f>
        <v>20</v>
      </c>
      <c r="D22" s="2">
        <f>'frame fresh and panel'!D22</f>
        <v>40</v>
      </c>
      <c r="E22" s="2">
        <f>'frame fresh and panel'!E22</f>
        <v>40</v>
      </c>
      <c r="F22" s="2">
        <f>'frame fresh and panel'!F22</f>
        <v>60</v>
      </c>
      <c r="G22" s="2">
        <f>'frame fresh and panel'!G22</f>
        <v>20</v>
      </c>
      <c r="H22" s="2">
        <f>'frame fresh and panel'!H22</f>
        <v>20</v>
      </c>
      <c r="I22" s="2">
        <f>'frame fresh and panel'!I22</f>
        <v>47</v>
      </c>
      <c r="J22" s="2">
        <f>'frame fresh and panel'!J22</f>
        <v>60</v>
      </c>
      <c r="K22" s="2">
        <f>'frame fresh and panel'!K22</f>
        <v>73</v>
      </c>
      <c r="L22" s="2">
        <f>'frame fresh and panel'!L22</f>
        <v>46</v>
      </c>
      <c r="M22" s="2">
        <f>'frame fresh and panel'!M22</f>
        <v>20</v>
      </c>
      <c r="N22" s="2">
        <f>'frame fresh and panel'!N22</f>
        <v>155</v>
      </c>
      <c r="O22" s="2">
        <f>'frame fresh and panel'!O22</f>
        <v>100</v>
      </c>
      <c r="P22" s="2">
        <f>'frame fresh and panel'!P22</f>
        <v>109</v>
      </c>
      <c r="Q22" s="8">
        <f>SUM(C22:P25)</f>
        <v>1965</v>
      </c>
    </row>
    <row r="23" spans="1:17" x14ac:dyDescent="0.45">
      <c r="A23" s="4" t="str">
        <f>'frame fresh and panel'!A23</f>
        <v>Northwest</v>
      </c>
      <c r="B23" s="2" t="str">
        <f>LEFT('frame fresh and panel'!B23,FIND(")",'frame fresh and panel'!B23))</f>
        <v>Medium (20-99)</v>
      </c>
      <c r="C23" s="2">
        <f>'frame fresh and panel'!C23</f>
        <v>53</v>
      </c>
      <c r="D23" s="2">
        <f>'frame fresh and panel'!D23</f>
        <v>55</v>
      </c>
      <c r="E23" s="2">
        <f>'frame fresh and panel'!E23</f>
        <v>40</v>
      </c>
      <c r="F23" s="2">
        <f>'frame fresh and panel'!F23</f>
        <v>40</v>
      </c>
      <c r="G23" s="2">
        <f>'frame fresh and panel'!G23</f>
        <v>30</v>
      </c>
      <c r="H23" s="2">
        <f>'frame fresh and panel'!H23</f>
        <v>35</v>
      </c>
      <c r="I23" s="2">
        <f>'frame fresh and panel'!I23</f>
        <v>20</v>
      </c>
      <c r="J23" s="2">
        <f>'frame fresh and panel'!J23</f>
        <v>40</v>
      </c>
      <c r="K23" s="2">
        <f>'frame fresh and panel'!K23</f>
        <v>22</v>
      </c>
      <c r="L23" s="2">
        <f>'frame fresh and panel'!L23</f>
        <v>20</v>
      </c>
      <c r="M23" s="2">
        <f>'frame fresh and panel'!M23</f>
        <v>35</v>
      </c>
      <c r="N23" s="2">
        <f>'frame fresh and panel'!N23</f>
        <v>60</v>
      </c>
      <c r="O23" s="2">
        <f>'frame fresh and panel'!O23</f>
        <v>20</v>
      </c>
      <c r="P23" s="2">
        <f>'frame fresh and panel'!P23</f>
        <v>20</v>
      </c>
      <c r="Q23" s="8"/>
    </row>
    <row r="24" spans="1:17" x14ac:dyDescent="0.45">
      <c r="A24" s="4" t="str">
        <f>'frame fresh and panel'!A24</f>
        <v>Northwest</v>
      </c>
      <c r="B24" s="2" t="str">
        <f>LEFT('frame fresh and panel'!B24,FIND(")",'frame fresh and panel'!B24))</f>
        <v>Large (100-269)</v>
      </c>
      <c r="C24" s="2">
        <f>'frame fresh and panel'!C24</f>
        <v>20</v>
      </c>
      <c r="D24" s="2">
        <f>'frame fresh and panel'!D24</f>
        <v>79</v>
      </c>
      <c r="E24" s="2">
        <f>'frame fresh and panel'!E24</f>
        <v>20</v>
      </c>
      <c r="F24" s="2">
        <f>'frame fresh and panel'!F24</f>
        <v>20</v>
      </c>
      <c r="G24" s="2">
        <f>'frame fresh and panel'!G24</f>
        <v>20</v>
      </c>
      <c r="H24" s="2">
        <f>'frame fresh and panel'!H24</f>
        <v>20</v>
      </c>
      <c r="I24" s="2">
        <f>'frame fresh and panel'!I24</f>
        <v>20</v>
      </c>
      <c r="J24" s="2">
        <f>'frame fresh and panel'!J24</f>
        <v>25</v>
      </c>
      <c r="K24" s="2">
        <f>'frame fresh and panel'!K24</f>
        <v>21</v>
      </c>
      <c r="L24" s="2">
        <f>'frame fresh and panel'!L24</f>
        <v>20</v>
      </c>
      <c r="M24" s="2">
        <f>'frame fresh and panel'!M24</f>
        <v>40</v>
      </c>
      <c r="N24" s="2">
        <f>'frame fresh and panel'!N24</f>
        <v>20</v>
      </c>
      <c r="O24" s="2">
        <f>'frame fresh and panel'!O24</f>
        <v>20</v>
      </c>
      <c r="P24" s="2">
        <f>'frame fresh and panel'!P24</f>
        <v>20</v>
      </c>
      <c r="Q24" s="8"/>
    </row>
    <row r="25" spans="1:17" x14ac:dyDescent="0.45">
      <c r="A25" s="4" t="str">
        <f>'frame fresh and panel'!A25</f>
        <v>Northwest</v>
      </c>
      <c r="B25" s="2" t="str">
        <f>LEFT('frame fresh and panel'!B25,FIND(")",'frame fresh and panel'!B25))</f>
        <v>Extra Large (270 or more)</v>
      </c>
      <c r="C25" s="2">
        <f>'frame fresh and panel'!C25</f>
        <v>20</v>
      </c>
      <c r="D25" s="2">
        <f>'frame fresh and panel'!D25</f>
        <v>20</v>
      </c>
      <c r="E25" s="2">
        <f>'frame fresh and panel'!E25</f>
        <v>20</v>
      </c>
      <c r="F25" s="2">
        <f>'frame fresh and panel'!F25</f>
        <v>20</v>
      </c>
      <c r="G25" s="2">
        <f>'frame fresh and panel'!G25</f>
        <v>20</v>
      </c>
      <c r="H25" s="2">
        <f>'frame fresh and panel'!H25</f>
        <v>20</v>
      </c>
      <c r="I25" s="2">
        <f>'frame fresh and panel'!I25</f>
        <v>20</v>
      </c>
      <c r="J25" s="2">
        <f>'frame fresh and panel'!J25</f>
        <v>20</v>
      </c>
      <c r="K25" s="2">
        <f>'frame fresh and panel'!K25</f>
        <v>20</v>
      </c>
      <c r="L25" s="2">
        <f>'frame fresh and panel'!L25</f>
        <v>20</v>
      </c>
      <c r="M25" s="2">
        <f>'frame fresh and panel'!M25</f>
        <v>20</v>
      </c>
      <c r="N25" s="2">
        <f>'frame fresh and panel'!N25</f>
        <v>40</v>
      </c>
      <c r="O25" s="2">
        <f>'frame fresh and panel'!O25</f>
        <v>20</v>
      </c>
      <c r="P25" s="2">
        <f>'frame fresh and panel'!P25</f>
        <v>20</v>
      </c>
      <c r="Q25" s="8"/>
    </row>
    <row r="26" spans="1:17" s="26" customFormat="1" ht="14.65" thickBot="1" x14ac:dyDescent="0.5">
      <c r="A26" s="25"/>
      <c r="B26" s="25"/>
      <c r="C26" s="25">
        <f t="shared" ref="C26:Q26" si="0">SUM(C2:C25)</f>
        <v>2165</v>
      </c>
      <c r="D26" s="25">
        <f t="shared" si="0"/>
        <v>2564</v>
      </c>
      <c r="E26" s="25">
        <f t="shared" si="0"/>
        <v>2115</v>
      </c>
      <c r="F26" s="25">
        <f t="shared" si="0"/>
        <v>2442</v>
      </c>
      <c r="G26" s="25">
        <f t="shared" si="0"/>
        <v>1743</v>
      </c>
      <c r="H26" s="25">
        <f t="shared" si="0"/>
        <v>1830</v>
      </c>
      <c r="I26" s="25">
        <f t="shared" si="0"/>
        <v>2796</v>
      </c>
      <c r="J26" s="25">
        <f t="shared" si="0"/>
        <v>2097</v>
      </c>
      <c r="K26" s="25">
        <f t="shared" si="0"/>
        <v>4340</v>
      </c>
      <c r="L26" s="25">
        <f t="shared" si="0"/>
        <v>3286</v>
      </c>
      <c r="M26" s="25">
        <f t="shared" si="0"/>
        <v>1884</v>
      </c>
      <c r="N26" s="25">
        <f t="shared" si="0"/>
        <v>3725</v>
      </c>
      <c r="O26" s="25">
        <f t="shared" si="0"/>
        <v>3132</v>
      </c>
      <c r="P26" s="25">
        <f t="shared" si="0"/>
        <v>7477</v>
      </c>
      <c r="Q26" s="25">
        <f t="shared" si="0"/>
        <v>41596</v>
      </c>
    </row>
    <row r="27" spans="1:17" ht="14.65" thickTop="1" x14ac:dyDescent="0.45">
      <c r="A27" s="33" t="s">
        <v>464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Q27"/>
  <sheetViews>
    <sheetView topLeftCell="A16" workbookViewId="0">
      <selection activeCell="A26" sqref="A26:XFD97"/>
    </sheetView>
  </sheetViews>
  <sheetFormatPr defaultRowHeight="14.25" x14ac:dyDescent="0.45"/>
  <cols>
    <col min="1" max="1" width="15" customWidth="1"/>
    <col min="2" max="2" width="19.86328125" bestFit="1" customWidth="1"/>
    <col min="3" max="4" width="10.1328125" customWidth="1"/>
    <col min="5" max="5" width="10.1328125" style="8" customWidth="1"/>
    <col min="6" max="6" width="11.86328125" customWidth="1"/>
    <col min="7" max="7" width="12.265625" customWidth="1"/>
    <col min="8" max="11" width="10.1328125" customWidth="1"/>
    <col min="12" max="12" width="13.3984375" customWidth="1"/>
    <col min="13" max="13" width="12.1328125" customWidth="1"/>
    <col min="14" max="16" width="10.1328125" customWidth="1"/>
    <col min="17" max="17" width="14.59765625" style="26" bestFit="1" customWidth="1"/>
  </cols>
  <sheetData>
    <row r="1" spans="1:17" ht="52.15" thickBot="1" x14ac:dyDescent="0.5">
      <c r="A1" s="12"/>
      <c r="B1" s="12"/>
      <c r="C1" s="13" t="str">
        <f>RIGHT(SUBSTITUTE('original survey design'!C1,"_"," "),LEN(SUBSTITUTE('original survey design'!C1,"_"," "))-1)</f>
        <v>Food</v>
      </c>
      <c r="D1" s="13" t="str">
        <f>RIGHT(SUBSTITUTE('original survey design'!D1,"_"," "),LEN(SUBSTITUTE('original survey design'!D1,"_"," "))-1)</f>
        <v>Wearing apparel</v>
      </c>
      <c r="E1" s="13" t="str">
        <f>RIGHT(SUBSTITUTE('original survey design'!E1,"_"," "),LEN(SUBSTITUTE('original survey design'!E1,"_"," "))-1)</f>
        <v>Chemicals and chemical products</v>
      </c>
      <c r="F1" s="13" t="str">
        <f>RIGHT(SUBSTITUTE('original survey design'!F1,"_"," "),LEN(SUBSTITUTE('original survey design'!F1,"_"," "))-1)</f>
        <v>Basic metals</v>
      </c>
      <c r="G1" s="13" t="str">
        <f>RIGHT(SUBSTITUTE('original survey design'!G1,"_"," "),LEN(SUBSTITUTE('original survey design'!G1,"_"," "))-1)</f>
        <v>Computer electronics and opt</v>
      </c>
      <c r="H1" s="13" t="str">
        <f>RIGHT(SUBSTITUTE('original survey design'!H1,"_"," "),LEN(SUBSTITUTE('original survey design'!H1,"_"," "))-1)</f>
        <v>Electrical equipment</v>
      </c>
      <c r="I1" s="13" t="str">
        <f>RIGHT(SUBSTITUTE('original survey design'!I1,"_"," "),LEN(SUBSTITUTE('original survey design'!I1,"_"," "))-1)</f>
        <v>Machinery and equipment</v>
      </c>
      <c r="J1" s="13" t="str">
        <f>RIGHT(SUBSTITUTE('original survey design'!J1,"_"," "),LEN(SUBSTITUTE('original survey design'!J1,"_"," "))-1)</f>
        <v>Motor vehicles trailers</v>
      </c>
      <c r="K1" s="13" t="str">
        <f>RIGHT(SUBSTITUTE('original survey design'!K1,"_"," "),LEN(SUBSTITUTE('original survey design'!K1,"_"," "))-1)</f>
        <v>Other manufacturing</v>
      </c>
      <c r="L1" s="13" t="str">
        <f>RIGHT(SUBSTITUTE('original survey design'!L1,"_"," "),LEN(SUBSTITUTE('original survey design'!L1,"_"," "))-1)</f>
        <v>Retail</v>
      </c>
      <c r="M1" s="13" t="str">
        <f>RIGHT(SUBSTITUTE('original survey design'!M1,"_"," "),LEN(SUBSTITUTE('original survey design'!M1,"_"," "))-1)</f>
        <v>Hotels</v>
      </c>
      <c r="N1" s="13" t="str">
        <f>RIGHT(SUBSTITUTE('original survey design'!N1,"_"," "),LEN(SUBSTITUTE('original survey design'!N1,"_"," "))-1)</f>
        <v>Construction</v>
      </c>
      <c r="O1" s="13" t="str">
        <f>RIGHT(SUBSTITUTE('original survey design'!O1,"_"," "),LEN(SUBSTITUTE('original survey design'!O1,"_"," "))-1)</f>
        <v>Professional services</v>
      </c>
      <c r="P1" s="13" t="str">
        <f>RIGHT(SUBSTITUTE('original survey design'!P1,"_"," "),LEN(SUBSTITUTE('original survey design'!P1,"_"," "))-1)</f>
        <v>Other services</v>
      </c>
      <c r="Q1" s="23" t="e">
        <f>RIGHT(SUBSTITUTE('original survey design'!T1,"_"," "),LEN(SUBSTITUTE('original survey design'!T1,"_"," "))-1)</f>
        <v>#VALUE!</v>
      </c>
    </row>
    <row r="2" spans="1:17" x14ac:dyDescent="0.45">
      <c r="A2" s="4" t="str">
        <f>'original survey design'!A2</f>
        <v>North</v>
      </c>
      <c r="B2" s="2" t="str">
        <f>LEFT('original survey design'!B2,FIND(")",'original survey design'!B2))</f>
        <v>Small (5-19)</v>
      </c>
      <c r="C2" s="27">
        <f>'original survey design'!C2</f>
        <v>6</v>
      </c>
      <c r="D2" s="27">
        <f>'original survey design'!D2</f>
        <v>4</v>
      </c>
      <c r="E2" s="27">
        <f>'original survey design'!E2</f>
        <v>5</v>
      </c>
      <c r="F2" s="27">
        <f>'original survey design'!F2</f>
        <v>4</v>
      </c>
      <c r="G2" s="27">
        <f>'original survey design'!G2</f>
        <v>3.0000000000000071</v>
      </c>
      <c r="H2" s="27">
        <f>'original survey design'!H2</f>
        <v>5</v>
      </c>
      <c r="I2" s="27">
        <f>'original survey design'!I2</f>
        <v>8</v>
      </c>
      <c r="J2" s="27">
        <f>'original survey design'!J2</f>
        <v>3</v>
      </c>
      <c r="K2" s="27">
        <f>'original survey design'!K2</f>
        <v>22</v>
      </c>
      <c r="L2" s="27">
        <f>'original survey design'!L2</f>
        <v>22</v>
      </c>
      <c r="M2" s="27">
        <f>'original survey design'!M2</f>
        <v>6</v>
      </c>
      <c r="N2" s="27">
        <f>'original survey design'!N2</f>
        <v>22</v>
      </c>
      <c r="O2" s="27">
        <f>'original survey design'!O2</f>
        <v>28</v>
      </c>
      <c r="P2" s="27">
        <f>'original survey design'!P2</f>
        <v>31</v>
      </c>
      <c r="Q2" s="24">
        <f>SUM(C2:P5)</f>
        <v>320</v>
      </c>
    </row>
    <row r="3" spans="1:17" x14ac:dyDescent="0.45">
      <c r="A3" s="4" t="str">
        <f>'original survey design'!A3</f>
        <v>North</v>
      </c>
      <c r="B3" s="2" t="str">
        <f>LEFT('original survey design'!B3,FIND(")",'original survey design'!B3))</f>
        <v>Medium (20-99)</v>
      </c>
      <c r="C3" s="27">
        <f>'original survey design'!C3</f>
        <v>6</v>
      </c>
      <c r="D3" s="27">
        <f>'original survey design'!D3</f>
        <v>4</v>
      </c>
      <c r="E3" s="27">
        <f>'original survey design'!E3</f>
        <v>4</v>
      </c>
      <c r="F3" s="27">
        <f>'original survey design'!F3</f>
        <v>5</v>
      </c>
      <c r="G3" s="27">
        <f>'original survey design'!G3</f>
        <v>3</v>
      </c>
      <c r="H3" s="27">
        <f>'original survey design'!H3</f>
        <v>4</v>
      </c>
      <c r="I3" s="27">
        <f>'original survey design'!I3</f>
        <v>4</v>
      </c>
      <c r="J3" s="27">
        <f>'original survey design'!J3</f>
        <v>6</v>
      </c>
      <c r="K3" s="27">
        <f>'original survey design'!K3</f>
        <v>8</v>
      </c>
      <c r="L3" s="27">
        <f>'original survey design'!L3</f>
        <v>3</v>
      </c>
      <c r="M3" s="27">
        <f>'original survey design'!M3</f>
        <v>5</v>
      </c>
      <c r="N3" s="27">
        <f>'original survey design'!N3</f>
        <v>6</v>
      </c>
      <c r="O3" s="27">
        <f>'original survey design'!O3</f>
        <v>8</v>
      </c>
      <c r="P3" s="27">
        <f>'original survey design'!P3</f>
        <v>10</v>
      </c>
      <c r="Q3" s="24"/>
    </row>
    <row r="4" spans="1:17" x14ac:dyDescent="0.45">
      <c r="A4" s="4" t="str">
        <f>'original survey design'!A4</f>
        <v>North</v>
      </c>
      <c r="B4" s="2" t="str">
        <f>LEFT('original survey design'!B4,FIND(")",'original survey design'!B4))</f>
        <v>Large (100-269)</v>
      </c>
      <c r="C4" s="27">
        <f>'original survey design'!C4</f>
        <v>3</v>
      </c>
      <c r="D4" s="27">
        <f>'original survey design'!D4</f>
        <v>3</v>
      </c>
      <c r="E4" s="27">
        <f>'original survey design'!E4</f>
        <v>3</v>
      </c>
      <c r="F4" s="27">
        <f>'original survey design'!F4</f>
        <v>3</v>
      </c>
      <c r="G4" s="27">
        <f>'original survey design'!G4</f>
        <v>2</v>
      </c>
      <c r="H4" s="27">
        <f>'original survey design'!H4</f>
        <v>4</v>
      </c>
      <c r="I4" s="27">
        <f>'original survey design'!I4</f>
        <v>3</v>
      </c>
      <c r="J4" s="27">
        <f>'original survey design'!J4</f>
        <v>5</v>
      </c>
      <c r="K4" s="27">
        <f>'original survey design'!K4</f>
        <v>2</v>
      </c>
      <c r="L4" s="27">
        <f>'original survey design'!L4</f>
        <v>1</v>
      </c>
      <c r="M4" s="27">
        <f>'original survey design'!M4</f>
        <v>4</v>
      </c>
      <c r="N4" s="27">
        <f>'original survey design'!N4</f>
        <v>1</v>
      </c>
      <c r="O4" s="27">
        <f>'original survey design'!O4</f>
        <v>1</v>
      </c>
      <c r="P4" s="27">
        <f>'original survey design'!P4</f>
        <v>2</v>
      </c>
      <c r="Q4" s="24"/>
    </row>
    <row r="5" spans="1:17" x14ac:dyDescent="0.45">
      <c r="A5" s="4" t="str">
        <f>'original survey design'!A5</f>
        <v>North</v>
      </c>
      <c r="B5" s="2" t="str">
        <f>LEFT('original survey design'!B5,FIND(")",'original survey design'!B5))</f>
        <v>Extra Large (270 or more)</v>
      </c>
      <c r="C5" s="27">
        <f>'original survey design'!C5</f>
        <v>3</v>
      </c>
      <c r="D5" s="27">
        <f>'original survey design'!D5</f>
        <v>3</v>
      </c>
      <c r="E5" s="27">
        <f>'original survey design'!E5</f>
        <v>4</v>
      </c>
      <c r="F5" s="27">
        <f>'original survey design'!F5</f>
        <v>5</v>
      </c>
      <c r="G5" s="27">
        <f>'original survey design'!G5</f>
        <v>3</v>
      </c>
      <c r="H5" s="27">
        <f>'original survey design'!H5</f>
        <v>3</v>
      </c>
      <c r="I5" s="27">
        <f>'original survey design'!I5</f>
        <v>2</v>
      </c>
      <c r="J5" s="27">
        <f>'original survey design'!J5</f>
        <v>2.9999999999999929</v>
      </c>
      <c r="K5" s="27">
        <f>'original survey design'!K5</f>
        <v>2</v>
      </c>
      <c r="L5" s="27">
        <f>'original survey design'!L5</f>
        <v>1</v>
      </c>
      <c r="M5" s="27">
        <f>'original survey design'!M5</f>
        <v>4</v>
      </c>
      <c r="N5" s="27">
        <f>'original survey design'!N5</f>
        <v>2</v>
      </c>
      <c r="O5" s="27">
        <f>'original survey design'!O5</f>
        <v>1</v>
      </c>
      <c r="P5" s="27">
        <f>'original survey design'!P5</f>
        <v>2</v>
      </c>
      <c r="Q5" s="24"/>
    </row>
    <row r="6" spans="1:17" x14ac:dyDescent="0.45">
      <c r="A6" s="4" t="str">
        <f>'original survey design'!A6</f>
        <v>Northeastern</v>
      </c>
      <c r="B6" s="2" t="str">
        <f>LEFT('original survey design'!B6,FIND(")",'original survey design'!B6))</f>
        <v>Small (5-19)</v>
      </c>
      <c r="C6" s="27">
        <f>'original survey design'!C6</f>
        <v>4</v>
      </c>
      <c r="D6" s="27">
        <f>'original survey design'!D6</f>
        <v>2</v>
      </c>
      <c r="E6" s="27">
        <f>'original survey design'!E6</f>
        <v>3</v>
      </c>
      <c r="F6" s="27">
        <f>'original survey design'!F6</f>
        <v>4</v>
      </c>
      <c r="G6" s="27">
        <f>'original survey design'!G6</f>
        <v>3</v>
      </c>
      <c r="H6" s="27">
        <f>'original survey design'!H6</f>
        <v>4</v>
      </c>
      <c r="I6" s="27">
        <f>'original survey design'!I6</f>
        <v>4</v>
      </c>
      <c r="J6" s="27">
        <f>'original survey design'!J6</f>
        <v>3</v>
      </c>
      <c r="K6" s="27">
        <f>'original survey design'!K6</f>
        <v>6</v>
      </c>
      <c r="L6" s="27">
        <f>'original survey design'!L6</f>
        <v>7</v>
      </c>
      <c r="M6" s="27">
        <f>'original survey design'!M6</f>
        <v>5.0000000000000027</v>
      </c>
      <c r="N6" s="27">
        <f>'original survey design'!N6</f>
        <v>6</v>
      </c>
      <c r="O6" s="27">
        <f>'original survey design'!O6</f>
        <v>6</v>
      </c>
      <c r="P6" s="27">
        <f>'original survey design'!P6</f>
        <v>15</v>
      </c>
      <c r="Q6" s="24">
        <f>SUM(C6:P9)</f>
        <v>181</v>
      </c>
    </row>
    <row r="7" spans="1:17" x14ac:dyDescent="0.45">
      <c r="A7" s="4" t="str">
        <f>'original survey design'!A7</f>
        <v>Northeastern</v>
      </c>
      <c r="B7" s="2" t="str">
        <f>LEFT('original survey design'!B7,FIND(")",'original survey design'!B7))</f>
        <v>Medium (20-99)</v>
      </c>
      <c r="C7" s="27">
        <f>'original survey design'!C7</f>
        <v>3</v>
      </c>
      <c r="D7" s="27">
        <f>'original survey design'!D7</f>
        <v>3</v>
      </c>
      <c r="E7" s="27">
        <f>'original survey design'!E7</f>
        <v>3</v>
      </c>
      <c r="F7" s="27">
        <f>'original survey design'!F7</f>
        <v>3</v>
      </c>
      <c r="G7" s="27">
        <f>'original survey design'!G7</f>
        <v>3</v>
      </c>
      <c r="H7" s="27">
        <f>'original survey design'!H7</f>
        <v>4</v>
      </c>
      <c r="I7" s="27">
        <f>'original survey design'!I7</f>
        <v>3</v>
      </c>
      <c r="J7" s="27">
        <f>'original survey design'!J7</f>
        <v>4</v>
      </c>
      <c r="K7" s="27">
        <f>'original survey design'!K7</f>
        <v>3</v>
      </c>
      <c r="L7" s="27">
        <f>'original survey design'!L7</f>
        <v>2</v>
      </c>
      <c r="M7" s="27">
        <f>'original survey design'!M7</f>
        <v>4</v>
      </c>
      <c r="N7" s="27">
        <f>'original survey design'!N7</f>
        <v>3</v>
      </c>
      <c r="O7" s="27">
        <f>'original survey design'!O7</f>
        <v>1</v>
      </c>
      <c r="P7" s="27">
        <f>'original survey design'!P7</f>
        <v>4</v>
      </c>
      <c r="Q7" s="24"/>
    </row>
    <row r="8" spans="1:17" x14ac:dyDescent="0.45">
      <c r="A8" s="4" t="str">
        <f>'original survey design'!A8</f>
        <v>Northeastern</v>
      </c>
      <c r="B8" s="2" t="str">
        <f>LEFT('original survey design'!B8,FIND(")",'original survey design'!B8))</f>
        <v>Large (100-269)</v>
      </c>
      <c r="C8" s="27">
        <f>'original survey design'!C8</f>
        <v>4</v>
      </c>
      <c r="D8" s="27">
        <f>'original survey design'!D8</f>
        <v>2</v>
      </c>
      <c r="E8" s="27">
        <f>'original survey design'!E8</f>
        <v>3</v>
      </c>
      <c r="F8" s="27">
        <f>'original survey design'!F8</f>
        <v>3</v>
      </c>
      <c r="G8" s="27">
        <f>'original survey design'!G8</f>
        <v>3</v>
      </c>
      <c r="H8" s="27">
        <f>'original survey design'!H8</f>
        <v>3</v>
      </c>
      <c r="I8" s="27">
        <f>'original survey design'!I8</f>
        <v>1</v>
      </c>
      <c r="J8" s="27">
        <f>'original survey design'!J8</f>
        <v>3</v>
      </c>
      <c r="K8" s="27">
        <f>'original survey design'!K8</f>
        <v>2</v>
      </c>
      <c r="L8" s="27">
        <f>'original survey design'!L8</f>
        <v>1</v>
      </c>
      <c r="M8" s="27">
        <f>'original survey design'!M8</f>
        <v>4</v>
      </c>
      <c r="N8" s="27">
        <f>'original survey design'!N8</f>
        <v>2</v>
      </c>
      <c r="O8" s="27">
        <f>'original survey design'!O8</f>
        <v>1</v>
      </c>
      <c r="P8" s="27">
        <f>'original survey design'!P8</f>
        <v>2</v>
      </c>
      <c r="Q8" s="24"/>
    </row>
    <row r="9" spans="1:17" x14ac:dyDescent="0.45">
      <c r="A9" s="4" t="str">
        <f>'original survey design'!A9</f>
        <v>Northeastern</v>
      </c>
      <c r="B9" s="2" t="str">
        <f>LEFT('original survey design'!B9,FIND(")",'original survey design'!B9))</f>
        <v>Extra Large (270 or more)</v>
      </c>
      <c r="C9" s="27">
        <f>'original survey design'!C9</f>
        <v>2</v>
      </c>
      <c r="D9" s="27">
        <f>'original survey design'!D9</f>
        <v>3</v>
      </c>
      <c r="E9" s="27">
        <f>'original survey design'!E9</f>
        <v>2</v>
      </c>
      <c r="F9" s="27">
        <f>'original survey design'!F9</f>
        <v>3</v>
      </c>
      <c r="G9" s="27">
        <f>'original survey design'!G9</f>
        <v>2</v>
      </c>
      <c r="H9" s="27">
        <f>'original survey design'!H9</f>
        <v>3</v>
      </c>
      <c r="I9" s="27">
        <f>'original survey design'!I9</f>
        <v>3</v>
      </c>
      <c r="J9" s="27">
        <f>'original survey design'!J9</f>
        <v>2</v>
      </c>
      <c r="K9" s="27">
        <f>'original survey design'!K9</f>
        <v>2</v>
      </c>
      <c r="L9" s="27">
        <f>'original survey design'!L9</f>
        <v>1</v>
      </c>
      <c r="M9" s="27">
        <f>'original survey design'!M9</f>
        <v>4</v>
      </c>
      <c r="N9" s="27">
        <f>'original survey design'!N9</f>
        <v>2</v>
      </c>
      <c r="O9" s="27">
        <f>'original survey design'!O9</f>
        <v>1</v>
      </c>
      <c r="P9" s="27">
        <f>'original survey design'!P9</f>
        <v>2</v>
      </c>
      <c r="Q9" s="24"/>
    </row>
    <row r="10" spans="1:17" x14ac:dyDescent="0.45">
      <c r="A10" s="4" t="str">
        <f>'original survey design'!A10</f>
        <v>East</v>
      </c>
      <c r="B10" s="2" t="str">
        <f>LEFT('original survey design'!B10,FIND(")",'original survey design'!B10))</f>
        <v>Small (5-19)</v>
      </c>
      <c r="C10" s="27">
        <f>'original survey design'!C10</f>
        <v>15</v>
      </c>
      <c r="D10" s="27">
        <f>'original survey design'!D10</f>
        <v>17</v>
      </c>
      <c r="E10" s="27">
        <f>'original survey design'!E10</f>
        <v>13</v>
      </c>
      <c r="F10" s="27">
        <f>'original survey design'!F10</f>
        <v>10</v>
      </c>
      <c r="G10" s="27">
        <f>'original survey design'!G10</f>
        <v>16</v>
      </c>
      <c r="H10" s="27">
        <f>'original survey design'!H10</f>
        <v>16</v>
      </c>
      <c r="I10" s="27">
        <f>'original survey design'!I10</f>
        <v>33</v>
      </c>
      <c r="J10" s="27">
        <f>'original survey design'!J10</f>
        <v>11</v>
      </c>
      <c r="K10" s="27">
        <f>'original survey design'!K10</f>
        <v>45</v>
      </c>
      <c r="L10" s="27">
        <f>'original survey design'!L10</f>
        <v>33.000000000000007</v>
      </c>
      <c r="M10" s="27">
        <f>'original survey design'!M10</f>
        <v>8.9999999999999964</v>
      </c>
      <c r="N10" s="27">
        <f>'original survey design'!N10</f>
        <v>31</v>
      </c>
      <c r="O10" s="27">
        <f>'original survey design'!O10</f>
        <v>30</v>
      </c>
      <c r="P10" s="27">
        <f>'original survey design'!P10</f>
        <v>60</v>
      </c>
      <c r="Q10" s="24">
        <f>SUM(C10:P13)</f>
        <v>688</v>
      </c>
    </row>
    <row r="11" spans="1:17" x14ac:dyDescent="0.45">
      <c r="A11" s="4" t="str">
        <f>'original survey design'!A11</f>
        <v>East</v>
      </c>
      <c r="B11" s="2" t="str">
        <f>LEFT('original survey design'!B11,FIND(")",'original survey design'!B11))</f>
        <v>Medium (20-99)</v>
      </c>
      <c r="C11" s="27">
        <f>'original survey design'!C11</f>
        <v>12</v>
      </c>
      <c r="D11" s="27">
        <f>'original survey design'!D11</f>
        <v>16</v>
      </c>
      <c r="E11" s="27">
        <f>'original survey design'!E11</f>
        <v>14</v>
      </c>
      <c r="F11" s="27">
        <f>'original survey design'!F11</f>
        <v>15</v>
      </c>
      <c r="G11" s="27">
        <f>'original survey design'!G11</f>
        <v>14</v>
      </c>
      <c r="H11" s="27">
        <f>'original survey design'!H11</f>
        <v>9</v>
      </c>
      <c r="I11" s="27">
        <f>'original survey design'!I11</f>
        <v>14</v>
      </c>
      <c r="J11" s="27">
        <f>'original survey design'!J11</f>
        <v>14</v>
      </c>
      <c r="K11" s="27">
        <f>'original survey design'!K11</f>
        <v>31</v>
      </c>
      <c r="L11" s="27">
        <f>'original survey design'!L11</f>
        <v>9</v>
      </c>
      <c r="M11" s="27">
        <f>'original survey design'!M11</f>
        <v>6</v>
      </c>
      <c r="N11" s="27">
        <f>'original survey design'!N11</f>
        <v>17</v>
      </c>
      <c r="O11" s="27">
        <f>'original survey design'!O11</f>
        <v>10</v>
      </c>
      <c r="P11" s="27">
        <f>'original survey design'!P11</f>
        <v>29</v>
      </c>
      <c r="Q11" s="24"/>
    </row>
    <row r="12" spans="1:17" x14ac:dyDescent="0.45">
      <c r="A12" s="4" t="str">
        <f>'original survey design'!A12</f>
        <v>East</v>
      </c>
      <c r="B12" s="2" t="str">
        <f>LEFT('original survey design'!B12,FIND(")",'original survey design'!B12))</f>
        <v>Large (100-269)</v>
      </c>
      <c r="C12" s="27">
        <f>'original survey design'!C12</f>
        <v>8</v>
      </c>
      <c r="D12" s="27">
        <f>'original survey design'!D12</f>
        <v>10</v>
      </c>
      <c r="E12" s="27">
        <f>'original survey design'!E12</f>
        <v>9</v>
      </c>
      <c r="F12" s="27">
        <f>'original survey design'!F12</f>
        <v>9</v>
      </c>
      <c r="G12" s="27">
        <f>'original survey design'!G12</f>
        <v>6</v>
      </c>
      <c r="H12" s="27">
        <f>'original survey design'!H12</f>
        <v>4</v>
      </c>
      <c r="I12" s="27">
        <f>'original survey design'!I12</f>
        <v>4</v>
      </c>
      <c r="J12" s="27">
        <f>'original survey design'!J12</f>
        <v>10</v>
      </c>
      <c r="K12" s="27">
        <f>'original survey design'!K12</f>
        <v>6</v>
      </c>
      <c r="L12" s="27">
        <f>'original survey design'!L12</f>
        <v>2</v>
      </c>
      <c r="M12" s="27">
        <f>'original survey design'!M12</f>
        <v>4</v>
      </c>
      <c r="N12" s="27">
        <f>'original survey design'!N12</f>
        <v>4</v>
      </c>
      <c r="O12" s="27">
        <f>'original survey design'!O12</f>
        <v>1</v>
      </c>
      <c r="P12" s="27">
        <f>'original survey design'!P12</f>
        <v>4</v>
      </c>
      <c r="Q12" s="24"/>
    </row>
    <row r="13" spans="1:17" x14ac:dyDescent="0.45">
      <c r="A13" s="4" t="str">
        <f>'original survey design'!A13</f>
        <v>East</v>
      </c>
      <c r="B13" s="2" t="str">
        <f>LEFT('original survey design'!B13,FIND(")",'original survey design'!B13))</f>
        <v>Extra Large (270 or more)</v>
      </c>
      <c r="C13" s="27">
        <f>'original survey design'!C13</f>
        <v>3</v>
      </c>
      <c r="D13" s="27">
        <f>'original survey design'!D13</f>
        <v>7</v>
      </c>
      <c r="E13" s="27">
        <f>'original survey design'!E13</f>
        <v>6</v>
      </c>
      <c r="F13" s="27">
        <f>'original survey design'!F13</f>
        <v>6</v>
      </c>
      <c r="G13" s="27">
        <f>'original survey design'!G13</f>
        <v>7</v>
      </c>
      <c r="H13" s="27">
        <f>'original survey design'!H13</f>
        <v>4</v>
      </c>
      <c r="I13" s="27">
        <f>'original survey design'!I13</f>
        <v>3</v>
      </c>
      <c r="J13" s="27">
        <f>'original survey design'!J13</f>
        <v>8.0000000000000053</v>
      </c>
      <c r="K13" s="27">
        <f>'original survey design'!K13</f>
        <v>3</v>
      </c>
      <c r="L13" s="27">
        <f>'original survey design'!L13</f>
        <v>1</v>
      </c>
      <c r="M13" s="27">
        <f>'original survey design'!M13</f>
        <v>4</v>
      </c>
      <c r="N13" s="27">
        <f>'original survey design'!N13</f>
        <v>3</v>
      </c>
      <c r="O13" s="27">
        <f>'original survey design'!O13</f>
        <v>1</v>
      </c>
      <c r="P13" s="27">
        <f>'original survey design'!P13</f>
        <v>2</v>
      </c>
      <c r="Q13" s="24"/>
    </row>
    <row r="14" spans="1:17" x14ac:dyDescent="0.45">
      <c r="A14" s="4" t="str">
        <f>'original survey design'!A14</f>
        <v>Central</v>
      </c>
      <c r="B14" s="2" t="str">
        <f>LEFT('original survey design'!B14,FIND(")",'original survey design'!B14))</f>
        <v>Small (5-19)</v>
      </c>
      <c r="C14" s="27">
        <f>'original survey design'!C14</f>
        <v>12</v>
      </c>
      <c r="D14" s="27">
        <f>'original survey design'!D14</f>
        <v>10</v>
      </c>
      <c r="E14" s="27">
        <f>'original survey design'!E14</f>
        <v>8</v>
      </c>
      <c r="F14" s="27">
        <f>'original survey design'!F14</f>
        <v>5</v>
      </c>
      <c r="G14" s="27">
        <f>'original survey design'!G14</f>
        <v>12</v>
      </c>
      <c r="H14" s="27">
        <f>'original survey design'!H14</f>
        <v>12</v>
      </c>
      <c r="I14" s="27">
        <f>'original survey design'!I14</f>
        <v>14</v>
      </c>
      <c r="J14" s="27">
        <f>'original survey design'!J14</f>
        <v>5</v>
      </c>
      <c r="K14" s="27">
        <f>'original survey design'!K14</f>
        <v>31</v>
      </c>
      <c r="L14" s="27">
        <f>'original survey design'!L14</f>
        <v>31</v>
      </c>
      <c r="M14" s="27">
        <f>'original survey design'!M14</f>
        <v>9</v>
      </c>
      <c r="N14" s="27">
        <f>'original survey design'!N14</f>
        <v>31</v>
      </c>
      <c r="O14" s="27">
        <f>'original survey design'!O14</f>
        <v>30</v>
      </c>
      <c r="P14" s="27">
        <f>'original survey design'!P14</f>
        <v>60</v>
      </c>
      <c r="Q14" s="24">
        <f>SUM(C14:P17)</f>
        <v>541</v>
      </c>
    </row>
    <row r="15" spans="1:17" x14ac:dyDescent="0.45">
      <c r="A15" s="4" t="str">
        <f>'original survey design'!A15</f>
        <v>Central</v>
      </c>
      <c r="B15" s="2" t="str">
        <f>LEFT('original survey design'!B15,FIND(")",'original survey design'!B15))</f>
        <v>Medium (20-99)</v>
      </c>
      <c r="C15" s="27">
        <f>'original survey design'!C15</f>
        <v>11</v>
      </c>
      <c r="D15" s="27">
        <f>'original survey design'!D15</f>
        <v>12</v>
      </c>
      <c r="E15" s="27">
        <f>'original survey design'!E15</f>
        <v>10</v>
      </c>
      <c r="F15" s="27">
        <f>'original survey design'!F15</f>
        <v>8.0000000000000053</v>
      </c>
      <c r="G15" s="27">
        <f>'original survey design'!G15</f>
        <v>13.999999999999993</v>
      </c>
      <c r="H15" s="27">
        <f>'original survey design'!H15</f>
        <v>8</v>
      </c>
      <c r="I15" s="27">
        <f>'original survey design'!I15</f>
        <v>8</v>
      </c>
      <c r="J15" s="27">
        <f>'original survey design'!J15</f>
        <v>9</v>
      </c>
      <c r="K15" s="27">
        <f>'original survey design'!K15</f>
        <v>23</v>
      </c>
      <c r="L15" s="27">
        <f>'original survey design'!L15</f>
        <v>8</v>
      </c>
      <c r="M15" s="27">
        <f>'original survey design'!M15</f>
        <v>6</v>
      </c>
      <c r="N15" s="27">
        <f>'original survey design'!N15</f>
        <v>11</v>
      </c>
      <c r="O15" s="27">
        <f>'original survey design'!O15</f>
        <v>8</v>
      </c>
      <c r="P15" s="27">
        <f>'original survey design'!P15</f>
        <v>22</v>
      </c>
      <c r="Q15" s="24"/>
    </row>
    <row r="16" spans="1:17" x14ac:dyDescent="0.45">
      <c r="A16" s="4" t="str">
        <f>'original survey design'!A16</f>
        <v>Central</v>
      </c>
      <c r="B16" s="2" t="str">
        <f>LEFT('original survey design'!B16,FIND(")",'original survey design'!B16))</f>
        <v>Large (100-269)</v>
      </c>
      <c r="C16" s="27">
        <f>'original survey design'!C16</f>
        <v>6</v>
      </c>
      <c r="D16" s="27">
        <f>'original survey design'!D16</f>
        <v>6</v>
      </c>
      <c r="E16" s="27">
        <f>'original survey design'!E16</f>
        <v>6</v>
      </c>
      <c r="F16" s="27">
        <f>'original survey design'!F16</f>
        <v>6</v>
      </c>
      <c r="G16" s="27">
        <f>'original survey design'!G16</f>
        <v>7</v>
      </c>
      <c r="H16" s="27">
        <f>'original survey design'!H16</f>
        <v>4</v>
      </c>
      <c r="I16" s="27">
        <f>'original survey design'!I16</f>
        <v>3</v>
      </c>
      <c r="J16" s="27">
        <f>'original survey design'!J16</f>
        <v>6</v>
      </c>
      <c r="K16" s="27">
        <f>'original survey design'!K16</f>
        <v>5</v>
      </c>
      <c r="L16" s="27">
        <f>'original survey design'!L16</f>
        <v>2</v>
      </c>
      <c r="M16" s="27">
        <f>'original survey design'!M16</f>
        <v>4</v>
      </c>
      <c r="N16" s="27">
        <f>'original survey design'!N16</f>
        <v>3</v>
      </c>
      <c r="O16" s="27">
        <f>'original survey design'!O16</f>
        <v>1</v>
      </c>
      <c r="P16" s="27">
        <f>'original survey design'!P16</f>
        <v>3</v>
      </c>
      <c r="Q16" s="24"/>
    </row>
    <row r="17" spans="1:17" x14ac:dyDescent="0.45">
      <c r="A17" s="4" t="str">
        <f>'original survey design'!A17</f>
        <v>Central</v>
      </c>
      <c r="B17" s="2" t="str">
        <f>LEFT('original survey design'!B17,FIND(")",'original survey design'!B17))</f>
        <v>Extra Large (270 or more)</v>
      </c>
      <c r="C17" s="27">
        <f>'original survey design'!C17</f>
        <v>5</v>
      </c>
      <c r="D17" s="27">
        <f>'original survey design'!D17</f>
        <v>6</v>
      </c>
      <c r="E17" s="27">
        <f>'original survey design'!E17</f>
        <v>4</v>
      </c>
      <c r="F17" s="27">
        <f>'original survey design'!F17</f>
        <v>4</v>
      </c>
      <c r="G17" s="27">
        <f>'original survey design'!G17</f>
        <v>6</v>
      </c>
      <c r="H17" s="27">
        <f>'original survey design'!H17</f>
        <v>4</v>
      </c>
      <c r="I17" s="27">
        <f>'original survey design'!I17</f>
        <v>3</v>
      </c>
      <c r="J17" s="27">
        <f>'original survey design'!J17</f>
        <v>6</v>
      </c>
      <c r="K17" s="27">
        <f>'original survey design'!K17</f>
        <v>3</v>
      </c>
      <c r="L17" s="27">
        <f>'original survey design'!L17</f>
        <v>1</v>
      </c>
      <c r="M17" s="27">
        <f>'original survey design'!M17</f>
        <v>4</v>
      </c>
      <c r="N17" s="27">
        <f>'original survey design'!N17</f>
        <v>2</v>
      </c>
      <c r="O17" s="27">
        <f>'original survey design'!O17</f>
        <v>1</v>
      </c>
      <c r="P17" s="27">
        <f>'original survey design'!P17</f>
        <v>2</v>
      </c>
      <c r="Q17" s="24"/>
    </row>
    <row r="18" spans="1:17" x14ac:dyDescent="0.45">
      <c r="A18" s="4" t="str">
        <f>'original survey design'!A18</f>
        <v>Southwest</v>
      </c>
      <c r="B18" s="2" t="str">
        <f>LEFT('original survey design'!B18,FIND(")",'original survey design'!B18))</f>
        <v>Small (5-19)</v>
      </c>
      <c r="C18" s="27">
        <f>'original survey design'!C18</f>
        <v>5</v>
      </c>
      <c r="D18" s="27">
        <f>'original survey design'!D18</f>
        <v>2</v>
      </c>
      <c r="E18" s="27">
        <f>'original survey design'!E18</f>
        <v>3</v>
      </c>
      <c r="F18" s="27">
        <f>'original survey design'!F18</f>
        <v>4</v>
      </c>
      <c r="G18" s="27">
        <f>'original survey design'!G18</f>
        <v>2</v>
      </c>
      <c r="H18" s="27">
        <f>'original survey design'!H18</f>
        <v>4</v>
      </c>
      <c r="I18" s="27">
        <f>'original survey design'!I18</f>
        <v>2</v>
      </c>
      <c r="J18" s="27">
        <f>'original survey design'!J18</f>
        <v>3</v>
      </c>
      <c r="K18" s="27">
        <f>'original survey design'!K18</f>
        <v>12</v>
      </c>
      <c r="L18" s="27">
        <f>'original survey design'!L18</f>
        <v>25</v>
      </c>
      <c r="M18" s="27">
        <f>'original survey design'!M18</f>
        <v>7</v>
      </c>
      <c r="N18" s="27">
        <f>'original survey design'!N18</f>
        <v>21</v>
      </c>
      <c r="O18" s="27">
        <f>'original survey design'!O18</f>
        <v>21</v>
      </c>
      <c r="P18" s="27">
        <f>'original survey design'!P18</f>
        <v>31</v>
      </c>
      <c r="Q18" s="24">
        <f>SUM(C18:P21)</f>
        <v>260</v>
      </c>
    </row>
    <row r="19" spans="1:17" x14ac:dyDescent="0.45">
      <c r="A19" s="4" t="str">
        <f>'original survey design'!A19</f>
        <v>Southwest</v>
      </c>
      <c r="B19" s="2" t="str">
        <f>LEFT('original survey design'!B19,FIND(")",'original survey design'!B19))</f>
        <v>Medium (20-99)</v>
      </c>
      <c r="C19" s="27">
        <f>'original survey design'!C19</f>
        <v>3</v>
      </c>
      <c r="D19" s="27">
        <f>'original survey design'!D19</f>
        <v>2</v>
      </c>
      <c r="E19" s="27">
        <f>'original survey design'!E19</f>
        <v>3</v>
      </c>
      <c r="F19" s="27">
        <f>'original survey design'!F19</f>
        <v>4</v>
      </c>
      <c r="G19" s="27">
        <f>'original survey design'!G19</f>
        <v>2</v>
      </c>
      <c r="H19" s="27">
        <f>'original survey design'!H19</f>
        <v>4</v>
      </c>
      <c r="I19" s="27">
        <f>'original survey design'!I19</f>
        <v>1</v>
      </c>
      <c r="J19" s="27">
        <f>'original survey design'!J19</f>
        <v>3</v>
      </c>
      <c r="K19" s="27">
        <f>'original survey design'!K19</f>
        <v>6</v>
      </c>
      <c r="L19" s="27">
        <f>'original survey design'!L19</f>
        <v>3</v>
      </c>
      <c r="M19" s="27">
        <f>'original survey design'!M19</f>
        <v>5</v>
      </c>
      <c r="N19" s="27">
        <f>'original survey design'!N19</f>
        <v>7</v>
      </c>
      <c r="O19" s="27">
        <f>'original survey design'!O19</f>
        <v>3</v>
      </c>
      <c r="P19" s="27">
        <f>'original survey design'!P19</f>
        <v>9</v>
      </c>
      <c r="Q19" s="24"/>
    </row>
    <row r="20" spans="1:17" x14ac:dyDescent="0.45">
      <c r="A20" s="4" t="str">
        <f>'original survey design'!A20</f>
        <v>Southwest</v>
      </c>
      <c r="B20" s="2" t="str">
        <f>LEFT('original survey design'!B20,FIND(")",'original survey design'!B20))</f>
        <v>Large (100-269)</v>
      </c>
      <c r="C20" s="27">
        <f>'original survey design'!C20</f>
        <v>3</v>
      </c>
      <c r="D20" s="27">
        <f>'original survey design'!D20</f>
        <v>2</v>
      </c>
      <c r="E20" s="27">
        <f>'original survey design'!E20</f>
        <v>3</v>
      </c>
      <c r="F20" s="27">
        <f>'original survey design'!F20</f>
        <v>3</v>
      </c>
      <c r="G20" s="27">
        <f>'original survey design'!G20</f>
        <v>2</v>
      </c>
      <c r="H20" s="27">
        <f>'original survey design'!H20</f>
        <v>4</v>
      </c>
      <c r="I20" s="27">
        <f>'original survey design'!I20</f>
        <v>1</v>
      </c>
      <c r="J20" s="27">
        <f>'original survey design'!J20</f>
        <v>3</v>
      </c>
      <c r="K20" s="27">
        <f>'original survey design'!K20</f>
        <v>2</v>
      </c>
      <c r="L20" s="27">
        <f>'original survey design'!L20</f>
        <v>1</v>
      </c>
      <c r="M20" s="27">
        <f>'original survey design'!M20</f>
        <v>4</v>
      </c>
      <c r="N20" s="27">
        <f>'original survey design'!N20</f>
        <v>2</v>
      </c>
      <c r="O20" s="27">
        <f>'original survey design'!O20</f>
        <v>1</v>
      </c>
      <c r="P20" s="27">
        <f>'original survey design'!P20</f>
        <v>2</v>
      </c>
      <c r="Q20" s="24"/>
    </row>
    <row r="21" spans="1:17" x14ac:dyDescent="0.45">
      <c r="A21" s="4" t="str">
        <f>'original survey design'!A21</f>
        <v>Southwest</v>
      </c>
      <c r="B21" s="2" t="str">
        <f>LEFT('original survey design'!B21,FIND(")",'original survey design'!B21))</f>
        <v>Extra Large (270 or more)</v>
      </c>
      <c r="C21" s="27">
        <f>'original survey design'!C21</f>
        <v>1</v>
      </c>
      <c r="D21" s="27">
        <f>'original survey design'!D21</f>
        <v>2</v>
      </c>
      <c r="E21" s="27">
        <f>'original survey design'!E21</f>
        <v>3</v>
      </c>
      <c r="F21" s="27">
        <f>'original survey design'!F21</f>
        <v>3</v>
      </c>
      <c r="G21" s="27">
        <f>'original survey design'!G21</f>
        <v>2</v>
      </c>
      <c r="H21" s="27">
        <f>'original survey design'!H21</f>
        <v>3</v>
      </c>
      <c r="I21" s="27">
        <f>'original survey design'!I21</f>
        <v>2</v>
      </c>
      <c r="J21" s="27">
        <f>'original survey design'!J21</f>
        <v>3</v>
      </c>
      <c r="K21" s="27">
        <f>'original survey design'!K21</f>
        <v>2</v>
      </c>
      <c r="L21" s="27">
        <f>'original survey design'!L21</f>
        <v>1</v>
      </c>
      <c r="M21" s="27">
        <f>'original survey design'!M21</f>
        <v>4</v>
      </c>
      <c r="N21" s="27">
        <f>'original survey design'!N21</f>
        <v>1</v>
      </c>
      <c r="O21" s="27">
        <f>'original survey design'!O21</f>
        <v>1</v>
      </c>
      <c r="P21" s="27">
        <f>'original survey design'!P21</f>
        <v>2</v>
      </c>
      <c r="Q21" s="24"/>
    </row>
    <row r="22" spans="1:17" x14ac:dyDescent="0.45">
      <c r="A22" s="4" t="str">
        <f>'original survey design'!A22</f>
        <v>Northwest</v>
      </c>
      <c r="B22" s="2" t="str">
        <f>LEFT('original survey design'!B22,FIND(")",'original survey design'!B22))</f>
        <v>Small (5-19)</v>
      </c>
      <c r="C22" s="27">
        <f>'original survey design'!C22</f>
        <v>2</v>
      </c>
      <c r="D22" s="27">
        <f>'original survey design'!D22</f>
        <v>1</v>
      </c>
      <c r="E22" s="27">
        <f>'original survey design'!E22</f>
        <v>3</v>
      </c>
      <c r="F22" s="27">
        <f>'original survey design'!F22</f>
        <v>4</v>
      </c>
      <c r="G22" s="27">
        <f>'original survey design'!G22</f>
        <v>2</v>
      </c>
      <c r="H22" s="27">
        <f>'original survey design'!H22</f>
        <v>4</v>
      </c>
      <c r="I22" s="27">
        <f>'original survey design'!I22</f>
        <v>1</v>
      </c>
      <c r="J22" s="27">
        <f>'original survey design'!J22</f>
        <v>3</v>
      </c>
      <c r="K22" s="27">
        <f>'original survey design'!K22</f>
        <v>5</v>
      </c>
      <c r="L22" s="27">
        <f>'original survey design'!L22</f>
        <v>11</v>
      </c>
      <c r="M22" s="27">
        <f>'original survey design'!M22</f>
        <v>5</v>
      </c>
      <c r="N22" s="27">
        <f>'original survey design'!N22</f>
        <v>15</v>
      </c>
      <c r="O22" s="27">
        <f>'original survey design'!O22</f>
        <v>9</v>
      </c>
      <c r="P22" s="27">
        <f>'original survey design'!P22</f>
        <v>20</v>
      </c>
      <c r="Q22" s="24">
        <f>SUM(C22:P25)</f>
        <v>170</v>
      </c>
    </row>
    <row r="23" spans="1:17" x14ac:dyDescent="0.45">
      <c r="A23" s="4" t="str">
        <f>'original survey design'!A23</f>
        <v>Northwest</v>
      </c>
      <c r="B23" s="2" t="str">
        <f>LEFT('original survey design'!B23,FIND(")",'original survey design'!B23))</f>
        <v>Medium (20-99)</v>
      </c>
      <c r="C23" s="27">
        <f>'original survey design'!C23</f>
        <v>1</v>
      </c>
      <c r="D23" s="27">
        <f>'original survey design'!D23</f>
        <v>1</v>
      </c>
      <c r="E23" s="27">
        <f>'original survey design'!E23</f>
        <v>3</v>
      </c>
      <c r="F23" s="27">
        <f>'original survey design'!F23</f>
        <v>2.9999999999999929</v>
      </c>
      <c r="G23" s="27">
        <f>'original survey design'!G23</f>
        <v>2</v>
      </c>
      <c r="H23" s="27">
        <f>'original survey design'!H23</f>
        <v>4</v>
      </c>
      <c r="I23" s="27">
        <f>'original survey design'!I23</f>
        <v>1</v>
      </c>
      <c r="J23" s="27">
        <f>'original survey design'!J23</f>
        <v>3</v>
      </c>
      <c r="K23" s="27">
        <f>'original survey design'!K23</f>
        <v>2</v>
      </c>
      <c r="L23" s="27">
        <f>'original survey design'!L23</f>
        <v>2</v>
      </c>
      <c r="M23" s="27">
        <f>'original survey design'!M23</f>
        <v>5</v>
      </c>
      <c r="N23" s="27">
        <f>'original survey design'!N23</f>
        <v>3</v>
      </c>
      <c r="O23" s="27">
        <f>'original survey design'!O23</f>
        <v>2</v>
      </c>
      <c r="P23" s="27">
        <f>'original survey design'!P23</f>
        <v>4</v>
      </c>
      <c r="Q23" s="24"/>
    </row>
    <row r="24" spans="1:17" x14ac:dyDescent="0.45">
      <c r="A24" s="4" t="str">
        <f>'original survey design'!A24</f>
        <v>Northwest</v>
      </c>
      <c r="B24" s="2" t="str">
        <f>LEFT('original survey design'!B24,FIND(")",'original survey design'!B24))</f>
        <v>Large (100-269)</v>
      </c>
      <c r="C24" s="27">
        <f>'original survey design'!C24</f>
        <v>1</v>
      </c>
      <c r="D24" s="27">
        <f>'original survey design'!D24</f>
        <v>1</v>
      </c>
      <c r="E24" s="27">
        <f>'original survey design'!E24</f>
        <v>3</v>
      </c>
      <c r="F24" s="27">
        <f>'original survey design'!F24</f>
        <v>3</v>
      </c>
      <c r="G24" s="27">
        <f>'original survey design'!G24</f>
        <v>2</v>
      </c>
      <c r="H24" s="27">
        <f>'original survey design'!H24</f>
        <v>3</v>
      </c>
      <c r="I24" s="27">
        <f>'original survey design'!I24</f>
        <v>1</v>
      </c>
      <c r="J24" s="27">
        <f>'original survey design'!J24</f>
        <v>2</v>
      </c>
      <c r="K24" s="27">
        <f>'original survey design'!K24</f>
        <v>1</v>
      </c>
      <c r="L24" s="27">
        <f>'original survey design'!L24</f>
        <v>1</v>
      </c>
      <c r="M24" s="27">
        <f>'original survey design'!M24</f>
        <v>4</v>
      </c>
      <c r="N24" s="27">
        <f>'original survey design'!N24</f>
        <v>1</v>
      </c>
      <c r="O24" s="27">
        <f>'original survey design'!O24</f>
        <v>1</v>
      </c>
      <c r="P24" s="27">
        <f>'original survey design'!P24</f>
        <v>1</v>
      </c>
      <c r="Q24" s="24"/>
    </row>
    <row r="25" spans="1:17" x14ac:dyDescent="0.45">
      <c r="A25" s="4" t="str">
        <f>'original survey design'!A25</f>
        <v>Northwest</v>
      </c>
      <c r="B25" s="2" t="str">
        <f>LEFT('original survey design'!B25,FIND(")",'original survey design'!B25))</f>
        <v>Extra Large (270 or more)</v>
      </c>
      <c r="C25" s="27">
        <f>'original survey design'!C25</f>
        <v>1</v>
      </c>
      <c r="D25" s="27">
        <f>'original survey design'!D25</f>
        <v>1</v>
      </c>
      <c r="E25" s="27">
        <f>'original survey design'!E25</f>
        <v>2</v>
      </c>
      <c r="F25" s="27">
        <f>'original survey design'!F25</f>
        <v>3</v>
      </c>
      <c r="G25" s="27">
        <f>'original survey design'!G25</f>
        <v>2</v>
      </c>
      <c r="H25" s="27">
        <f>'original survey design'!H25</f>
        <v>3</v>
      </c>
      <c r="I25" s="27">
        <f>'original survey design'!I25</f>
        <v>1</v>
      </c>
      <c r="J25" s="27">
        <f>'original survey design'!J25</f>
        <v>2</v>
      </c>
      <c r="K25" s="27">
        <f>'original survey design'!K25</f>
        <v>1</v>
      </c>
      <c r="L25" s="27">
        <f>'original survey design'!L25</f>
        <v>1</v>
      </c>
      <c r="M25" s="27">
        <f>'original survey design'!M25</f>
        <v>4</v>
      </c>
      <c r="N25" s="27">
        <f>'original survey design'!N25</f>
        <v>1</v>
      </c>
      <c r="O25" s="27">
        <f>'original survey design'!O25</f>
        <v>1</v>
      </c>
      <c r="P25" s="27">
        <f>'original survey design'!P25</f>
        <v>1</v>
      </c>
      <c r="Q25" s="24"/>
    </row>
    <row r="26" spans="1:17" s="26" customFormat="1" ht="14.65" thickBot="1" x14ac:dyDescent="0.5">
      <c r="A26" s="25"/>
      <c r="B26" s="25"/>
      <c r="C26" s="25">
        <f t="shared" ref="C26:Q26" si="0">SUM(C2:C25)</f>
        <v>120</v>
      </c>
      <c r="D26" s="25">
        <f t="shared" si="0"/>
        <v>120</v>
      </c>
      <c r="E26" s="25">
        <f t="shared" si="0"/>
        <v>120</v>
      </c>
      <c r="F26" s="25">
        <f t="shared" si="0"/>
        <v>120</v>
      </c>
      <c r="G26" s="25">
        <f t="shared" si="0"/>
        <v>120</v>
      </c>
      <c r="H26" s="25">
        <f t="shared" si="0"/>
        <v>120</v>
      </c>
      <c r="I26" s="25">
        <f t="shared" si="0"/>
        <v>120</v>
      </c>
      <c r="J26" s="25">
        <f t="shared" si="0"/>
        <v>120</v>
      </c>
      <c r="K26" s="25">
        <f t="shared" si="0"/>
        <v>225</v>
      </c>
      <c r="L26" s="25">
        <f t="shared" si="0"/>
        <v>170</v>
      </c>
      <c r="M26" s="25">
        <f t="shared" si="0"/>
        <v>120</v>
      </c>
      <c r="N26" s="25">
        <f t="shared" si="0"/>
        <v>197</v>
      </c>
      <c r="O26" s="25">
        <f t="shared" si="0"/>
        <v>168</v>
      </c>
      <c r="P26" s="25">
        <f t="shared" si="0"/>
        <v>320</v>
      </c>
      <c r="Q26" s="25">
        <f t="shared" si="0"/>
        <v>2160</v>
      </c>
    </row>
    <row r="27" spans="1:17" ht="14.65" thickTop="1" x14ac:dyDescent="0.45"/>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E5" sqref="E5"/>
    </sheetView>
  </sheetViews>
  <sheetFormatPr defaultRowHeight="14.25" x14ac:dyDescent="0.45"/>
  <cols>
    <col min="2" max="2" width="15.1328125" bestFit="1" customWidth="1"/>
    <col min="3" max="3" width="24.59765625" bestFit="1" customWidth="1"/>
    <col min="4" max="4" width="15" bestFit="1" customWidth="1"/>
    <col min="5" max="5" width="15.86328125" customWidth="1"/>
    <col min="6" max="6" width="12.1328125" customWidth="1"/>
  </cols>
  <sheetData>
    <row r="1" spans="2:6" ht="14.65" thickBot="1" x14ac:dyDescent="0.5">
      <c r="B1" s="32"/>
      <c r="C1" s="32"/>
      <c r="D1" s="32" t="s">
        <v>7</v>
      </c>
      <c r="E1" s="32"/>
    </row>
    <row r="2" spans="2:6" s="14" customFormat="1" ht="30.75" thickTop="1" x14ac:dyDescent="0.45">
      <c r="B2" s="30"/>
      <c r="C2" s="30"/>
      <c r="D2" s="31" t="s">
        <v>27</v>
      </c>
      <c r="E2" s="31" t="s">
        <v>29</v>
      </c>
    </row>
    <row r="3" spans="2:6" s="14" customFormat="1" ht="15.4" x14ac:dyDescent="0.45">
      <c r="B3" s="15" t="s">
        <v>24</v>
      </c>
      <c r="C3" s="15" t="s">
        <v>30</v>
      </c>
      <c r="D3" s="21">
        <v>41596</v>
      </c>
      <c r="E3" s="18"/>
    </row>
    <row r="4" spans="2:6" s="14" customFormat="1" ht="15.4" x14ac:dyDescent="0.45">
      <c r="B4" s="15"/>
      <c r="C4" s="15" t="s">
        <v>36</v>
      </c>
      <c r="D4" s="21">
        <v>32580</v>
      </c>
      <c r="E4" s="18"/>
    </row>
    <row r="5" spans="2:6" s="14" customFormat="1" ht="15.4" x14ac:dyDescent="0.45">
      <c r="B5" s="15"/>
      <c r="C5" s="15" t="s">
        <v>37</v>
      </c>
      <c r="D5" s="21">
        <v>22121</v>
      </c>
      <c r="E5" s="18"/>
    </row>
    <row r="6" spans="2:6" ht="15.75" customHeight="1" x14ac:dyDescent="0.45">
      <c r="B6" s="15" t="s">
        <v>1</v>
      </c>
      <c r="C6" s="15" t="s">
        <v>2</v>
      </c>
      <c r="D6" s="21">
        <v>2962</v>
      </c>
      <c r="E6" s="18">
        <f t="shared" ref="E6:E12" si="0">D6/D$5</f>
        <v>0.13389991410876542</v>
      </c>
    </row>
    <row r="7" spans="2:6" ht="15.75" customHeight="1" x14ac:dyDescent="0.45">
      <c r="B7" s="15"/>
      <c r="C7" s="15" t="s">
        <v>31</v>
      </c>
      <c r="D7" s="21">
        <v>7848</v>
      </c>
      <c r="E7" s="18">
        <f t="shared" si="0"/>
        <v>0.35477600470141496</v>
      </c>
    </row>
    <row r="8" spans="2:6" ht="16.5" customHeight="1" x14ac:dyDescent="0.45">
      <c r="B8" s="15"/>
      <c r="C8" s="15" t="s">
        <v>38</v>
      </c>
      <c r="D8" s="21">
        <v>10857</v>
      </c>
      <c r="E8" s="18">
        <f t="shared" si="0"/>
        <v>0.49080059671805071</v>
      </c>
    </row>
    <row r="9" spans="2:6" ht="15.4" x14ac:dyDescent="0.45">
      <c r="B9" s="15"/>
      <c r="C9" s="15" t="s">
        <v>3</v>
      </c>
      <c r="D9" s="21">
        <v>3307</v>
      </c>
      <c r="E9" s="18">
        <f t="shared" si="0"/>
        <v>0.14949595407079247</v>
      </c>
    </row>
    <row r="10" spans="2:6" ht="15.75" customHeight="1" x14ac:dyDescent="0.45">
      <c r="B10" s="15"/>
      <c r="C10" s="15" t="s">
        <v>32</v>
      </c>
      <c r="D10" s="21">
        <v>8000</v>
      </c>
      <c r="E10" s="18">
        <f t="shared" si="0"/>
        <v>0.36164730346729351</v>
      </c>
    </row>
    <row r="11" spans="2:6" ht="15.75" customHeight="1" x14ac:dyDescent="0.45">
      <c r="B11" s="15" t="s">
        <v>34</v>
      </c>
      <c r="C11" s="15" t="s">
        <v>33</v>
      </c>
      <c r="D11" s="21">
        <v>726</v>
      </c>
      <c r="E11" s="18">
        <f t="shared" si="0"/>
        <v>3.2819492789656887E-2</v>
      </c>
    </row>
    <row r="12" spans="2:6" ht="15.75" customHeight="1" thickBot="1" x14ac:dyDescent="0.5">
      <c r="B12" s="17" t="s">
        <v>35</v>
      </c>
      <c r="C12" s="17" t="s">
        <v>28</v>
      </c>
      <c r="D12" s="22">
        <v>2189</v>
      </c>
      <c r="E12" s="20">
        <f t="shared" si="0"/>
        <v>9.8955743411238195E-2</v>
      </c>
      <c r="F12" s="28"/>
    </row>
    <row r="13" spans="2:6" ht="15.75" customHeight="1" thickTop="1" x14ac:dyDescent="0.45"/>
    <row r="14" spans="2:6" ht="16.5" customHeight="1" x14ac:dyDescent="0.45"/>
    <row r="15" spans="2:6" ht="15.75" customHeight="1" x14ac:dyDescent="0.45"/>
    <row r="16" spans="2:6" ht="15.75" customHeight="1" x14ac:dyDescent="0.45"/>
    <row r="17" ht="15.75" customHeight="1" x14ac:dyDescent="0.45"/>
    <row r="18" ht="15.75" customHeight="1" x14ac:dyDescent="0.45"/>
    <row r="19" ht="15.75" customHeight="1" x14ac:dyDescent="0.45"/>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30"/>
  <sheetViews>
    <sheetView topLeftCell="A18" workbookViewId="0">
      <selection activeCell="C29" sqref="C29"/>
    </sheetView>
  </sheetViews>
  <sheetFormatPr defaultColWidth="9.1328125" defaultRowHeight="15.4" x14ac:dyDescent="0.45"/>
  <cols>
    <col min="1" max="1" width="10.265625" style="14" customWidth="1"/>
    <col min="2" max="2" width="7.3984375" style="14" bestFit="1" customWidth="1"/>
    <col min="3" max="3" width="35.1328125" style="14" customWidth="1"/>
    <col min="4" max="4" width="11.73046875" style="14" customWidth="1"/>
    <col min="5" max="5" width="16.59765625" style="14" customWidth="1"/>
    <col min="6" max="6" width="11.1328125" style="14" customWidth="1"/>
    <col min="7" max="16384" width="9.1328125" style="14"/>
  </cols>
  <sheetData>
    <row r="1" spans="2:6" ht="15.75" thickBot="1" x14ac:dyDescent="0.5">
      <c r="B1" s="29"/>
      <c r="C1" s="29"/>
      <c r="D1" s="29"/>
      <c r="E1" s="29"/>
      <c r="F1" s="29"/>
    </row>
    <row r="2" spans="2:6" ht="30.75" thickTop="1" x14ac:dyDescent="0.45">
      <c r="B2" s="30"/>
      <c r="C2" s="30" t="s">
        <v>4</v>
      </c>
      <c r="D2" s="31" t="s">
        <v>23</v>
      </c>
      <c r="E2" s="31" t="s">
        <v>25</v>
      </c>
      <c r="F2" s="31" t="s">
        <v>26</v>
      </c>
    </row>
    <row r="3" spans="2:6" x14ac:dyDescent="0.45">
      <c r="B3" s="15" t="s">
        <v>22</v>
      </c>
      <c r="C3" s="15" t="s">
        <v>21</v>
      </c>
      <c r="D3" s="18">
        <f>VLOOKUP($C3,'yield calculation'!$C:$F,2,FALSE)</f>
        <v>0.10213912278413773</v>
      </c>
      <c r="E3" s="18">
        <f>VLOOKUP($C3,'yield calculation'!$C:$F,3,FALSE)</f>
        <v>0.19149349629878998</v>
      </c>
      <c r="F3" s="18">
        <f>VLOOKUP($C3,'yield calculation'!$C:$F,4,FALSE)</f>
        <v>0.53338170051574707</v>
      </c>
    </row>
    <row r="4" spans="2:6" x14ac:dyDescent="0.45">
      <c r="B4" s="15"/>
      <c r="C4" s="15" t="s">
        <v>22</v>
      </c>
      <c r="D4" s="18">
        <f>VLOOKUP($C4,'yield calculation'!$C:$F,2,FALSE)</f>
        <v>7.7114425599575043E-2</v>
      </c>
      <c r="E4" s="18">
        <f>VLOOKUP($C4,'yield calculation'!$C:$F,3,FALSE)</f>
        <v>0.38819319009780884</v>
      </c>
      <c r="F4" s="18">
        <f>VLOOKUP($C4,'yield calculation'!$C:$F,4,FALSE)</f>
        <v>0.19864961504936218</v>
      </c>
    </row>
    <row r="5" spans="2:6" x14ac:dyDescent="0.45">
      <c r="B5" s="15" t="s">
        <v>10</v>
      </c>
      <c r="C5" s="15" t="s">
        <v>5</v>
      </c>
      <c r="D5" s="18">
        <f>VLOOKUP($C5,'yield calculation'!$C:$F,2,FALSE)</f>
        <v>8.0161944031715393E-2</v>
      </c>
      <c r="E5" s="18">
        <f>VLOOKUP($C5,'yield calculation'!$C:$F,3,FALSE)</f>
        <v>0.1617647111415863</v>
      </c>
      <c r="F5" s="18">
        <f>VLOOKUP($C5,'yield calculation'!$C:$F,4,FALSE)</f>
        <v>0.49554654955863953</v>
      </c>
    </row>
    <row r="6" spans="2:6" x14ac:dyDescent="0.45">
      <c r="B6" s="15"/>
      <c r="C6" s="15" t="s">
        <v>6</v>
      </c>
      <c r="D6" s="18">
        <f>VLOOKUP($C6,'yield calculation'!$C:$F,2,FALSE)</f>
        <v>0.10495166480541229</v>
      </c>
      <c r="E6" s="18">
        <f>VLOOKUP($C6,'yield calculation'!$C:$F,3,FALSE)</f>
        <v>0.24192814528942108</v>
      </c>
      <c r="F6" s="18">
        <f>VLOOKUP($C6,'yield calculation'!$C:$F,4,FALSE)</f>
        <v>0.43381336331367493</v>
      </c>
    </row>
    <row r="7" spans="2:6" x14ac:dyDescent="0.45">
      <c r="B7" s="15"/>
      <c r="C7" s="15" t="s">
        <v>47</v>
      </c>
      <c r="D7" s="18">
        <f>VLOOKUP($C7,'yield calculation'!$C:$F,2,FALSE)</f>
        <v>0.12155745178461075</v>
      </c>
      <c r="E7" s="18">
        <f>VLOOKUP($C7,'yield calculation'!$C:$F,3,FALSE)</f>
        <v>0.23747681081295013</v>
      </c>
      <c r="F7" s="18">
        <f>VLOOKUP($C7,'yield calculation'!$C:$F,4,FALSE)</f>
        <v>0.5118708610534668</v>
      </c>
    </row>
    <row r="8" spans="2:6" x14ac:dyDescent="0.45">
      <c r="B8" s="15"/>
      <c r="C8" s="15" t="s">
        <v>48</v>
      </c>
      <c r="D8" s="18">
        <f>VLOOKUP($C8,'yield calculation'!$C:$F,2,FALSE)</f>
        <v>0.13750900328159332</v>
      </c>
      <c r="E8" s="18">
        <f>VLOOKUP($C8,'yield calculation'!$C:$F,3,FALSE)</f>
        <v>0.24918460845947266</v>
      </c>
      <c r="F8" s="18">
        <f>VLOOKUP($C8,'yield calculation'!$C:$F,4,FALSE)</f>
        <v>0.55183583498001099</v>
      </c>
    </row>
    <row r="9" spans="2:6" x14ac:dyDescent="0.45">
      <c r="B9" s="15" t="s">
        <v>8</v>
      </c>
      <c r="C9" s="15" t="s">
        <v>49</v>
      </c>
      <c r="D9" s="18">
        <f>VLOOKUP($C9,'yield calculation'!$C:$F,2,FALSE)</f>
        <v>9.8591551184654236E-2</v>
      </c>
      <c r="E9" s="18">
        <f>VLOOKUP($C9,'yield calculation'!$C:$F,3,FALSE)</f>
        <v>0.1456475555896759</v>
      </c>
      <c r="F9" s="18">
        <f>VLOOKUP($C9,'yield calculation'!$C:$F,4,FALSE)</f>
        <v>0.676918625831604</v>
      </c>
    </row>
    <row r="10" spans="2:6" x14ac:dyDescent="0.45">
      <c r="B10" s="15"/>
      <c r="C10" s="15" t="s">
        <v>50</v>
      </c>
      <c r="D10" s="18">
        <f>VLOOKUP($C10,'yield calculation'!$C:$F,2,FALSE)</f>
        <v>0.14162872731685638</v>
      </c>
      <c r="E10" s="18">
        <f>VLOOKUP($C10,'yield calculation'!$C:$F,3,FALSE)</f>
        <v>0.3097345232963562</v>
      </c>
      <c r="F10" s="18">
        <f>VLOOKUP($C10,'yield calculation'!$C:$F,4,FALSE)</f>
        <v>0.45725846290588379</v>
      </c>
    </row>
    <row r="11" spans="2:6" x14ac:dyDescent="0.45">
      <c r="B11" s="15"/>
      <c r="C11" s="15" t="s">
        <v>51</v>
      </c>
      <c r="D11" s="18">
        <f>VLOOKUP($C11,'yield calculation'!$C:$F,2,FALSE)</f>
        <v>0.10958904027938843</v>
      </c>
      <c r="E11" s="18">
        <f>VLOOKUP($C11,'yield calculation'!$C:$F,3,FALSE)</f>
        <v>0.56737589836120605</v>
      </c>
      <c r="F11" s="18">
        <f>VLOOKUP($C11,'yield calculation'!$C:$F,4,FALSE)</f>
        <v>0.19315068423748016</v>
      </c>
    </row>
    <row r="12" spans="2:6" x14ac:dyDescent="0.45">
      <c r="B12" s="15"/>
      <c r="C12" s="15" t="s">
        <v>52</v>
      </c>
      <c r="D12" s="18">
        <f>VLOOKUP($C12,'yield calculation'!$C:$F,2,FALSE)</f>
        <v>6.7327611148357391E-2</v>
      </c>
      <c r="E12" s="18">
        <f>VLOOKUP($C12,'yield calculation'!$C:$F,3,FALSE)</f>
        <v>0.12569060921669006</v>
      </c>
      <c r="F12" s="18">
        <f>VLOOKUP($C12,'yield calculation'!$C:$F,4,FALSE)</f>
        <v>0.53566145896911621</v>
      </c>
    </row>
    <row r="13" spans="2:6" x14ac:dyDescent="0.45">
      <c r="B13" s="15"/>
      <c r="C13" s="15" t="s">
        <v>53</v>
      </c>
      <c r="D13" s="18">
        <f>VLOOKUP($C13,'yield calculation'!$C:$F,2,FALSE)</f>
        <v>8.4049664437770844E-2</v>
      </c>
      <c r="E13" s="18">
        <f>VLOOKUP($C13,'yield calculation'!$C:$F,3,FALSE)</f>
        <v>0.10666666924953461</v>
      </c>
      <c r="F13" s="18">
        <f>VLOOKUP($C13,'yield calculation'!$C:$F,4,FALSE)</f>
        <v>0.78796559572219849</v>
      </c>
    </row>
    <row r="14" spans="2:6" x14ac:dyDescent="0.45">
      <c r="B14" s="15"/>
      <c r="C14" s="15" t="s">
        <v>54</v>
      </c>
      <c r="D14" s="18">
        <f>VLOOKUP($C14,'yield calculation'!$C:$F,2,FALSE)</f>
        <v>0.17330917716026306</v>
      </c>
      <c r="E14" s="18">
        <f>VLOOKUP($C14,'yield calculation'!$C:$F,3,FALSE)</f>
        <v>0.55620157718658447</v>
      </c>
      <c r="F14" s="18">
        <f>VLOOKUP($C14,'yield calculation'!$C:$F,4,FALSE)</f>
        <v>0.31159418821334839</v>
      </c>
    </row>
    <row r="15" spans="2:6" x14ac:dyDescent="0.45">
      <c r="B15" s="15" t="s">
        <v>9</v>
      </c>
      <c r="C15" s="15" t="s">
        <v>11</v>
      </c>
      <c r="D15" s="18">
        <f>VLOOKUP($C15,'yield calculation'!$C:$F,2,FALSE)</f>
        <v>0.10731319338083267</v>
      </c>
      <c r="E15" s="18">
        <f>VLOOKUP($C15,'yield calculation'!$C:$F,3,FALSE)</f>
        <v>0.21915584802627563</v>
      </c>
      <c r="F15" s="18">
        <f>VLOOKUP($C15,'yield calculation'!$C:$F,4,FALSE)</f>
        <v>0.48966613411903381</v>
      </c>
    </row>
    <row r="16" spans="2:6" x14ac:dyDescent="0.45">
      <c r="B16" s="15"/>
      <c r="C16" s="15" t="s">
        <v>55</v>
      </c>
      <c r="D16" s="18">
        <f>VLOOKUP($C16,'yield calculation'!$C:$F,2,FALSE)</f>
        <v>9.8274566233158112E-2</v>
      </c>
      <c r="E16" s="18">
        <f>VLOOKUP($C16,'yield calculation'!$C:$F,3,FALSE)</f>
        <v>0.19124087691307068</v>
      </c>
      <c r="F16" s="18">
        <f>VLOOKUP($C16,'yield calculation'!$C:$F,4,FALSE)</f>
        <v>0.5138784646987915</v>
      </c>
    </row>
    <row r="17" spans="2:6" x14ac:dyDescent="0.45">
      <c r="B17" s="15"/>
      <c r="C17" s="15" t="s">
        <v>56</v>
      </c>
      <c r="D17" s="18">
        <f>VLOOKUP($C17,'yield calculation'!$C:$F,2,FALSE)</f>
        <v>0.14240506291389465</v>
      </c>
      <c r="E17" s="18">
        <f>VLOOKUP($C17,'yield calculation'!$C:$F,3,FALSE)</f>
        <v>0.28784647583961487</v>
      </c>
      <c r="F17" s="18">
        <f>VLOOKUP($C17,'yield calculation'!$C:$F,4,FALSE)</f>
        <v>0.49472573399543762</v>
      </c>
    </row>
    <row r="18" spans="2:6" x14ac:dyDescent="0.45">
      <c r="B18" s="15"/>
      <c r="C18" s="15" t="s">
        <v>57</v>
      </c>
      <c r="D18" s="18">
        <f>VLOOKUP($C18,'yield calculation'!$C:$F,2,FALSE)</f>
        <v>0.11181817948818207</v>
      </c>
      <c r="E18" s="18">
        <f>VLOOKUP($C18,'yield calculation'!$C:$F,3,FALSE)</f>
        <v>0.20263591408729553</v>
      </c>
      <c r="F18" s="18">
        <f>VLOOKUP($C18,'yield calculation'!$C:$F,4,FALSE)</f>
        <v>0.55181819200515747</v>
      </c>
    </row>
    <row r="19" spans="2:6" x14ac:dyDescent="0.45">
      <c r="B19" s="15"/>
      <c r="C19" s="15" t="s">
        <v>58</v>
      </c>
      <c r="D19" s="18">
        <f>VLOOKUP($C19,'yield calculation'!$C:$F,2,FALSE)</f>
        <v>0.13870246708393097</v>
      </c>
      <c r="E19" s="18">
        <f>VLOOKUP($C19,'yield calculation'!$C:$F,3,FALSE)</f>
        <v>0.29594272375106812</v>
      </c>
      <c r="F19" s="18">
        <f>VLOOKUP($C19,'yield calculation'!$C:$F,4,FALSE)</f>
        <v>0.46868008375167847</v>
      </c>
    </row>
    <row r="20" spans="2:6" x14ac:dyDescent="0.45">
      <c r="B20" s="15"/>
      <c r="C20" s="15" t="s">
        <v>59</v>
      </c>
      <c r="D20" s="18">
        <f>VLOOKUP($C20,'yield calculation'!$C:$F,2,FALSE)</f>
        <v>0.17331670224666595</v>
      </c>
      <c r="E20" s="18">
        <f>VLOOKUP($C20,'yield calculation'!$C:$F,3,FALSE)</f>
        <v>0.37165775895118713</v>
      </c>
      <c r="F20" s="18">
        <f>VLOOKUP($C20,'yield calculation'!$C:$F,4,FALSE)</f>
        <v>0.46633416414260864</v>
      </c>
    </row>
    <row r="21" spans="2:6" x14ac:dyDescent="0.45">
      <c r="B21" s="15"/>
      <c r="C21" s="15" t="s">
        <v>60</v>
      </c>
      <c r="D21" s="18">
        <f>VLOOKUP($C21,'yield calculation'!$C:$F,2,FALSE)</f>
        <v>0.11749116331338882</v>
      </c>
      <c r="E21" s="18">
        <f>VLOOKUP($C21,'yield calculation'!$C:$F,3,FALSE)</f>
        <v>0.24050633609294891</v>
      </c>
      <c r="F21" s="18">
        <f>VLOOKUP($C21,'yield calculation'!$C:$F,4,FALSE)</f>
        <v>0.48851591348648071</v>
      </c>
    </row>
    <row r="22" spans="2:6" x14ac:dyDescent="0.45">
      <c r="B22" s="15"/>
      <c r="C22" s="15" t="s">
        <v>61</v>
      </c>
      <c r="D22" s="18">
        <f>VLOOKUP($C22,'yield calculation'!$C:$F,2,FALSE)</f>
        <v>0.15045249462127686</v>
      </c>
      <c r="E22" s="18">
        <f>VLOOKUP($C22,'yield calculation'!$C:$F,3,FALSE)</f>
        <v>0.37784090638160706</v>
      </c>
      <c r="F22" s="18">
        <f>VLOOKUP($C22,'yield calculation'!$C:$F,4,FALSE)</f>
        <v>0.39819005131721497</v>
      </c>
    </row>
    <row r="23" spans="2:6" x14ac:dyDescent="0.45">
      <c r="B23" s="15"/>
      <c r="C23" s="15" t="s">
        <v>62</v>
      </c>
      <c r="D23" s="18">
        <f>VLOOKUP($C23,'yield calculation'!$C:$F,2,FALSE)</f>
        <v>9.9154137074947357E-2</v>
      </c>
      <c r="E23" s="18">
        <f>VLOOKUP($C23,'yield calculation'!$C:$F,3,FALSE)</f>
        <v>0.26408010721206665</v>
      </c>
      <c r="F23" s="18">
        <f>VLOOKUP($C23,'yield calculation'!$C:$F,4,FALSE)</f>
        <v>0.37546992301940918</v>
      </c>
    </row>
    <row r="24" spans="2:6" x14ac:dyDescent="0.45">
      <c r="B24" s="15"/>
      <c r="C24" s="15" t="s">
        <v>19</v>
      </c>
      <c r="D24" s="18">
        <f>VLOOKUP($C24,'yield calculation'!$C:$F,2,FALSE)</f>
        <v>9.5559306442737579E-2</v>
      </c>
      <c r="E24" s="18">
        <f>VLOOKUP($C24,'yield calculation'!$C:$F,3,FALSE)</f>
        <v>0.17580144107341766</v>
      </c>
      <c r="F24" s="18">
        <f>VLOOKUP($C24,'yield calculation'!$C:$F,4,FALSE)</f>
        <v>0.54356378316879272</v>
      </c>
    </row>
    <row r="25" spans="2:6" x14ac:dyDescent="0.45">
      <c r="B25" s="15"/>
      <c r="C25" s="15" t="s">
        <v>20</v>
      </c>
      <c r="D25" s="18">
        <f>VLOOKUP($C25,'yield calculation'!$C:$F,2,FALSE)</f>
        <v>0.14461883902549744</v>
      </c>
      <c r="E25" s="18">
        <f>VLOOKUP($C25,'yield calculation'!$C:$F,3,FALSE)</f>
        <v>0.25443786382675171</v>
      </c>
      <c r="F25" s="18">
        <f>VLOOKUP($C25,'yield calculation'!$C:$F,4,FALSE)</f>
        <v>0.56838566064834595</v>
      </c>
    </row>
    <row r="26" spans="2:6" x14ac:dyDescent="0.45">
      <c r="B26" s="15"/>
      <c r="C26" s="15" t="s">
        <v>18</v>
      </c>
      <c r="D26" s="18">
        <f>VLOOKUP($C26,'yield calculation'!$C:$F,2,FALSE)</f>
        <v>6.7025236785411835E-2</v>
      </c>
      <c r="E26" s="18">
        <f>VLOOKUP($C26,'yield calculation'!$C:$F,3,FALSE)</f>
        <v>0.13798977434635162</v>
      </c>
      <c r="F26" s="18">
        <f>VLOOKUP($C26,'yield calculation'!$C:$F,4,FALSE)</f>
        <v>0.48572611808776855</v>
      </c>
    </row>
    <row r="27" spans="2:6" x14ac:dyDescent="0.45">
      <c r="B27" s="15"/>
      <c r="C27" s="15" t="s">
        <v>63</v>
      </c>
      <c r="D27" s="18">
        <f>VLOOKUP($C27,'yield calculation'!$C:$F,2,FALSE)</f>
        <v>6.9501228630542755E-2</v>
      </c>
      <c r="E27" s="18">
        <f>VLOOKUP($C27,'yield calculation'!$C:$F,3,FALSE)</f>
        <v>0.11517614871263504</v>
      </c>
      <c r="F27" s="18">
        <f>VLOOKUP($C27,'yield calculation'!$C:$F,4,FALSE)</f>
        <v>0.60343420505523682</v>
      </c>
    </row>
    <row r="28" spans="2:6" x14ac:dyDescent="0.45">
      <c r="B28" s="16"/>
      <c r="C28" s="16" t="s">
        <v>0</v>
      </c>
      <c r="D28" s="19">
        <f>VLOOKUP($C28,'yield calculation'!$C:$F,2,FALSE)</f>
        <v>7.156766951084137E-2</v>
      </c>
      <c r="E28" s="19">
        <f>VLOOKUP($C28,'yield calculation'!$C:$F,3,FALSE)</f>
        <v>0.15814954042434692</v>
      </c>
      <c r="F28" s="19">
        <f>VLOOKUP($C28,'yield calculation'!$C:$F,4,FALSE)</f>
        <v>0.45253163576126099</v>
      </c>
    </row>
    <row r="29" spans="2:6" ht="15.75" thickBot="1" x14ac:dyDescent="0.5">
      <c r="B29" s="17" t="s">
        <v>24</v>
      </c>
      <c r="C29" s="17" t="s">
        <v>465</v>
      </c>
      <c r="D29" s="20">
        <f>VLOOKUP($C29,'yield calculation'!$C:$F,2,FALSE)</f>
        <v>9.8955743014812469E-2</v>
      </c>
      <c r="E29" s="20">
        <f>VLOOKUP($C29,'yield calculation'!$C:$F,3,FALSE)</f>
        <v>0.20162107050418854</v>
      </c>
      <c r="F29" s="20">
        <f>VLOOKUP($C29,'yield calculation'!$C:$F,4,FALSE)</f>
        <v>0.49080058932304382</v>
      </c>
    </row>
    <row r="30" spans="2:6" ht="15.75" thickTop="1" x14ac:dyDescent="0.45">
      <c r="B30" s="2" t="s">
        <v>39</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Q27"/>
  <sheetViews>
    <sheetView workbookViewId="0">
      <selection activeCell="C29" sqref="C29"/>
    </sheetView>
  </sheetViews>
  <sheetFormatPr defaultRowHeight="14.25" x14ac:dyDescent="0.45"/>
  <cols>
    <col min="1" max="1" width="15" customWidth="1"/>
    <col min="2" max="2" width="14" bestFit="1" customWidth="1"/>
    <col min="3" max="4" width="10.1328125" customWidth="1"/>
    <col min="5" max="5" width="10.1328125" style="8" customWidth="1"/>
    <col min="6" max="6" width="11.86328125" customWidth="1"/>
    <col min="7" max="7" width="12.265625" customWidth="1"/>
    <col min="8" max="11" width="10.1328125" customWidth="1"/>
    <col min="12" max="12" width="13.3984375" customWidth="1"/>
    <col min="13" max="13" width="12.1328125" customWidth="1"/>
    <col min="14" max="16" width="10.1328125" customWidth="1"/>
    <col min="17" max="17" width="14.59765625" style="26" bestFit="1" customWidth="1"/>
  </cols>
  <sheetData>
    <row r="1" spans="1:17" ht="52.15" thickBot="1" x14ac:dyDescent="0.5">
      <c r="A1" s="12"/>
      <c r="B1" s="12"/>
      <c r="C1" s="13" t="str">
        <f>RIGHT(SUBSTITUTE('achieved fresh and panel'!C1,"_"," "),LEN(SUBSTITUTE('achieved fresh and panel'!C1,"_"," "))-1)</f>
        <v>Food</v>
      </c>
      <c r="D1" s="13" t="str">
        <f>RIGHT(SUBSTITUTE('achieved fresh and panel'!D1,"_"," "),LEN(SUBSTITUTE('achieved fresh and panel'!D1,"_"," "))-1)</f>
        <v>Wearing apparel</v>
      </c>
      <c r="E1" s="13" t="str">
        <f>RIGHT(SUBSTITUTE('achieved fresh and panel'!E1,"_"," "),LEN(SUBSTITUTE('achieved fresh and panel'!E1,"_"," "))-1)</f>
        <v>Chemicals and chemical products</v>
      </c>
      <c r="F1" s="13" t="str">
        <f>RIGHT(SUBSTITUTE('achieved fresh and panel'!F1,"_"," "),LEN(SUBSTITUTE('achieved fresh and panel'!F1,"_"," "))-1)</f>
        <v>Basic metals</v>
      </c>
      <c r="G1" s="13" t="str">
        <f>RIGHT(SUBSTITUTE('achieved fresh and panel'!G1,"_"," "),LEN(SUBSTITUTE('achieved fresh and panel'!G1,"_"," "))-1)</f>
        <v>Computer electronics and opt</v>
      </c>
      <c r="H1" s="13" t="str">
        <f>RIGHT(SUBSTITUTE('achieved fresh and panel'!H1,"_"," "),LEN(SUBSTITUTE('achieved fresh and panel'!H1,"_"," "))-1)</f>
        <v>Electrical equipment</v>
      </c>
      <c r="I1" s="13" t="str">
        <f>RIGHT(SUBSTITUTE('achieved fresh and panel'!I1,"_"," "),LEN(SUBSTITUTE('achieved fresh and panel'!I1,"_"," "))-1)</f>
        <v>Machinery and equipment</v>
      </c>
      <c r="J1" s="13" t="str">
        <f>RIGHT(SUBSTITUTE('achieved fresh and panel'!J1,"_"," "),LEN(SUBSTITUTE('achieved fresh and panel'!J1,"_"," "))-1)</f>
        <v>Motor vehicles trailers</v>
      </c>
      <c r="K1" s="13" t="str">
        <f>RIGHT(SUBSTITUTE('achieved fresh and panel'!K1,"_"," "),LEN(SUBSTITUTE('achieved fresh and panel'!K1,"_"," "))-1)</f>
        <v>Other manufacturing</v>
      </c>
      <c r="L1" s="13" t="str">
        <f>RIGHT(SUBSTITUTE('achieved fresh and panel'!L1,"_"," "),LEN(SUBSTITUTE('achieved fresh and panel'!L1,"_"," "))-1)</f>
        <v>Retail</v>
      </c>
      <c r="M1" s="13" t="str">
        <f>RIGHT(SUBSTITUTE('achieved fresh and panel'!M1,"_"," "),LEN(SUBSTITUTE('achieved fresh and panel'!M1,"_"," "))-1)</f>
        <v>Hotels</v>
      </c>
      <c r="N1" s="13" t="str">
        <f>RIGHT(SUBSTITUTE('achieved fresh and panel'!N1,"_"," "),LEN(SUBSTITUTE('achieved fresh and panel'!N1,"_"," "))-1)</f>
        <v>Construction</v>
      </c>
      <c r="O1" s="13" t="str">
        <f>RIGHT(SUBSTITUTE('achieved fresh and panel'!O1,"_"," "),LEN(SUBSTITUTE('achieved fresh and panel'!O1,"_"," "))-1)</f>
        <v>Professional services</v>
      </c>
      <c r="P1" s="13" t="str">
        <f>RIGHT(SUBSTITUTE('achieved fresh and panel'!P1,"_"," "),LEN(SUBSTITUTE('achieved fresh and panel'!P1,"_"," "))-1)</f>
        <v>Other services</v>
      </c>
      <c r="Q1" s="23" t="e">
        <f>RIGHT(SUBSTITUTE('achieved fresh and panel'!T1,"_"," "),LEN(SUBSTITUTE('achieved fresh and panel'!T1,"_"," "))-1)</f>
        <v>#VALUE!</v>
      </c>
    </row>
    <row r="2" spans="1:17" x14ac:dyDescent="0.45">
      <c r="A2" s="4" t="str">
        <f>'achieved fresh and panel'!A2</f>
        <v>North</v>
      </c>
      <c r="B2" s="2" t="str">
        <f>LEFT('achieved fresh and panel'!B2,FIND(")",'achieved fresh and panel'!B2))</f>
        <v>Small (5-19)</v>
      </c>
      <c r="C2" s="27">
        <f>'achieved fresh and panel'!C2</f>
        <v>5</v>
      </c>
      <c r="D2" s="27">
        <f>'achieved fresh and panel'!D2</f>
        <v>4</v>
      </c>
      <c r="E2" s="27">
        <f>'achieved fresh and panel'!E2</f>
        <v>7</v>
      </c>
      <c r="F2" s="27">
        <f>'achieved fresh and panel'!F2</f>
        <v>9</v>
      </c>
      <c r="G2" s="27">
        <f>'achieved fresh and panel'!G2</f>
        <v>4</v>
      </c>
      <c r="H2" s="27">
        <f>'achieved fresh and panel'!H2</f>
        <v>5</v>
      </c>
      <c r="I2" s="27">
        <f>'achieved fresh and panel'!I2</f>
        <v>5</v>
      </c>
      <c r="J2" s="27">
        <f>'achieved fresh and panel'!J2</f>
        <v>6</v>
      </c>
      <c r="K2" s="27">
        <f>'achieved fresh and panel'!K2</f>
        <v>20</v>
      </c>
      <c r="L2" s="27">
        <f>'achieved fresh and panel'!L2</f>
        <v>9</v>
      </c>
      <c r="M2" s="27">
        <f>'achieved fresh and panel'!M2</f>
        <v>10</v>
      </c>
      <c r="N2" s="27">
        <f>'achieved fresh and panel'!N2</f>
        <v>10</v>
      </c>
      <c r="O2" s="27">
        <f>'achieved fresh and panel'!O2</f>
        <v>13</v>
      </c>
      <c r="P2" s="27">
        <f>'achieved fresh and panel'!P2</f>
        <v>22</v>
      </c>
      <c r="Q2" s="24">
        <f>SUM(C2:P5)</f>
        <v>343</v>
      </c>
    </row>
    <row r="3" spans="1:17" x14ac:dyDescent="0.45">
      <c r="A3" s="4" t="str">
        <f>'achieved fresh and panel'!A3</f>
        <v>North</v>
      </c>
      <c r="B3" s="2" t="str">
        <f>LEFT('achieved fresh and panel'!B3,FIND(")",'achieved fresh and panel'!B3))</f>
        <v>Medium (20-99)</v>
      </c>
      <c r="C3" s="27">
        <f>'achieved fresh and panel'!C3</f>
        <v>8</v>
      </c>
      <c r="D3" s="27">
        <f>'achieved fresh and panel'!D3</f>
        <v>10</v>
      </c>
      <c r="E3" s="27">
        <f>'achieved fresh and panel'!E3</f>
        <v>8</v>
      </c>
      <c r="F3" s="27">
        <f>'achieved fresh and panel'!F3</f>
        <v>5</v>
      </c>
      <c r="G3" s="27">
        <f>'achieved fresh and panel'!G3</f>
        <v>5</v>
      </c>
      <c r="H3" s="27">
        <f>'achieved fresh and panel'!H3</f>
        <v>7</v>
      </c>
      <c r="I3" s="27">
        <f>'achieved fresh and panel'!I3</f>
        <v>4</v>
      </c>
      <c r="J3" s="27">
        <f>'achieved fresh and panel'!J3</f>
        <v>6</v>
      </c>
      <c r="K3" s="27">
        <f>'achieved fresh and panel'!K3</f>
        <v>5</v>
      </c>
      <c r="L3" s="27">
        <f>'achieved fresh and panel'!L3</f>
        <v>5</v>
      </c>
      <c r="M3" s="27">
        <f>'achieved fresh and panel'!M3</f>
        <v>8</v>
      </c>
      <c r="N3" s="27">
        <f>'achieved fresh and panel'!N3</f>
        <v>5</v>
      </c>
      <c r="O3" s="27">
        <f>'achieved fresh and panel'!O3</f>
        <v>4</v>
      </c>
      <c r="P3" s="27">
        <f>'achieved fresh and panel'!P3</f>
        <v>5</v>
      </c>
      <c r="Q3" s="24"/>
    </row>
    <row r="4" spans="1:17" x14ac:dyDescent="0.45">
      <c r="A4" s="4" t="str">
        <f>'achieved fresh and panel'!A4</f>
        <v>North</v>
      </c>
      <c r="B4" s="2" t="str">
        <f>LEFT('achieved fresh and panel'!B4,FIND(")",'achieved fresh and panel'!B4))</f>
        <v>Large (100-269)</v>
      </c>
      <c r="C4" s="27">
        <f>'achieved fresh and panel'!C4</f>
        <v>4</v>
      </c>
      <c r="D4" s="27">
        <f>'achieved fresh and panel'!D4</f>
        <v>6</v>
      </c>
      <c r="E4" s="27">
        <f>'achieved fresh and panel'!E4</f>
        <v>5</v>
      </c>
      <c r="F4" s="27">
        <f>'achieved fresh and panel'!F4</f>
        <v>4</v>
      </c>
      <c r="G4" s="27">
        <f>'achieved fresh and panel'!G4</f>
        <v>4</v>
      </c>
      <c r="H4" s="27">
        <f>'achieved fresh and panel'!H4</f>
        <v>4</v>
      </c>
      <c r="I4" s="27">
        <f>'achieved fresh and panel'!I4</f>
        <v>5</v>
      </c>
      <c r="J4" s="27">
        <f>'achieved fresh and panel'!J4</f>
        <v>6</v>
      </c>
      <c r="K4" s="27">
        <f>'achieved fresh and panel'!K4</f>
        <v>5</v>
      </c>
      <c r="L4" s="27">
        <f>'achieved fresh and panel'!L4</f>
        <v>4</v>
      </c>
      <c r="M4" s="27">
        <f>'achieved fresh and panel'!M4</f>
        <v>4</v>
      </c>
      <c r="N4" s="27">
        <f>'achieved fresh and panel'!N4</f>
        <v>5</v>
      </c>
      <c r="O4" s="27">
        <f>'achieved fresh and panel'!O4</f>
        <v>5</v>
      </c>
      <c r="P4" s="27">
        <f>'achieved fresh and panel'!P4</f>
        <v>4</v>
      </c>
      <c r="Q4" s="24"/>
    </row>
    <row r="5" spans="1:17" x14ac:dyDescent="0.45">
      <c r="A5" s="4" t="str">
        <f>'achieved fresh and panel'!A5</f>
        <v>North</v>
      </c>
      <c r="B5" s="2" t="str">
        <f>LEFT('achieved fresh and panel'!B5,FIND(")",'achieved fresh and panel'!B5))</f>
        <v>Extra Large (270 or more)</v>
      </c>
      <c r="C5" s="27">
        <f>'achieved fresh and panel'!C5</f>
        <v>4</v>
      </c>
      <c r="D5" s="27">
        <f>'achieved fresh and panel'!D5</f>
        <v>3</v>
      </c>
      <c r="E5" s="27">
        <f>'achieved fresh and panel'!E5</f>
        <v>4</v>
      </c>
      <c r="F5" s="27">
        <f>'achieved fresh and panel'!F5</f>
        <v>3</v>
      </c>
      <c r="G5" s="27">
        <f>'achieved fresh and panel'!G5</f>
        <v>7</v>
      </c>
      <c r="H5" s="27">
        <f>'achieved fresh and panel'!H5</f>
        <v>4</v>
      </c>
      <c r="I5" s="27">
        <f>'achieved fresh and panel'!I5</f>
        <v>5</v>
      </c>
      <c r="J5" s="27">
        <f>'achieved fresh and panel'!J5</f>
        <v>5</v>
      </c>
      <c r="K5" s="27">
        <f>'achieved fresh and panel'!K5</f>
        <v>6</v>
      </c>
      <c r="L5" s="27">
        <f>'achieved fresh and panel'!L5</f>
        <v>4</v>
      </c>
      <c r="M5" s="27">
        <f>'achieved fresh and panel'!M5</f>
        <v>6</v>
      </c>
      <c r="N5" s="27">
        <f>'achieved fresh and panel'!N5</f>
        <v>4</v>
      </c>
      <c r="O5" s="27">
        <f>'achieved fresh and panel'!O5</f>
        <v>5</v>
      </c>
      <c r="P5" s="27">
        <f>'achieved fresh and panel'!P5</f>
        <v>4</v>
      </c>
      <c r="Q5" s="24"/>
    </row>
    <row r="6" spans="1:17" x14ac:dyDescent="0.45">
      <c r="A6" s="4" t="str">
        <f>'achieved fresh and panel'!A6</f>
        <v>Northeastern</v>
      </c>
      <c r="B6" s="2" t="str">
        <f>LEFT('achieved fresh and panel'!B6,FIND(")",'achieved fresh and panel'!B6))</f>
        <v>Small (5-19)</v>
      </c>
      <c r="C6" s="27">
        <f>'achieved fresh and panel'!C6</f>
        <v>6</v>
      </c>
      <c r="D6" s="27">
        <f>'achieved fresh and panel'!D6</f>
        <v>4</v>
      </c>
      <c r="E6" s="27">
        <f>'achieved fresh and panel'!E6</f>
        <v>4</v>
      </c>
      <c r="F6" s="27">
        <f>'achieved fresh and panel'!F6</f>
        <v>4</v>
      </c>
      <c r="G6" s="27">
        <f>'achieved fresh and panel'!G6</f>
        <v>4</v>
      </c>
      <c r="H6" s="27">
        <f>'achieved fresh and panel'!H6</f>
        <v>5</v>
      </c>
      <c r="I6" s="27">
        <f>'achieved fresh and panel'!I6</f>
        <v>4</v>
      </c>
      <c r="J6" s="27">
        <f>'achieved fresh and panel'!J6</f>
        <v>4</v>
      </c>
      <c r="K6" s="27">
        <f>'achieved fresh and panel'!K6</f>
        <v>4</v>
      </c>
      <c r="L6" s="27">
        <f>'achieved fresh and panel'!L6</f>
        <v>4</v>
      </c>
      <c r="M6" s="27">
        <f>'achieved fresh and panel'!M6</f>
        <v>9</v>
      </c>
      <c r="N6" s="27">
        <f>'achieved fresh and panel'!N6</f>
        <v>4</v>
      </c>
      <c r="O6" s="27">
        <f>'achieved fresh and panel'!O6</f>
        <v>4</v>
      </c>
      <c r="P6" s="27">
        <f>'achieved fresh and panel'!P6</f>
        <v>6</v>
      </c>
      <c r="Q6" s="24">
        <f>SUM(C6:P9)</f>
        <v>280</v>
      </c>
    </row>
    <row r="7" spans="1:17" x14ac:dyDescent="0.45">
      <c r="A7" s="4" t="str">
        <f>'achieved fresh and panel'!A7</f>
        <v>Northeastern</v>
      </c>
      <c r="B7" s="2" t="str">
        <f>LEFT('achieved fresh and panel'!B7,FIND(")",'achieved fresh and panel'!B7))</f>
        <v>Medium (20-99)</v>
      </c>
      <c r="C7" s="27">
        <f>'achieved fresh and panel'!C7</f>
        <v>5</v>
      </c>
      <c r="D7" s="27">
        <f>'achieved fresh and panel'!D7</f>
        <v>4</v>
      </c>
      <c r="E7" s="27">
        <f>'achieved fresh and panel'!E7</f>
        <v>7</v>
      </c>
      <c r="F7" s="27">
        <f>'achieved fresh and panel'!F7</f>
        <v>5</v>
      </c>
      <c r="G7" s="27">
        <f>'achieved fresh and panel'!G7</f>
        <v>6</v>
      </c>
      <c r="H7" s="27">
        <f>'achieved fresh and panel'!H7</f>
        <v>7</v>
      </c>
      <c r="I7" s="27">
        <f>'achieved fresh and panel'!I7</f>
        <v>8</v>
      </c>
      <c r="J7" s="27">
        <f>'achieved fresh and panel'!J7</f>
        <v>6</v>
      </c>
      <c r="K7" s="27">
        <f>'achieved fresh and panel'!K7</f>
        <v>6</v>
      </c>
      <c r="L7" s="27">
        <f>'achieved fresh and panel'!L7</f>
        <v>4</v>
      </c>
      <c r="M7" s="27">
        <f>'achieved fresh and panel'!M7</f>
        <v>6</v>
      </c>
      <c r="N7" s="27">
        <f>'achieved fresh and panel'!N7</f>
        <v>4</v>
      </c>
      <c r="O7" s="27">
        <f>'achieved fresh and panel'!O7</f>
        <v>4</v>
      </c>
      <c r="P7" s="27">
        <f>'achieved fresh and panel'!P7</f>
        <v>4</v>
      </c>
      <c r="Q7" s="24"/>
    </row>
    <row r="8" spans="1:17" x14ac:dyDescent="0.45">
      <c r="A8" s="4" t="str">
        <f>'achieved fresh and panel'!A8</f>
        <v>Northeastern</v>
      </c>
      <c r="B8" s="2" t="str">
        <f>LEFT('achieved fresh and panel'!B8,FIND(")",'achieved fresh and panel'!B8))</f>
        <v>Large (100-269)</v>
      </c>
      <c r="C8" s="27">
        <f>'achieved fresh and panel'!C8</f>
        <v>5</v>
      </c>
      <c r="D8" s="27">
        <f>'achieved fresh and panel'!D8</f>
        <v>4</v>
      </c>
      <c r="E8" s="27">
        <f>'achieved fresh and panel'!E8</f>
        <v>5</v>
      </c>
      <c r="F8" s="27">
        <f>'achieved fresh and panel'!F8</f>
        <v>4</v>
      </c>
      <c r="G8" s="27">
        <f>'achieved fresh and panel'!G8</f>
        <v>6</v>
      </c>
      <c r="H8" s="27">
        <f>'achieved fresh and panel'!H8</f>
        <v>5</v>
      </c>
      <c r="I8" s="27">
        <f>'achieved fresh and panel'!I8</f>
        <v>8</v>
      </c>
      <c r="J8" s="27">
        <f>'achieved fresh and panel'!J8</f>
        <v>5</v>
      </c>
      <c r="K8" s="27">
        <f>'achieved fresh and panel'!K8</f>
        <v>8</v>
      </c>
      <c r="L8" s="27">
        <f>'achieved fresh and panel'!L8</f>
        <v>5</v>
      </c>
      <c r="M8" s="27">
        <f>'achieved fresh and panel'!M8</f>
        <v>4</v>
      </c>
      <c r="N8" s="27">
        <f>'achieved fresh and panel'!N8</f>
        <v>4</v>
      </c>
      <c r="O8" s="27">
        <f>'achieved fresh and panel'!O8</f>
        <v>4</v>
      </c>
      <c r="P8" s="27">
        <f>'achieved fresh and panel'!P8</f>
        <v>4</v>
      </c>
      <c r="Q8" s="24"/>
    </row>
    <row r="9" spans="1:17" x14ac:dyDescent="0.45">
      <c r="A9" s="4" t="str">
        <f>'achieved fresh and panel'!A9</f>
        <v>Northeastern</v>
      </c>
      <c r="B9" s="2" t="str">
        <f>LEFT('achieved fresh and panel'!B9,FIND(")",'achieved fresh and panel'!B9))</f>
        <v>Extra Large (270 or more)</v>
      </c>
      <c r="C9" s="27">
        <f>'achieved fresh and panel'!C9</f>
        <v>4</v>
      </c>
      <c r="D9" s="27">
        <f>'achieved fresh and panel'!D9</f>
        <v>4</v>
      </c>
      <c r="E9" s="27">
        <f>'achieved fresh and panel'!E9</f>
        <v>4</v>
      </c>
      <c r="F9" s="27">
        <f>'achieved fresh and panel'!F9</f>
        <v>4</v>
      </c>
      <c r="G9" s="27">
        <f>'achieved fresh and panel'!G9</f>
        <v>6</v>
      </c>
      <c r="H9" s="27">
        <f>'achieved fresh and panel'!H9</f>
        <v>6</v>
      </c>
      <c r="I9" s="27">
        <f>'achieved fresh and panel'!I9</f>
        <v>4</v>
      </c>
      <c r="J9" s="27">
        <f>'achieved fresh and panel'!J9</f>
        <v>7</v>
      </c>
      <c r="K9" s="27">
        <f>'achieved fresh and panel'!K9</f>
        <v>4</v>
      </c>
      <c r="L9" s="27">
        <f>'achieved fresh and panel'!L9</f>
        <v>4</v>
      </c>
      <c r="M9" s="27">
        <f>'achieved fresh and panel'!M9</f>
        <v>8</v>
      </c>
      <c r="N9" s="27">
        <f>'achieved fresh and panel'!N9</f>
        <v>4</v>
      </c>
      <c r="O9" s="27">
        <f>'achieved fresh and panel'!O9</f>
        <v>4</v>
      </c>
      <c r="P9" s="27">
        <f>'achieved fresh and panel'!P9</f>
        <v>4</v>
      </c>
      <c r="Q9" s="24"/>
    </row>
    <row r="10" spans="1:17" x14ac:dyDescent="0.45">
      <c r="A10" s="4" t="str">
        <f>'achieved fresh and panel'!A10</f>
        <v>East</v>
      </c>
      <c r="B10" s="2" t="str">
        <f>LEFT('achieved fresh and panel'!B10,FIND(")",'achieved fresh and panel'!B10))</f>
        <v>Small (5-19)</v>
      </c>
      <c r="C10" s="27">
        <f>'achieved fresh and panel'!C10</f>
        <v>11</v>
      </c>
      <c r="D10" s="27">
        <f>'achieved fresh and panel'!D10</f>
        <v>9</v>
      </c>
      <c r="E10" s="27">
        <f>'achieved fresh and panel'!E10</f>
        <v>6</v>
      </c>
      <c r="F10" s="27">
        <f>'achieved fresh and panel'!F10</f>
        <v>9</v>
      </c>
      <c r="G10" s="27">
        <f>'achieved fresh and panel'!G10</f>
        <v>4</v>
      </c>
      <c r="H10" s="27">
        <f>'achieved fresh and panel'!H10</f>
        <v>9</v>
      </c>
      <c r="I10" s="27">
        <f>'achieved fresh and panel'!I10</f>
        <v>19</v>
      </c>
      <c r="J10" s="27">
        <f>'achieved fresh and panel'!J10</f>
        <v>7</v>
      </c>
      <c r="K10" s="27">
        <f>'achieved fresh and panel'!K10</f>
        <v>39</v>
      </c>
      <c r="L10" s="27">
        <f>'achieved fresh and panel'!L10</f>
        <v>37</v>
      </c>
      <c r="M10" s="27">
        <f>'achieved fresh and panel'!M10</f>
        <v>8</v>
      </c>
      <c r="N10" s="27">
        <f>'achieved fresh and panel'!N10</f>
        <v>32</v>
      </c>
      <c r="O10" s="27">
        <f>'achieved fresh and panel'!O10</f>
        <v>36</v>
      </c>
      <c r="P10" s="27">
        <f>'achieved fresh and panel'!P10</f>
        <v>87</v>
      </c>
      <c r="Q10" s="24">
        <f>SUM(C10:P13)</f>
        <v>560</v>
      </c>
    </row>
    <row r="11" spans="1:17" x14ac:dyDescent="0.45">
      <c r="A11" s="4" t="str">
        <f>'achieved fresh and panel'!A11</f>
        <v>East</v>
      </c>
      <c r="B11" s="2" t="str">
        <f>LEFT('achieved fresh and panel'!B11,FIND(")",'achieved fresh and panel'!B11))</f>
        <v>Medium (20-99)</v>
      </c>
      <c r="C11" s="27">
        <f>'achieved fresh and panel'!C11</f>
        <v>9</v>
      </c>
      <c r="D11" s="27">
        <f>'achieved fresh and panel'!D11</f>
        <v>9</v>
      </c>
      <c r="E11" s="27">
        <f>'achieved fresh and panel'!E11</f>
        <v>15</v>
      </c>
      <c r="F11" s="27">
        <f>'achieved fresh and panel'!F11</f>
        <v>9</v>
      </c>
      <c r="G11" s="27">
        <f>'achieved fresh and panel'!G11</f>
        <v>8</v>
      </c>
      <c r="H11" s="27">
        <f>'achieved fresh and panel'!H11</f>
        <v>8</v>
      </c>
      <c r="I11" s="27">
        <f>'achieved fresh and panel'!I11</f>
        <v>10</v>
      </c>
      <c r="J11" s="27">
        <f>'achieved fresh and panel'!J11</f>
        <v>9</v>
      </c>
      <c r="K11" s="27">
        <f>'achieved fresh and panel'!K11</f>
        <v>16</v>
      </c>
      <c r="L11" s="27">
        <f>'achieved fresh and panel'!L11</f>
        <v>4</v>
      </c>
      <c r="M11" s="27">
        <f>'achieved fresh and panel'!M11</f>
        <v>3</v>
      </c>
      <c r="N11" s="27">
        <f>'achieved fresh and panel'!N11</f>
        <v>7</v>
      </c>
      <c r="O11" s="27">
        <f>'achieved fresh and panel'!O11</f>
        <v>5</v>
      </c>
      <c r="P11" s="27">
        <f>'achieved fresh and panel'!P11</f>
        <v>12</v>
      </c>
      <c r="Q11" s="24"/>
    </row>
    <row r="12" spans="1:17" x14ac:dyDescent="0.45">
      <c r="A12" s="4" t="str">
        <f>'achieved fresh and panel'!A12</f>
        <v>East</v>
      </c>
      <c r="B12" s="2" t="str">
        <f>LEFT('achieved fresh and panel'!B12,FIND(")",'achieved fresh and panel'!B12))</f>
        <v>Large (100-269)</v>
      </c>
      <c r="C12" s="27">
        <f>'achieved fresh and panel'!C12</f>
        <v>4</v>
      </c>
      <c r="D12" s="27">
        <f>'achieved fresh and panel'!D12</f>
        <v>9</v>
      </c>
      <c r="E12" s="27">
        <f>'achieved fresh and panel'!E12</f>
        <v>4</v>
      </c>
      <c r="F12" s="27">
        <f>'achieved fresh and panel'!F12</f>
        <v>4</v>
      </c>
      <c r="G12" s="27">
        <f>'achieved fresh and panel'!G12</f>
        <v>5</v>
      </c>
      <c r="H12" s="27">
        <f>'achieved fresh and panel'!H12</f>
        <v>4</v>
      </c>
      <c r="I12" s="27">
        <f>'achieved fresh and panel'!I12</f>
        <v>4</v>
      </c>
      <c r="J12" s="27">
        <f>'achieved fresh and panel'!J12</f>
        <v>5</v>
      </c>
      <c r="K12" s="27">
        <f>'achieved fresh and panel'!K12</f>
        <v>5</v>
      </c>
      <c r="L12" s="27">
        <f>'achieved fresh and panel'!L12</f>
        <v>4</v>
      </c>
      <c r="M12" s="27">
        <f>'achieved fresh and panel'!M12</f>
        <v>4</v>
      </c>
      <c r="N12" s="27">
        <f>'achieved fresh and panel'!N12</f>
        <v>4</v>
      </c>
      <c r="O12" s="27">
        <f>'achieved fresh and panel'!O12</f>
        <v>4</v>
      </c>
      <c r="P12" s="27">
        <f>'achieved fresh and panel'!P12</f>
        <v>4</v>
      </c>
      <c r="Q12" s="24"/>
    </row>
    <row r="13" spans="1:17" x14ac:dyDescent="0.45">
      <c r="A13" s="4" t="str">
        <f>'achieved fresh and panel'!A13</f>
        <v>East</v>
      </c>
      <c r="B13" s="2" t="str">
        <f>LEFT('achieved fresh and panel'!B13,FIND(")",'achieved fresh and panel'!B13))</f>
        <v>Extra Large (270 or more)</v>
      </c>
      <c r="C13" s="27">
        <f>'achieved fresh and panel'!C13</f>
        <v>4</v>
      </c>
      <c r="D13" s="27">
        <f>'achieved fresh and panel'!D13</f>
        <v>4</v>
      </c>
      <c r="E13" s="27">
        <f>'achieved fresh and panel'!E13</f>
        <v>4</v>
      </c>
      <c r="F13" s="27">
        <f>'achieved fresh and panel'!F13</f>
        <v>4</v>
      </c>
      <c r="G13" s="27">
        <f>'achieved fresh and panel'!G13</f>
        <v>7</v>
      </c>
      <c r="H13" s="27">
        <f>'achieved fresh and panel'!H13</f>
        <v>4</v>
      </c>
      <c r="I13" s="27">
        <f>'achieved fresh and panel'!I13</f>
        <v>4</v>
      </c>
      <c r="J13" s="27">
        <f>'achieved fresh and panel'!J13</f>
        <v>4</v>
      </c>
      <c r="K13" s="27">
        <f>'achieved fresh and panel'!K13</f>
        <v>4</v>
      </c>
      <c r="L13" s="27">
        <f>'achieved fresh and panel'!L13</f>
        <v>4</v>
      </c>
      <c r="M13" s="27">
        <f>'achieved fresh and panel'!M13</f>
        <v>4</v>
      </c>
      <c r="N13" s="27">
        <f>'achieved fresh and panel'!N13</f>
        <v>4</v>
      </c>
      <c r="O13" s="27">
        <f>'achieved fresh and panel'!O13</f>
        <v>4</v>
      </c>
      <c r="P13" s="27">
        <f>'achieved fresh and panel'!P13</f>
        <v>4</v>
      </c>
      <c r="Q13" s="24"/>
    </row>
    <row r="14" spans="1:17" x14ac:dyDescent="0.45">
      <c r="A14" s="4" t="str">
        <f>'achieved fresh and panel'!A14</f>
        <v>Central</v>
      </c>
      <c r="B14" s="2" t="str">
        <f>LEFT('achieved fresh and panel'!B14,FIND(")",'achieved fresh and panel'!B14))</f>
        <v>Small (5-19)</v>
      </c>
      <c r="C14" s="27">
        <f>'achieved fresh and panel'!C14</f>
        <v>10</v>
      </c>
      <c r="D14" s="27">
        <f>'achieved fresh and panel'!D14</f>
        <v>9</v>
      </c>
      <c r="E14" s="27">
        <f>'achieved fresh and panel'!E14</f>
        <v>4</v>
      </c>
      <c r="F14" s="27">
        <f>'achieved fresh and panel'!F14</f>
        <v>9</v>
      </c>
      <c r="G14" s="27">
        <f>'achieved fresh and panel'!G14</f>
        <v>5</v>
      </c>
      <c r="H14" s="27">
        <f>'achieved fresh and panel'!H14</f>
        <v>10</v>
      </c>
      <c r="I14" s="27">
        <f>'achieved fresh and panel'!I14</f>
        <v>4</v>
      </c>
      <c r="J14" s="27">
        <f>'achieved fresh and panel'!J14</f>
        <v>4</v>
      </c>
      <c r="K14" s="27">
        <f>'achieved fresh and panel'!K14</f>
        <v>32</v>
      </c>
      <c r="L14" s="27">
        <f>'achieved fresh and panel'!L14</f>
        <v>29</v>
      </c>
      <c r="M14" s="27">
        <f>'achieved fresh and panel'!M14</f>
        <v>4</v>
      </c>
      <c r="N14" s="27">
        <f>'achieved fresh and panel'!N14</f>
        <v>21</v>
      </c>
      <c r="O14" s="27">
        <f>'achieved fresh and panel'!O14</f>
        <v>24</v>
      </c>
      <c r="P14" s="27">
        <f>'achieved fresh and panel'!P14</f>
        <v>59</v>
      </c>
      <c r="Q14" s="24">
        <f>SUM(C14:P17)</f>
        <v>455</v>
      </c>
    </row>
    <row r="15" spans="1:17" x14ac:dyDescent="0.45">
      <c r="A15" s="4" t="str">
        <f>'achieved fresh and panel'!A15</f>
        <v>Central</v>
      </c>
      <c r="B15" s="2" t="str">
        <f>LEFT('achieved fresh and panel'!B15,FIND(")",'achieved fresh and panel'!B15))</f>
        <v>Medium (20-99)</v>
      </c>
      <c r="C15" s="27">
        <f>'achieved fresh and panel'!C15</f>
        <v>10</v>
      </c>
      <c r="D15" s="27">
        <f>'achieved fresh and panel'!D15</f>
        <v>8</v>
      </c>
      <c r="E15" s="27">
        <f>'achieved fresh and panel'!E15</f>
        <v>10</v>
      </c>
      <c r="F15" s="27">
        <f>'achieved fresh and panel'!F15</f>
        <v>6</v>
      </c>
      <c r="G15" s="27">
        <f>'achieved fresh and panel'!G15</f>
        <v>8</v>
      </c>
      <c r="H15" s="27">
        <f>'achieved fresh and panel'!H15</f>
        <v>10</v>
      </c>
      <c r="I15" s="27">
        <f>'achieved fresh and panel'!I15</f>
        <v>5</v>
      </c>
      <c r="J15" s="27">
        <f>'achieved fresh and panel'!J15</f>
        <v>9</v>
      </c>
      <c r="K15" s="27">
        <f>'achieved fresh and panel'!K15</f>
        <v>10</v>
      </c>
      <c r="L15" s="27">
        <f>'achieved fresh and panel'!L15</f>
        <v>5</v>
      </c>
      <c r="M15" s="27">
        <f>'achieved fresh and panel'!M15</f>
        <v>6</v>
      </c>
      <c r="N15" s="27">
        <f>'achieved fresh and panel'!N15</f>
        <v>6</v>
      </c>
      <c r="O15" s="27">
        <f>'achieved fresh and panel'!O15</f>
        <v>4</v>
      </c>
      <c r="P15" s="27">
        <f>'achieved fresh and panel'!P15</f>
        <v>9</v>
      </c>
      <c r="Q15" s="24"/>
    </row>
    <row r="16" spans="1:17" x14ac:dyDescent="0.45">
      <c r="A16" s="4" t="str">
        <f>'achieved fresh and panel'!A16</f>
        <v>Central</v>
      </c>
      <c r="B16" s="2" t="str">
        <f>LEFT('achieved fresh and panel'!B16,FIND(")",'achieved fresh and panel'!B16))</f>
        <v>Large (100-269)</v>
      </c>
      <c r="C16" s="27">
        <f>'achieved fresh and panel'!C16</f>
        <v>4</v>
      </c>
      <c r="D16" s="27">
        <f>'achieved fresh and panel'!D16</f>
        <v>4</v>
      </c>
      <c r="E16" s="27">
        <f>'achieved fresh and panel'!E16</f>
        <v>4</v>
      </c>
      <c r="F16" s="27">
        <f>'achieved fresh and panel'!F16</f>
        <v>4</v>
      </c>
      <c r="G16" s="27">
        <f>'achieved fresh and panel'!G16</f>
        <v>4</v>
      </c>
      <c r="H16" s="27">
        <f>'achieved fresh and panel'!H16</f>
        <v>4</v>
      </c>
      <c r="I16" s="27">
        <f>'achieved fresh and panel'!I16</f>
        <v>4</v>
      </c>
      <c r="J16" s="27">
        <f>'achieved fresh and panel'!J16</f>
        <v>5</v>
      </c>
      <c r="K16" s="27">
        <f>'achieved fresh and panel'!K16</f>
        <v>5</v>
      </c>
      <c r="L16" s="27">
        <f>'achieved fresh and panel'!L16</f>
        <v>4</v>
      </c>
      <c r="M16" s="27">
        <f>'achieved fresh and panel'!M16</f>
        <v>4</v>
      </c>
      <c r="N16" s="27">
        <f>'achieved fresh and panel'!N16</f>
        <v>4</v>
      </c>
      <c r="O16" s="27">
        <f>'achieved fresh and panel'!O16</f>
        <v>4</v>
      </c>
      <c r="P16" s="27">
        <f>'achieved fresh and panel'!P16</f>
        <v>6</v>
      </c>
      <c r="Q16" s="24"/>
    </row>
    <row r="17" spans="1:17" x14ac:dyDescent="0.45">
      <c r="A17" s="4" t="str">
        <f>'achieved fresh and panel'!A17</f>
        <v>Central</v>
      </c>
      <c r="B17" s="2" t="str">
        <f>LEFT('achieved fresh and panel'!B17,FIND(")",'achieved fresh and panel'!B17))</f>
        <v>Extra Large (270 or more)</v>
      </c>
      <c r="C17" s="27">
        <f>'achieved fresh and panel'!C17</f>
        <v>4</v>
      </c>
      <c r="D17" s="27">
        <f>'achieved fresh and panel'!D17</f>
        <v>4</v>
      </c>
      <c r="E17" s="27">
        <f>'achieved fresh and panel'!E17</f>
        <v>4</v>
      </c>
      <c r="F17" s="27">
        <f>'achieved fresh and panel'!F17</f>
        <v>5</v>
      </c>
      <c r="G17" s="27">
        <f>'achieved fresh and panel'!G17</f>
        <v>4</v>
      </c>
      <c r="H17" s="27">
        <f>'achieved fresh and panel'!H17</f>
        <v>6</v>
      </c>
      <c r="I17" s="27">
        <f>'achieved fresh and panel'!I17</f>
        <v>4</v>
      </c>
      <c r="J17" s="27">
        <f>'achieved fresh and panel'!J17</f>
        <v>5</v>
      </c>
      <c r="K17" s="27">
        <f>'achieved fresh and panel'!K17</f>
        <v>7</v>
      </c>
      <c r="L17" s="27">
        <f>'achieved fresh and panel'!L17</f>
        <v>5</v>
      </c>
      <c r="M17" s="27">
        <f>'achieved fresh and panel'!M17</f>
        <v>4</v>
      </c>
      <c r="N17" s="27">
        <f>'achieved fresh and panel'!N17</f>
        <v>4</v>
      </c>
      <c r="O17" s="27">
        <f>'achieved fresh and panel'!O17</f>
        <v>4</v>
      </c>
      <c r="P17" s="27">
        <f>'achieved fresh and panel'!P17</f>
        <v>5</v>
      </c>
      <c r="Q17" s="24"/>
    </row>
    <row r="18" spans="1:17" x14ac:dyDescent="0.45">
      <c r="A18" s="4" t="str">
        <f>'achieved fresh and panel'!A18</f>
        <v>Southwest</v>
      </c>
      <c r="B18" s="2" t="str">
        <f>LEFT('achieved fresh and panel'!B18,FIND(")",'achieved fresh and panel'!B18))</f>
        <v>Small (5-19)</v>
      </c>
      <c r="C18" s="27">
        <f>'achieved fresh and panel'!C18</f>
        <v>4</v>
      </c>
      <c r="D18" s="27">
        <f>'achieved fresh and panel'!D18</f>
        <v>4</v>
      </c>
      <c r="E18" s="27">
        <f>'achieved fresh and panel'!E18</f>
        <v>5</v>
      </c>
      <c r="F18" s="27">
        <f>'achieved fresh and panel'!F18</f>
        <v>4</v>
      </c>
      <c r="G18" s="27">
        <f>'achieved fresh and panel'!G18</f>
        <v>4</v>
      </c>
      <c r="H18" s="27">
        <f>'achieved fresh and panel'!H18</f>
        <v>4</v>
      </c>
      <c r="I18" s="27">
        <f>'achieved fresh and panel'!I18</f>
        <v>4</v>
      </c>
      <c r="J18" s="27">
        <f>'achieved fresh and panel'!J18</f>
        <v>4</v>
      </c>
      <c r="K18" s="27">
        <f>'achieved fresh and panel'!K18</f>
        <v>5</v>
      </c>
      <c r="L18" s="27">
        <f>'achieved fresh and panel'!L18</f>
        <v>10</v>
      </c>
      <c r="M18" s="27">
        <f>'achieved fresh and panel'!M18</f>
        <v>4</v>
      </c>
      <c r="N18" s="27">
        <f>'achieved fresh and panel'!N18</f>
        <v>9</v>
      </c>
      <c r="O18" s="27">
        <f>'achieved fresh and panel'!O18</f>
        <v>10</v>
      </c>
      <c r="P18" s="27">
        <f>'achieved fresh and panel'!P18</f>
        <v>21</v>
      </c>
      <c r="Q18" s="24">
        <f>SUM(C18:P21)</f>
        <v>264</v>
      </c>
    </row>
    <row r="19" spans="1:17" x14ac:dyDescent="0.45">
      <c r="A19" s="4" t="str">
        <f>'achieved fresh and panel'!A19</f>
        <v>Southwest</v>
      </c>
      <c r="B19" s="2" t="str">
        <f>LEFT('achieved fresh and panel'!B19,FIND(")",'achieved fresh and panel'!B19))</f>
        <v>Medium (20-99)</v>
      </c>
      <c r="C19" s="27">
        <f>'achieved fresh and panel'!C19</f>
        <v>4</v>
      </c>
      <c r="D19" s="27">
        <f>'achieved fresh and panel'!D19</f>
        <v>4</v>
      </c>
      <c r="E19" s="27">
        <f>'achieved fresh and panel'!E19</f>
        <v>4</v>
      </c>
      <c r="F19" s="27">
        <f>'achieved fresh and panel'!F19</f>
        <v>4</v>
      </c>
      <c r="G19" s="27">
        <f>'achieved fresh and panel'!G19</f>
        <v>4</v>
      </c>
      <c r="H19" s="27">
        <f>'achieved fresh and panel'!H19</f>
        <v>5</v>
      </c>
      <c r="I19" s="27">
        <f>'achieved fresh and panel'!I19</f>
        <v>4</v>
      </c>
      <c r="J19" s="27">
        <f>'achieved fresh and panel'!J19</f>
        <v>4</v>
      </c>
      <c r="K19" s="27">
        <f>'achieved fresh and panel'!K19</f>
        <v>4</v>
      </c>
      <c r="L19" s="27">
        <f>'achieved fresh and panel'!L19</f>
        <v>4</v>
      </c>
      <c r="M19" s="27">
        <f>'achieved fresh and panel'!M19</f>
        <v>4</v>
      </c>
      <c r="N19" s="27">
        <f>'achieved fresh and panel'!N19</f>
        <v>4</v>
      </c>
      <c r="O19" s="27">
        <f>'achieved fresh and panel'!O19</f>
        <v>4</v>
      </c>
      <c r="P19" s="27">
        <f>'achieved fresh and panel'!P19</f>
        <v>4</v>
      </c>
      <c r="Q19" s="24"/>
    </row>
    <row r="20" spans="1:17" x14ac:dyDescent="0.45">
      <c r="A20" s="4" t="str">
        <f>'achieved fresh and panel'!A20</f>
        <v>Southwest</v>
      </c>
      <c r="B20" s="2" t="str">
        <f>LEFT('achieved fresh and panel'!B20,FIND(")",'achieved fresh and panel'!B20))</f>
        <v>Large (100-269)</v>
      </c>
      <c r="C20" s="27">
        <f>'achieved fresh and panel'!C20</f>
        <v>4</v>
      </c>
      <c r="D20" s="27">
        <f>'achieved fresh and panel'!D20</f>
        <v>4</v>
      </c>
      <c r="E20" s="27">
        <f>'achieved fresh and panel'!E20</f>
        <v>4</v>
      </c>
      <c r="F20" s="27">
        <f>'achieved fresh and panel'!F20</f>
        <v>3</v>
      </c>
      <c r="G20" s="27">
        <f>'achieved fresh and panel'!G20</f>
        <v>4</v>
      </c>
      <c r="H20" s="27">
        <f>'achieved fresh and panel'!H20</f>
        <v>4</v>
      </c>
      <c r="I20" s="27">
        <f>'achieved fresh and panel'!I20</f>
        <v>5</v>
      </c>
      <c r="J20" s="27">
        <f>'achieved fresh and panel'!J20</f>
        <v>5</v>
      </c>
      <c r="K20" s="27">
        <f>'achieved fresh and panel'!K20</f>
        <v>4</v>
      </c>
      <c r="L20" s="27">
        <f>'achieved fresh and panel'!L20</f>
        <v>4</v>
      </c>
      <c r="M20" s="27">
        <f>'achieved fresh and panel'!M20</f>
        <v>4</v>
      </c>
      <c r="N20" s="27">
        <f>'achieved fresh and panel'!N20</f>
        <v>4</v>
      </c>
      <c r="O20" s="27">
        <f>'achieved fresh and panel'!O20</f>
        <v>4</v>
      </c>
      <c r="P20" s="27">
        <f>'achieved fresh and panel'!P20</f>
        <v>4</v>
      </c>
      <c r="Q20" s="24"/>
    </row>
    <row r="21" spans="1:17" x14ac:dyDescent="0.45">
      <c r="A21" s="4" t="str">
        <f>'achieved fresh and panel'!A21</f>
        <v>Southwest</v>
      </c>
      <c r="B21" s="2" t="str">
        <f>LEFT('achieved fresh and panel'!B21,FIND(")",'achieved fresh and panel'!B21))</f>
        <v>Extra Large (270 or more)</v>
      </c>
      <c r="C21" s="27">
        <f>'achieved fresh and panel'!C21</f>
        <v>4</v>
      </c>
      <c r="D21" s="27">
        <f>'achieved fresh and panel'!D21</f>
        <v>4</v>
      </c>
      <c r="E21" s="27">
        <f>'achieved fresh and panel'!E21</f>
        <v>4</v>
      </c>
      <c r="F21" s="27">
        <f>'achieved fresh and panel'!F21</f>
        <v>4</v>
      </c>
      <c r="G21" s="27">
        <f>'achieved fresh and panel'!G21</f>
        <v>4</v>
      </c>
      <c r="H21" s="27">
        <f>'achieved fresh and panel'!H21</f>
        <v>4</v>
      </c>
      <c r="I21" s="27">
        <f>'achieved fresh and panel'!I21</f>
        <v>4</v>
      </c>
      <c r="J21" s="27">
        <f>'achieved fresh and panel'!J21</f>
        <v>4</v>
      </c>
      <c r="K21" s="27">
        <f>'achieved fresh and panel'!K21</f>
        <v>5</v>
      </c>
      <c r="L21" s="27">
        <f>'achieved fresh and panel'!L21</f>
        <v>4</v>
      </c>
      <c r="M21" s="27">
        <f>'achieved fresh and panel'!M21</f>
        <v>4</v>
      </c>
      <c r="N21" s="27">
        <f>'achieved fresh and panel'!N21</f>
        <v>4</v>
      </c>
      <c r="O21" s="27">
        <f>'achieved fresh and panel'!O21</f>
        <v>5</v>
      </c>
      <c r="P21" s="27">
        <f>'achieved fresh and panel'!P21</f>
        <v>4</v>
      </c>
      <c r="Q21" s="24"/>
    </row>
    <row r="22" spans="1:17" x14ac:dyDescent="0.45">
      <c r="A22" s="4" t="str">
        <f>'achieved fresh and panel'!A22</f>
        <v>Northwest</v>
      </c>
      <c r="B22" s="2" t="str">
        <f>LEFT('achieved fresh and panel'!B22,FIND(")",'achieved fresh and panel'!B22))</f>
        <v>Small (5-19)</v>
      </c>
      <c r="C22" s="27">
        <f>'achieved fresh and panel'!C22</f>
        <v>4</v>
      </c>
      <c r="D22" s="27">
        <f>'achieved fresh and panel'!D22</f>
        <v>5</v>
      </c>
      <c r="E22" s="27">
        <f>'achieved fresh and panel'!E22</f>
        <v>4</v>
      </c>
      <c r="F22" s="27">
        <f>'achieved fresh and panel'!F22</f>
        <v>4</v>
      </c>
      <c r="G22" s="27">
        <f>'achieved fresh and panel'!G22</f>
        <v>4</v>
      </c>
      <c r="H22" s="27">
        <f>'achieved fresh and panel'!H22</f>
        <v>4</v>
      </c>
      <c r="I22" s="27">
        <f>'achieved fresh and panel'!I22</f>
        <v>4</v>
      </c>
      <c r="J22" s="27">
        <f>'achieved fresh and panel'!J22</f>
        <v>4</v>
      </c>
      <c r="K22" s="27">
        <f>'achieved fresh and panel'!K22</f>
        <v>4</v>
      </c>
      <c r="L22" s="27">
        <f>'achieved fresh and panel'!L22</f>
        <v>5</v>
      </c>
      <c r="M22" s="27">
        <f>'achieved fresh and panel'!M22</f>
        <v>5</v>
      </c>
      <c r="N22" s="27">
        <f>'achieved fresh and panel'!N22</f>
        <v>7</v>
      </c>
      <c r="O22" s="27">
        <f>'achieved fresh and panel'!O22</f>
        <v>4</v>
      </c>
      <c r="P22" s="27">
        <f>'achieved fresh and panel'!P22</f>
        <v>9</v>
      </c>
      <c r="Q22" s="24">
        <f>SUM(C22:P25)</f>
        <v>287</v>
      </c>
    </row>
    <row r="23" spans="1:17" x14ac:dyDescent="0.45">
      <c r="A23" s="4" t="str">
        <f>'achieved fresh and panel'!A23</f>
        <v>Northwest</v>
      </c>
      <c r="B23" s="2" t="str">
        <f>LEFT('achieved fresh and panel'!B23,FIND(")",'achieved fresh and panel'!B23))</f>
        <v>Medium (20-99)</v>
      </c>
      <c r="C23" s="27">
        <f>'achieved fresh and panel'!C23</f>
        <v>6</v>
      </c>
      <c r="D23" s="27">
        <f>'achieved fresh and panel'!D23</f>
        <v>6</v>
      </c>
      <c r="E23" s="27">
        <f>'achieved fresh and panel'!E23</f>
        <v>10</v>
      </c>
      <c r="F23" s="27">
        <f>'achieved fresh and panel'!F23</f>
        <v>6</v>
      </c>
      <c r="G23" s="27">
        <f>'achieved fresh and panel'!G23</f>
        <v>7</v>
      </c>
      <c r="H23" s="27">
        <f>'achieved fresh and panel'!H23</f>
        <v>9</v>
      </c>
      <c r="I23" s="27">
        <f>'achieved fresh and panel'!I23</f>
        <v>4</v>
      </c>
      <c r="J23" s="27">
        <f>'achieved fresh and panel'!J23</f>
        <v>8</v>
      </c>
      <c r="K23" s="27">
        <f>'achieved fresh and panel'!K23</f>
        <v>4</v>
      </c>
      <c r="L23" s="27">
        <f>'achieved fresh and panel'!L23</f>
        <v>4</v>
      </c>
      <c r="M23" s="27">
        <f>'achieved fresh and panel'!M23</f>
        <v>7</v>
      </c>
      <c r="N23" s="27">
        <f>'achieved fresh and panel'!N23</f>
        <v>4</v>
      </c>
      <c r="O23" s="27">
        <f>'achieved fresh and panel'!O23</f>
        <v>5</v>
      </c>
      <c r="P23" s="27">
        <f>'achieved fresh and panel'!P23</f>
        <v>4</v>
      </c>
      <c r="Q23" s="24"/>
    </row>
    <row r="24" spans="1:17" x14ac:dyDescent="0.45">
      <c r="A24" s="4" t="str">
        <f>'achieved fresh and panel'!A24</f>
        <v>Northwest</v>
      </c>
      <c r="B24" s="2" t="str">
        <f>LEFT('achieved fresh and panel'!B24,FIND(")",'achieved fresh and panel'!B24))</f>
        <v>Large (100-269)</v>
      </c>
      <c r="C24" s="27">
        <f>'achieved fresh and panel'!C24</f>
        <v>5</v>
      </c>
      <c r="D24" s="27">
        <f>'achieved fresh and panel'!D24</f>
        <v>4</v>
      </c>
      <c r="E24" s="27">
        <f>'achieved fresh and panel'!E24</f>
        <v>5</v>
      </c>
      <c r="F24" s="27">
        <f>'achieved fresh and panel'!F24</f>
        <v>5</v>
      </c>
      <c r="G24" s="27">
        <f>'achieved fresh and panel'!G24</f>
        <v>4</v>
      </c>
      <c r="H24" s="27">
        <f>'achieved fresh and panel'!H24</f>
        <v>6</v>
      </c>
      <c r="I24" s="27">
        <f>'achieved fresh and panel'!I24</f>
        <v>5</v>
      </c>
      <c r="J24" s="27">
        <f>'achieved fresh and panel'!J24</f>
        <v>6</v>
      </c>
      <c r="K24" s="27">
        <f>'achieved fresh and panel'!K24</f>
        <v>6</v>
      </c>
      <c r="L24" s="27">
        <f>'achieved fresh and panel'!L24</f>
        <v>4</v>
      </c>
      <c r="M24" s="27">
        <f>'achieved fresh and panel'!M24</f>
        <v>5</v>
      </c>
      <c r="N24" s="27">
        <f>'achieved fresh and panel'!N24</f>
        <v>4</v>
      </c>
      <c r="O24" s="27">
        <f>'achieved fresh and panel'!O24</f>
        <v>4</v>
      </c>
      <c r="P24" s="27">
        <f>'achieved fresh and panel'!P24</f>
        <v>4</v>
      </c>
      <c r="Q24" s="24"/>
    </row>
    <row r="25" spans="1:17" x14ac:dyDescent="0.45">
      <c r="A25" s="4" t="str">
        <f>'achieved fresh and panel'!A25</f>
        <v>Northwest</v>
      </c>
      <c r="B25" s="2" t="str">
        <f>LEFT('achieved fresh and panel'!B25,FIND(")",'achieved fresh and panel'!B25))</f>
        <v>Extra Large (270 or more)</v>
      </c>
      <c r="C25" s="27">
        <f>'achieved fresh and panel'!C25</f>
        <v>7</v>
      </c>
      <c r="D25" s="27">
        <f>'achieved fresh and panel'!D25</f>
        <v>5</v>
      </c>
      <c r="E25" s="27">
        <f>'achieved fresh and panel'!E25</f>
        <v>4</v>
      </c>
      <c r="F25" s="27">
        <f>'achieved fresh and panel'!F25</f>
        <v>4</v>
      </c>
      <c r="G25" s="27">
        <f>'achieved fresh and panel'!G25</f>
        <v>6</v>
      </c>
      <c r="H25" s="27">
        <f>'achieved fresh and panel'!H25</f>
        <v>5</v>
      </c>
      <c r="I25" s="27">
        <f>'achieved fresh and panel'!I25</f>
        <v>6</v>
      </c>
      <c r="J25" s="27">
        <f>'achieved fresh and panel'!J25</f>
        <v>5</v>
      </c>
      <c r="K25" s="27">
        <f>'achieved fresh and panel'!K25</f>
        <v>4</v>
      </c>
      <c r="L25" s="27">
        <f>'achieved fresh and panel'!L25</f>
        <v>4</v>
      </c>
      <c r="M25" s="27">
        <f>'achieved fresh and panel'!M25</f>
        <v>4</v>
      </c>
      <c r="N25" s="27">
        <f>'achieved fresh and panel'!N25</f>
        <v>4</v>
      </c>
      <c r="O25" s="27">
        <f>'achieved fresh and panel'!O25</f>
        <v>6</v>
      </c>
      <c r="P25" s="27">
        <f>'achieved fresh and panel'!P25</f>
        <v>5</v>
      </c>
      <c r="Q25" s="24"/>
    </row>
    <row r="26" spans="1:17" s="26" customFormat="1" ht="14.65" thickBot="1" x14ac:dyDescent="0.5">
      <c r="A26" s="25"/>
      <c r="B26" s="25"/>
      <c r="C26" s="25">
        <f t="shared" ref="C26:Q26" si="0">SUM(C2:C25)</f>
        <v>135</v>
      </c>
      <c r="D26" s="25">
        <f t="shared" si="0"/>
        <v>131</v>
      </c>
      <c r="E26" s="25">
        <f t="shared" si="0"/>
        <v>135</v>
      </c>
      <c r="F26" s="25">
        <f t="shared" si="0"/>
        <v>122</v>
      </c>
      <c r="G26" s="25">
        <f t="shared" si="0"/>
        <v>124</v>
      </c>
      <c r="H26" s="25">
        <f t="shared" si="0"/>
        <v>139</v>
      </c>
      <c r="I26" s="25">
        <f t="shared" si="0"/>
        <v>133</v>
      </c>
      <c r="J26" s="25">
        <f t="shared" si="0"/>
        <v>133</v>
      </c>
      <c r="K26" s="25">
        <f t="shared" si="0"/>
        <v>212</v>
      </c>
      <c r="L26" s="25">
        <f t="shared" si="0"/>
        <v>170</v>
      </c>
      <c r="M26" s="25">
        <f t="shared" si="0"/>
        <v>129</v>
      </c>
      <c r="N26" s="25">
        <f t="shared" si="0"/>
        <v>162</v>
      </c>
      <c r="O26" s="25">
        <f t="shared" si="0"/>
        <v>170</v>
      </c>
      <c r="P26" s="25">
        <f t="shared" si="0"/>
        <v>294</v>
      </c>
      <c r="Q26" s="25">
        <f t="shared" si="0"/>
        <v>2189</v>
      </c>
    </row>
    <row r="27" spans="1:17" ht="14.65" thickTop="1" x14ac:dyDescent="0.45"/>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22"/>
  <sheetViews>
    <sheetView topLeftCell="A11" zoomScaleNormal="100" workbookViewId="0">
      <selection activeCell="F27" sqref="F27"/>
    </sheetView>
  </sheetViews>
  <sheetFormatPr defaultRowHeight="14.25" x14ac:dyDescent="0.45"/>
  <cols>
    <col min="1" max="1" width="15" customWidth="1"/>
    <col min="2" max="2" width="14" bestFit="1" customWidth="1"/>
    <col min="3" max="4" width="10.1328125" customWidth="1"/>
    <col min="5" max="5" width="10.1328125" style="8" customWidth="1"/>
    <col min="6" max="6" width="11.86328125" customWidth="1"/>
    <col min="7" max="7" width="12.265625" customWidth="1"/>
    <col min="8" max="11" width="10.1328125" customWidth="1"/>
    <col min="12" max="12" width="13.3984375" customWidth="1"/>
    <col min="13" max="13" width="12.1328125" customWidth="1"/>
    <col min="14" max="16" width="10.1328125" customWidth="1"/>
    <col min="17" max="17" width="14.59765625" style="26" bestFit="1" customWidth="1"/>
  </cols>
  <sheetData>
    <row r="1" spans="1:17" ht="52.15" thickBot="1" x14ac:dyDescent="0.5">
      <c r="A1" s="12"/>
      <c r="B1" s="12"/>
      <c r="C1" s="13" t="str">
        <f>RIGHT(SUBSTITUTE('achieved panel'!C1,"_"," "),LEN(SUBSTITUTE('achieved panel'!C1,"_"," "))-1)</f>
        <v>Food</v>
      </c>
      <c r="D1" s="13" t="str">
        <f>RIGHT(SUBSTITUTE('achieved panel'!D1,"_"," "),LEN(SUBSTITUTE('achieved panel'!D1,"_"," "))-1)</f>
        <v>Wearing apparel</v>
      </c>
      <c r="E1" s="13" t="str">
        <f>RIGHT(SUBSTITUTE('achieved panel'!E1,"_"," "),LEN(SUBSTITUTE('achieved panel'!E1,"_"," "))-1)</f>
        <v>Chemicals and chemical products</v>
      </c>
      <c r="F1" s="13" t="str">
        <f>RIGHT(SUBSTITUTE('achieved panel'!F1,"_"," "),LEN(SUBSTITUTE('achieved panel'!F1,"_"," "))-1)</f>
        <v>Basic metals</v>
      </c>
      <c r="G1" s="13" t="str">
        <f>RIGHT(SUBSTITUTE('achieved panel'!G1,"_"," "),LEN(SUBSTITUTE('achieved panel'!G1,"_"," "))-1)</f>
        <v>Computer electronics and opt</v>
      </c>
      <c r="H1" s="13" t="str">
        <f>RIGHT(SUBSTITUTE('achieved panel'!H1,"_"," "),LEN(SUBSTITUTE('achieved panel'!H1,"_"," "))-1)</f>
        <v>Electrical equipment</v>
      </c>
      <c r="I1" s="13" t="str">
        <f>RIGHT(SUBSTITUTE('achieved panel'!I1,"_"," "),LEN(SUBSTITUTE('achieved panel'!I1,"_"," "))-1)</f>
        <v>Machinery and equipment</v>
      </c>
      <c r="J1" s="13" t="str">
        <f>RIGHT(SUBSTITUTE('achieved panel'!J1,"_"," "),LEN(SUBSTITUTE('achieved panel'!J1,"_"," "))-1)</f>
        <v>Motor vehicles trailers</v>
      </c>
      <c r="K1" s="13" t="str">
        <f>RIGHT(SUBSTITUTE('achieved panel'!K1,"_"," "),LEN(SUBSTITUTE('achieved panel'!K1,"_"," "))-1)</f>
        <v>Other manufacturing</v>
      </c>
      <c r="L1" s="13" t="str">
        <f>RIGHT(SUBSTITUTE('achieved panel'!L1,"_"," "),LEN(SUBSTITUTE('achieved panel'!L1,"_"," "))-1)</f>
        <v>Retail</v>
      </c>
      <c r="M1" s="13" t="str">
        <f>RIGHT(SUBSTITUTE('achieved panel'!M1,"_"," "),LEN(SUBSTITUTE('achieved panel'!M1,"_"," "))-1)</f>
        <v>Hotels</v>
      </c>
      <c r="N1" s="13" t="str">
        <f>RIGHT(SUBSTITUTE('achieved panel'!N1,"_"," "),LEN(SUBSTITUTE('achieved panel'!N1,"_"," "))-1)</f>
        <v>Construction</v>
      </c>
      <c r="O1" s="13" t="str">
        <f>RIGHT(SUBSTITUTE('achieved panel'!O1,"_"," "),LEN(SUBSTITUTE('achieved panel'!O1,"_"," "))-1)</f>
        <v>Professional services</v>
      </c>
      <c r="P1" s="13" t="str">
        <f>RIGHT(SUBSTITUTE('achieved panel'!P1,"_"," "),LEN(SUBSTITUTE('achieved panel'!P1,"_"," "))-1)</f>
        <v>Other services</v>
      </c>
      <c r="Q1" s="23" t="e">
        <f>RIGHT(SUBSTITUTE('achieved panel'!T1,"_"," "),LEN(SUBSTITUTE('achieved panel'!T1,"_"," "))-1)</f>
        <v>#VALUE!</v>
      </c>
    </row>
    <row r="2" spans="1:17" x14ac:dyDescent="0.45">
      <c r="A2" s="4" t="str">
        <f>'achieved panel'!A2</f>
        <v>North</v>
      </c>
      <c r="B2" s="2" t="str">
        <f>LEFT('achieved panel'!B2,FIND(")",'achieved panel'!B2))</f>
        <v>Small (5-19)</v>
      </c>
      <c r="C2" s="27">
        <f>'achieved panel'!C2</f>
        <v>0</v>
      </c>
      <c r="D2" s="27">
        <f>'achieved panel'!D2</f>
        <v>0</v>
      </c>
      <c r="E2" s="27">
        <f>'achieved panel'!E2</f>
        <v>1</v>
      </c>
      <c r="F2" s="27">
        <f>'achieved panel'!F2</f>
        <v>0</v>
      </c>
      <c r="G2" s="27">
        <f>'achieved panel'!G2</f>
        <v>0</v>
      </c>
      <c r="H2" s="27">
        <f>'achieved panel'!H2</f>
        <v>0</v>
      </c>
      <c r="I2" s="27">
        <f>'achieved panel'!I2</f>
        <v>2</v>
      </c>
      <c r="J2" s="27">
        <f>'achieved panel'!J2</f>
        <v>0</v>
      </c>
      <c r="K2" s="27">
        <f>'achieved panel'!K2</f>
        <v>1</v>
      </c>
      <c r="L2" s="27">
        <f>'achieved panel'!L2</f>
        <v>1</v>
      </c>
      <c r="M2" s="27">
        <f>'achieved panel'!M2</f>
        <v>0</v>
      </c>
      <c r="N2" s="27">
        <f>'achieved panel'!N2</f>
        <v>0</v>
      </c>
      <c r="O2" s="27">
        <f>'achieved panel'!O2</f>
        <v>0</v>
      </c>
      <c r="P2" s="27">
        <f>'achieved panel'!P2</f>
        <v>7</v>
      </c>
      <c r="Q2" s="24">
        <f>SUM(C2:P5)</f>
        <v>25</v>
      </c>
    </row>
    <row r="3" spans="1:17" x14ac:dyDescent="0.45">
      <c r="A3" s="4" t="str">
        <f>'achieved panel'!A3</f>
        <v>North</v>
      </c>
      <c r="B3" s="2" t="str">
        <f>LEFT('achieved panel'!B3,FIND(")",'achieved panel'!B3))</f>
        <v>Medium (20-99)</v>
      </c>
      <c r="C3" s="27">
        <f>'achieved panel'!C3</f>
        <v>0</v>
      </c>
      <c r="D3" s="27">
        <f>'achieved panel'!D3</f>
        <v>0</v>
      </c>
      <c r="E3" s="27">
        <f>'achieved panel'!E3</f>
        <v>1</v>
      </c>
      <c r="F3" s="27">
        <f>'achieved panel'!F3</f>
        <v>0</v>
      </c>
      <c r="G3" s="27">
        <f>'achieved panel'!G3</f>
        <v>0</v>
      </c>
      <c r="H3" s="27">
        <f>'achieved panel'!H3</f>
        <v>0</v>
      </c>
      <c r="I3" s="27">
        <f>'achieved panel'!I3</f>
        <v>0</v>
      </c>
      <c r="J3" s="27">
        <f>'achieved panel'!J3</f>
        <v>0</v>
      </c>
      <c r="K3" s="27">
        <f>'achieved panel'!K3</f>
        <v>1</v>
      </c>
      <c r="L3" s="27">
        <f>'achieved panel'!L3</f>
        <v>0</v>
      </c>
      <c r="M3" s="27">
        <f>'achieved panel'!M3</f>
        <v>0</v>
      </c>
      <c r="N3" s="27">
        <f>'achieved panel'!N3</f>
        <v>0</v>
      </c>
      <c r="O3" s="27">
        <f>'achieved panel'!O3</f>
        <v>0</v>
      </c>
      <c r="P3" s="27">
        <f>'achieved panel'!P3</f>
        <v>1</v>
      </c>
      <c r="Q3" s="24"/>
    </row>
    <row r="4" spans="1:17" x14ac:dyDescent="0.45">
      <c r="A4" s="4" t="str">
        <f>'achieved panel'!A4</f>
        <v>North</v>
      </c>
      <c r="B4" s="2" t="str">
        <f>LEFT('achieved panel'!B4,FIND(")",'achieved panel'!B4))</f>
        <v>Large (100-269)</v>
      </c>
      <c r="C4" s="27">
        <f>'achieved panel'!C4</f>
        <v>0</v>
      </c>
      <c r="D4" s="27">
        <f>'achieved panel'!D4</f>
        <v>0</v>
      </c>
      <c r="E4" s="27">
        <f>'achieved panel'!E4</f>
        <v>0</v>
      </c>
      <c r="F4" s="27">
        <f>'achieved panel'!F4</f>
        <v>0</v>
      </c>
      <c r="G4" s="27">
        <f>'achieved panel'!G4</f>
        <v>0</v>
      </c>
      <c r="H4" s="27">
        <f>'achieved panel'!H4</f>
        <v>0</v>
      </c>
      <c r="I4" s="27">
        <f>'achieved panel'!I4</f>
        <v>1</v>
      </c>
      <c r="J4" s="27">
        <f>'achieved panel'!J4</f>
        <v>2</v>
      </c>
      <c r="K4" s="27">
        <f>'achieved panel'!K4</f>
        <v>2</v>
      </c>
      <c r="L4" s="27">
        <f>'achieved panel'!L4</f>
        <v>0</v>
      </c>
      <c r="M4" s="27">
        <f>'achieved panel'!M4</f>
        <v>1</v>
      </c>
      <c r="N4" s="27">
        <f>'achieved panel'!N4</f>
        <v>0</v>
      </c>
      <c r="O4" s="27">
        <f>'achieved panel'!O4</f>
        <v>0</v>
      </c>
      <c r="P4" s="27">
        <f>'achieved panel'!P4</f>
        <v>1</v>
      </c>
      <c r="Q4" s="24"/>
    </row>
    <row r="5" spans="1:17" x14ac:dyDescent="0.45">
      <c r="A5" s="4" t="str">
        <f>'achieved panel'!A5</f>
        <v>North</v>
      </c>
      <c r="B5" s="2" t="str">
        <f>LEFT('achieved panel'!B5,FIND(")",'achieved panel'!B5))</f>
        <v>Extra Large (270 or more)</v>
      </c>
      <c r="C5" s="27">
        <f>'achieved panel'!C5</f>
        <v>0</v>
      </c>
      <c r="D5" s="27">
        <f>'achieved panel'!D5</f>
        <v>0</v>
      </c>
      <c r="E5" s="27">
        <f>'achieved panel'!E5</f>
        <v>0</v>
      </c>
      <c r="F5" s="27">
        <f>'achieved panel'!F5</f>
        <v>2</v>
      </c>
      <c r="G5" s="27">
        <f>'achieved panel'!G5</f>
        <v>0</v>
      </c>
      <c r="H5" s="27">
        <f>'achieved panel'!H5</f>
        <v>0</v>
      </c>
      <c r="I5" s="27">
        <f>'achieved panel'!I5</f>
        <v>0</v>
      </c>
      <c r="J5" s="27">
        <f>'achieved panel'!J5</f>
        <v>0</v>
      </c>
      <c r="K5" s="27">
        <f>'achieved panel'!K5</f>
        <v>1</v>
      </c>
      <c r="L5" s="27">
        <f>'achieved panel'!L5</f>
        <v>0</v>
      </c>
      <c r="M5" s="27">
        <f>'achieved panel'!M5</f>
        <v>0</v>
      </c>
      <c r="N5" s="27">
        <f>'achieved panel'!N5</f>
        <v>0</v>
      </c>
      <c r="O5" s="27">
        <f>'achieved panel'!O5</f>
        <v>0</v>
      </c>
      <c r="P5" s="27">
        <f>'achieved panel'!P5</f>
        <v>0</v>
      </c>
      <c r="Q5" s="24"/>
    </row>
    <row r="6" spans="1:17" x14ac:dyDescent="0.45">
      <c r="A6" s="4" t="str">
        <f>'achieved panel'!A6</f>
        <v>Northeastern</v>
      </c>
      <c r="B6" s="2" t="str">
        <f>LEFT('achieved panel'!B6,FIND(")",'achieved panel'!B6))</f>
        <v>Small (5-19)</v>
      </c>
      <c r="C6" s="27">
        <f>'achieved panel'!C6</f>
        <v>1</v>
      </c>
      <c r="D6" s="27">
        <f>'achieved panel'!D6</f>
        <v>0</v>
      </c>
      <c r="E6" s="27">
        <f>'achieved panel'!E6</f>
        <v>1</v>
      </c>
      <c r="F6" s="27">
        <f>'achieved panel'!F6</f>
        <v>0</v>
      </c>
      <c r="G6" s="27">
        <f>'achieved panel'!G6</f>
        <v>0</v>
      </c>
      <c r="H6" s="27">
        <f>'achieved panel'!H6</f>
        <v>0</v>
      </c>
      <c r="I6" s="27">
        <f>'achieved panel'!I6</f>
        <v>0</v>
      </c>
      <c r="J6" s="27">
        <f>'achieved panel'!J6</f>
        <v>1</v>
      </c>
      <c r="K6" s="27">
        <f>'achieved panel'!K6</f>
        <v>2</v>
      </c>
      <c r="L6" s="27">
        <f>'achieved panel'!L6</f>
        <v>2</v>
      </c>
      <c r="M6" s="27">
        <f>'achieved panel'!M6</f>
        <v>0</v>
      </c>
      <c r="N6" s="27">
        <f>'achieved panel'!N6</f>
        <v>1</v>
      </c>
      <c r="O6" s="27">
        <f>'achieved panel'!O6</f>
        <v>0</v>
      </c>
      <c r="P6" s="27">
        <f>'achieved panel'!P6</f>
        <v>3</v>
      </c>
      <c r="Q6" s="24">
        <f>SUM(C6:P9)</f>
        <v>28</v>
      </c>
    </row>
    <row r="7" spans="1:17" x14ac:dyDescent="0.45">
      <c r="A7" s="4" t="str">
        <f>'achieved panel'!A7</f>
        <v>Northeastern</v>
      </c>
      <c r="B7" s="2" t="str">
        <f>LEFT('achieved panel'!B7,FIND(")",'achieved panel'!B7))</f>
        <v>Medium (20-99)</v>
      </c>
      <c r="C7" s="27">
        <f>'achieved panel'!C7</f>
        <v>0</v>
      </c>
      <c r="D7" s="27">
        <f>'achieved panel'!D7</f>
        <v>2</v>
      </c>
      <c r="E7" s="27">
        <f>'achieved panel'!E7</f>
        <v>1</v>
      </c>
      <c r="F7" s="27">
        <f>'achieved panel'!F7</f>
        <v>0</v>
      </c>
      <c r="G7" s="27">
        <f>'achieved panel'!G7</f>
        <v>0</v>
      </c>
      <c r="H7" s="27">
        <f>'achieved panel'!H7</f>
        <v>0</v>
      </c>
      <c r="I7" s="27">
        <f>'achieved panel'!I7</f>
        <v>1</v>
      </c>
      <c r="J7" s="27">
        <f>'achieved panel'!J7</f>
        <v>0</v>
      </c>
      <c r="K7" s="27">
        <f>'achieved panel'!K7</f>
        <v>3</v>
      </c>
      <c r="L7" s="27">
        <f>'achieved panel'!L7</f>
        <v>0</v>
      </c>
      <c r="M7" s="27">
        <f>'achieved panel'!M7</f>
        <v>0</v>
      </c>
      <c r="N7" s="27">
        <f>'achieved panel'!N7</f>
        <v>0</v>
      </c>
      <c r="O7" s="27">
        <f>'achieved panel'!O7</f>
        <v>0</v>
      </c>
      <c r="P7" s="27">
        <f>'achieved panel'!P7</f>
        <v>1</v>
      </c>
      <c r="Q7" s="24"/>
    </row>
    <row r="8" spans="1:17" x14ac:dyDescent="0.45">
      <c r="A8" s="4" t="str">
        <f>'achieved panel'!A8</f>
        <v>Northeastern</v>
      </c>
      <c r="B8" s="2" t="str">
        <f>LEFT('achieved panel'!B8,FIND(")",'achieved panel'!B8))</f>
        <v>Large (100-269)</v>
      </c>
      <c r="C8" s="27">
        <f>'achieved panel'!C8</f>
        <v>1</v>
      </c>
      <c r="D8" s="27">
        <f>'achieved panel'!D8</f>
        <v>0</v>
      </c>
      <c r="E8" s="27">
        <f>'achieved panel'!E8</f>
        <v>0</v>
      </c>
      <c r="F8" s="27">
        <f>'achieved panel'!F8</f>
        <v>0</v>
      </c>
      <c r="G8" s="27">
        <f>'achieved panel'!G8</f>
        <v>1</v>
      </c>
      <c r="H8" s="27">
        <f>'achieved panel'!H8</f>
        <v>0</v>
      </c>
      <c r="I8" s="27">
        <f>'achieved panel'!I8</f>
        <v>0</v>
      </c>
      <c r="J8" s="27">
        <f>'achieved panel'!J8</f>
        <v>0</v>
      </c>
      <c r="K8" s="27">
        <f>'achieved panel'!K8</f>
        <v>5</v>
      </c>
      <c r="L8" s="27">
        <f>'achieved panel'!L8</f>
        <v>0</v>
      </c>
      <c r="M8" s="27">
        <f>'achieved panel'!M8</f>
        <v>0</v>
      </c>
      <c r="N8" s="27">
        <f>'achieved panel'!N8</f>
        <v>0</v>
      </c>
      <c r="O8" s="27">
        <f>'achieved panel'!O8</f>
        <v>0</v>
      </c>
      <c r="P8" s="27">
        <f>'achieved panel'!P8</f>
        <v>0</v>
      </c>
      <c r="Q8" s="24"/>
    </row>
    <row r="9" spans="1:17" x14ac:dyDescent="0.45">
      <c r="A9" s="4" t="str">
        <f>'achieved panel'!A9</f>
        <v>Northeastern</v>
      </c>
      <c r="B9" s="2" t="str">
        <f>LEFT('achieved panel'!B9,FIND(")",'achieved panel'!B9))</f>
        <v>Extra Large (270 or more)</v>
      </c>
      <c r="C9" s="27">
        <f>'achieved panel'!C9</f>
        <v>0</v>
      </c>
      <c r="D9" s="27">
        <f>'achieved panel'!D9</f>
        <v>0</v>
      </c>
      <c r="E9" s="27">
        <f>'achieved panel'!E9</f>
        <v>0</v>
      </c>
      <c r="F9" s="27">
        <f>'achieved panel'!F9</f>
        <v>0</v>
      </c>
      <c r="G9" s="27">
        <f>'achieved panel'!G9</f>
        <v>0</v>
      </c>
      <c r="H9" s="27">
        <f>'achieved panel'!H9</f>
        <v>0</v>
      </c>
      <c r="I9" s="27">
        <f>'achieved panel'!I9</f>
        <v>0</v>
      </c>
      <c r="J9" s="27">
        <f>'achieved panel'!J9</f>
        <v>0</v>
      </c>
      <c r="K9" s="27">
        <f>'achieved panel'!K9</f>
        <v>2</v>
      </c>
      <c r="L9" s="27">
        <f>'achieved panel'!L9</f>
        <v>0</v>
      </c>
      <c r="M9" s="27">
        <f>'achieved panel'!M9</f>
        <v>0</v>
      </c>
      <c r="N9" s="27">
        <f>'achieved panel'!N9</f>
        <v>0</v>
      </c>
      <c r="O9" s="27">
        <f>'achieved panel'!O9</f>
        <v>0</v>
      </c>
      <c r="P9" s="27">
        <f>'achieved panel'!P9</f>
        <v>0</v>
      </c>
      <c r="Q9" s="24"/>
    </row>
    <row r="10" spans="1:17" x14ac:dyDescent="0.45">
      <c r="A10" s="4" t="str">
        <f>'achieved panel'!A10</f>
        <v>East</v>
      </c>
      <c r="B10" s="2" t="str">
        <f>LEFT('achieved panel'!B10,FIND(")",'achieved panel'!B10))</f>
        <v>Small (5-19)</v>
      </c>
      <c r="C10" s="27">
        <f>'achieved panel'!C10</f>
        <v>0</v>
      </c>
      <c r="D10" s="27">
        <f>'achieved panel'!D10</f>
        <v>0</v>
      </c>
      <c r="E10" s="27">
        <f>'achieved panel'!E10</f>
        <v>3</v>
      </c>
      <c r="F10" s="27">
        <f>'achieved panel'!F10</f>
        <v>1</v>
      </c>
      <c r="G10" s="27">
        <f>'achieved panel'!G10</f>
        <v>0</v>
      </c>
      <c r="H10" s="27">
        <f>'achieved panel'!H10</f>
        <v>0</v>
      </c>
      <c r="I10" s="27">
        <f>'achieved panel'!I10</f>
        <v>6</v>
      </c>
      <c r="J10" s="27">
        <f>'achieved panel'!J10</f>
        <v>0</v>
      </c>
      <c r="K10" s="27">
        <f>'achieved panel'!K10</f>
        <v>16</v>
      </c>
      <c r="L10" s="27">
        <f>'achieved panel'!L10</f>
        <v>11</v>
      </c>
      <c r="M10" s="27">
        <f>'achieved panel'!M10</f>
        <v>0</v>
      </c>
      <c r="N10" s="27">
        <f>'achieved panel'!N10</f>
        <v>3</v>
      </c>
      <c r="O10" s="27">
        <f>'achieved panel'!O10</f>
        <v>0</v>
      </c>
      <c r="P10" s="27">
        <f>'achieved panel'!P10</f>
        <v>14</v>
      </c>
      <c r="Q10" s="24">
        <f>SUM(C10:P13)</f>
        <v>112</v>
      </c>
    </row>
    <row r="11" spans="1:17" x14ac:dyDescent="0.45">
      <c r="A11" s="4" t="str">
        <f>'achieved panel'!A11</f>
        <v>East</v>
      </c>
      <c r="B11" s="2" t="str">
        <f>LEFT('achieved panel'!B11,FIND(")",'achieved panel'!B11))</f>
        <v>Medium (20-99)</v>
      </c>
      <c r="C11" s="27">
        <f>'achieved panel'!C11</f>
        <v>1</v>
      </c>
      <c r="D11" s="27">
        <f>'achieved panel'!D11</f>
        <v>1</v>
      </c>
      <c r="E11" s="27">
        <f>'achieved panel'!E11</f>
        <v>3</v>
      </c>
      <c r="F11" s="27">
        <f>'achieved panel'!F11</f>
        <v>2</v>
      </c>
      <c r="G11" s="27">
        <f>'achieved panel'!G11</f>
        <v>2</v>
      </c>
      <c r="H11" s="27">
        <f>'achieved panel'!H11</f>
        <v>0</v>
      </c>
      <c r="I11" s="27">
        <f>'achieved panel'!I11</f>
        <v>3</v>
      </c>
      <c r="J11" s="27">
        <f>'achieved panel'!J11</f>
        <v>1</v>
      </c>
      <c r="K11" s="27">
        <f>'achieved panel'!K11</f>
        <v>9</v>
      </c>
      <c r="L11" s="27">
        <f>'achieved panel'!L11</f>
        <v>1</v>
      </c>
      <c r="M11" s="27">
        <f>'achieved panel'!M11</f>
        <v>0</v>
      </c>
      <c r="N11" s="27">
        <f>'achieved panel'!N11</f>
        <v>2</v>
      </c>
      <c r="O11" s="27">
        <f>'achieved panel'!O11</f>
        <v>0</v>
      </c>
      <c r="P11" s="27">
        <f>'achieved panel'!P11</f>
        <v>5</v>
      </c>
      <c r="Q11" s="24"/>
    </row>
    <row r="12" spans="1:17" x14ac:dyDescent="0.45">
      <c r="A12" s="4" t="str">
        <f>'achieved panel'!A12</f>
        <v>East</v>
      </c>
      <c r="B12" s="2" t="str">
        <f>LEFT('achieved panel'!B12,FIND(")",'achieved panel'!B12))</f>
        <v>Large (100-269)</v>
      </c>
      <c r="C12" s="27">
        <f>'achieved panel'!C12</f>
        <v>2</v>
      </c>
      <c r="D12" s="27">
        <f>'achieved panel'!D12</f>
        <v>1</v>
      </c>
      <c r="E12" s="27">
        <f>'achieved panel'!E12</f>
        <v>0</v>
      </c>
      <c r="F12" s="27">
        <f>'achieved panel'!F12</f>
        <v>1</v>
      </c>
      <c r="G12" s="27">
        <f>'achieved panel'!G12</f>
        <v>1</v>
      </c>
      <c r="H12" s="27">
        <f>'achieved panel'!H12</f>
        <v>1</v>
      </c>
      <c r="I12" s="27">
        <f>'achieved panel'!I12</f>
        <v>0</v>
      </c>
      <c r="J12" s="27">
        <f>'achieved panel'!J12</f>
        <v>3</v>
      </c>
      <c r="K12" s="27">
        <f>'achieved panel'!K12</f>
        <v>4</v>
      </c>
      <c r="L12" s="27">
        <f>'achieved panel'!L12</f>
        <v>0</v>
      </c>
      <c r="M12" s="27">
        <f>'achieved panel'!M12</f>
        <v>1</v>
      </c>
      <c r="N12" s="27">
        <f>'achieved panel'!N12</f>
        <v>2</v>
      </c>
      <c r="O12" s="27">
        <f>'achieved panel'!O12</f>
        <v>0</v>
      </c>
      <c r="P12" s="27">
        <f>'achieved panel'!P12</f>
        <v>3</v>
      </c>
      <c r="Q12" s="24"/>
    </row>
    <row r="13" spans="1:17" x14ac:dyDescent="0.45">
      <c r="A13" s="4" t="str">
        <f>'achieved panel'!A13</f>
        <v>East</v>
      </c>
      <c r="B13" s="2" t="str">
        <f>LEFT('achieved panel'!B13,FIND(")",'achieved panel'!B13))</f>
        <v>Extra Large (270 or more)</v>
      </c>
      <c r="C13" s="27">
        <f>'achieved panel'!C13</f>
        <v>0</v>
      </c>
      <c r="D13" s="27">
        <f>'achieved panel'!D13</f>
        <v>1</v>
      </c>
      <c r="E13" s="27">
        <f>'achieved panel'!E13</f>
        <v>1</v>
      </c>
      <c r="F13" s="27">
        <f>'achieved panel'!F13</f>
        <v>1</v>
      </c>
      <c r="G13" s="27">
        <f>'achieved panel'!G13</f>
        <v>1</v>
      </c>
      <c r="H13" s="27">
        <f>'achieved panel'!H13</f>
        <v>0</v>
      </c>
      <c r="I13" s="27">
        <f>'achieved panel'!I13</f>
        <v>0</v>
      </c>
      <c r="J13" s="27">
        <f>'achieved panel'!J13</f>
        <v>0</v>
      </c>
      <c r="K13" s="27">
        <f>'achieved panel'!K13</f>
        <v>3</v>
      </c>
      <c r="L13" s="27">
        <f>'achieved panel'!L13</f>
        <v>0</v>
      </c>
      <c r="M13" s="27">
        <f>'achieved panel'!M13</f>
        <v>0</v>
      </c>
      <c r="N13" s="27">
        <f>'achieved panel'!N13</f>
        <v>1</v>
      </c>
      <c r="O13" s="27">
        <f>'achieved panel'!O13</f>
        <v>0</v>
      </c>
      <c r="P13" s="27">
        <f>'achieved panel'!P13</f>
        <v>1</v>
      </c>
      <c r="Q13" s="24"/>
    </row>
    <row r="14" spans="1:17" x14ac:dyDescent="0.45">
      <c r="A14" s="4" t="str">
        <f>'achieved panel'!A14</f>
        <v>Central</v>
      </c>
      <c r="B14" s="2" t="str">
        <f>LEFT('achieved panel'!B14,FIND(")",'achieved panel'!B14))</f>
        <v>Small (5-19)</v>
      </c>
      <c r="C14" s="27">
        <f>'achieved panel'!C14</f>
        <v>0</v>
      </c>
      <c r="D14" s="27">
        <f>'achieved panel'!D14</f>
        <v>0</v>
      </c>
      <c r="E14" s="27">
        <f>'achieved panel'!E14</f>
        <v>1</v>
      </c>
      <c r="F14" s="27">
        <f>'achieved panel'!F14</f>
        <v>0</v>
      </c>
      <c r="G14" s="27">
        <f>'achieved panel'!G14</f>
        <v>2</v>
      </c>
      <c r="H14" s="27">
        <f>'achieved panel'!H14</f>
        <v>0</v>
      </c>
      <c r="I14" s="27">
        <f>'achieved panel'!I14</f>
        <v>0</v>
      </c>
      <c r="J14" s="27">
        <f>'achieved panel'!J14</f>
        <v>0</v>
      </c>
      <c r="K14" s="27">
        <f>'achieved panel'!K14</f>
        <v>2</v>
      </c>
      <c r="L14" s="27">
        <f>'achieved panel'!L14</f>
        <v>2</v>
      </c>
      <c r="M14" s="27">
        <f>'achieved panel'!M14</f>
        <v>0</v>
      </c>
      <c r="N14" s="27">
        <f>'achieved panel'!N14</f>
        <v>0</v>
      </c>
      <c r="O14" s="27">
        <f>'achieved panel'!O14</f>
        <v>0</v>
      </c>
      <c r="P14" s="27">
        <f>'achieved panel'!P14</f>
        <v>12</v>
      </c>
      <c r="Q14" s="24">
        <f>SUM(C14:P17)</f>
        <v>49</v>
      </c>
    </row>
    <row r="15" spans="1:17" x14ac:dyDescent="0.45">
      <c r="A15" s="4" t="str">
        <f>'achieved panel'!A15</f>
        <v>Central</v>
      </c>
      <c r="B15" s="2" t="str">
        <f>LEFT('achieved panel'!B15,FIND(")",'achieved panel'!B15))</f>
        <v>Medium (20-99)</v>
      </c>
      <c r="C15" s="27">
        <f>'achieved panel'!C15</f>
        <v>2</v>
      </c>
      <c r="D15" s="27">
        <f>'achieved panel'!D15</f>
        <v>0</v>
      </c>
      <c r="E15" s="27">
        <f>'achieved panel'!E15</f>
        <v>1</v>
      </c>
      <c r="F15" s="27">
        <f>'achieved panel'!F15</f>
        <v>2</v>
      </c>
      <c r="G15" s="27">
        <f>'achieved panel'!G15</f>
        <v>1</v>
      </c>
      <c r="H15" s="27">
        <f>'achieved panel'!H15</f>
        <v>0</v>
      </c>
      <c r="I15" s="27">
        <f>'achieved panel'!I15</f>
        <v>1</v>
      </c>
      <c r="J15" s="27">
        <f>'achieved panel'!J15</f>
        <v>1</v>
      </c>
      <c r="K15" s="27">
        <f>'achieved panel'!K15</f>
        <v>3</v>
      </c>
      <c r="L15" s="27">
        <f>'achieved panel'!L15</f>
        <v>0</v>
      </c>
      <c r="M15" s="27">
        <f>'achieved panel'!M15</f>
        <v>0</v>
      </c>
      <c r="N15" s="27">
        <f>'achieved panel'!N15</f>
        <v>0</v>
      </c>
      <c r="O15" s="27">
        <f>'achieved panel'!O15</f>
        <v>0</v>
      </c>
      <c r="P15" s="27">
        <f>'achieved panel'!P15</f>
        <v>2</v>
      </c>
      <c r="Q15" s="24"/>
    </row>
    <row r="16" spans="1:17" x14ac:dyDescent="0.45">
      <c r="A16" s="4" t="str">
        <f>'achieved panel'!A16</f>
        <v>Central</v>
      </c>
      <c r="B16" s="2" t="str">
        <f>LEFT('achieved panel'!B16,FIND(")",'achieved panel'!B16))</f>
        <v>Large (100-269)</v>
      </c>
      <c r="C16" s="27">
        <f>'achieved panel'!C16</f>
        <v>0</v>
      </c>
      <c r="D16" s="27">
        <f>'achieved panel'!D16</f>
        <v>0</v>
      </c>
      <c r="E16" s="27">
        <f>'achieved panel'!E16</f>
        <v>0</v>
      </c>
      <c r="F16" s="27">
        <f>'achieved panel'!F16</f>
        <v>0</v>
      </c>
      <c r="G16" s="27">
        <f>'achieved panel'!G16</f>
        <v>1</v>
      </c>
      <c r="H16" s="27">
        <f>'achieved panel'!H16</f>
        <v>1</v>
      </c>
      <c r="I16" s="27">
        <f>'achieved panel'!I16</f>
        <v>0</v>
      </c>
      <c r="J16" s="27">
        <f>'achieved panel'!J16</f>
        <v>0</v>
      </c>
      <c r="K16" s="27">
        <f>'achieved panel'!K16</f>
        <v>2</v>
      </c>
      <c r="L16" s="27">
        <f>'achieved panel'!L16</f>
        <v>0</v>
      </c>
      <c r="M16" s="27">
        <f>'achieved panel'!M16</f>
        <v>0</v>
      </c>
      <c r="N16" s="27">
        <f>'achieved panel'!N16</f>
        <v>0</v>
      </c>
      <c r="O16" s="27">
        <f>'achieved panel'!O16</f>
        <v>0</v>
      </c>
      <c r="P16" s="27">
        <f>'achieved panel'!P16</f>
        <v>1</v>
      </c>
      <c r="Q16" s="24"/>
    </row>
    <row r="17" spans="1:17" x14ac:dyDescent="0.45">
      <c r="A17" s="4" t="str">
        <f>'achieved panel'!A17</f>
        <v>Central</v>
      </c>
      <c r="B17" s="2" t="str">
        <f>LEFT('achieved panel'!B17,FIND(")",'achieved panel'!B17))</f>
        <v>Extra Large (270 or more)</v>
      </c>
      <c r="C17" s="27">
        <f>'achieved panel'!C17</f>
        <v>2</v>
      </c>
      <c r="D17" s="27">
        <f>'achieved panel'!D17</f>
        <v>0</v>
      </c>
      <c r="E17" s="27">
        <f>'achieved panel'!E17</f>
        <v>0</v>
      </c>
      <c r="F17" s="27">
        <f>'achieved panel'!F17</f>
        <v>0</v>
      </c>
      <c r="G17" s="27">
        <f>'achieved panel'!G17</f>
        <v>2</v>
      </c>
      <c r="H17" s="27">
        <f>'achieved panel'!H17</f>
        <v>0</v>
      </c>
      <c r="I17" s="27">
        <f>'achieved panel'!I17</f>
        <v>0</v>
      </c>
      <c r="J17" s="27">
        <f>'achieved panel'!J17</f>
        <v>1</v>
      </c>
      <c r="K17" s="27">
        <f>'achieved panel'!K17</f>
        <v>3</v>
      </c>
      <c r="L17" s="27">
        <f>'achieved panel'!L17</f>
        <v>0</v>
      </c>
      <c r="M17" s="27">
        <f>'achieved panel'!M17</f>
        <v>0</v>
      </c>
      <c r="N17" s="27">
        <f>'achieved panel'!N17</f>
        <v>0</v>
      </c>
      <c r="O17" s="27">
        <f>'achieved panel'!O17</f>
        <v>0</v>
      </c>
      <c r="P17" s="27">
        <f>'achieved panel'!P17</f>
        <v>4</v>
      </c>
      <c r="Q17" s="24"/>
    </row>
    <row r="18" spans="1:17" x14ac:dyDescent="0.45">
      <c r="A18" s="4" t="str">
        <f>'achieved panel'!A18</f>
        <v>Southwest</v>
      </c>
      <c r="B18" s="2" t="str">
        <f>LEFT('achieved panel'!B18,FIND(")",'achieved panel'!B18))</f>
        <v>Small (5-19)</v>
      </c>
      <c r="C18" s="27">
        <f>'achieved panel'!C18</f>
        <v>0</v>
      </c>
      <c r="D18" s="27">
        <f>'achieved panel'!D18</f>
        <v>0</v>
      </c>
      <c r="E18" s="27">
        <f>'achieved panel'!E18</f>
        <v>0</v>
      </c>
      <c r="F18" s="27">
        <f>'achieved panel'!F18</f>
        <v>0</v>
      </c>
      <c r="G18" s="27">
        <f>'achieved panel'!G18</f>
        <v>0</v>
      </c>
      <c r="H18" s="27">
        <f>'achieved panel'!H18</f>
        <v>0</v>
      </c>
      <c r="I18" s="27">
        <f>'achieved panel'!I18</f>
        <v>0</v>
      </c>
      <c r="J18" s="27">
        <f>'achieved panel'!J18</f>
        <v>0</v>
      </c>
      <c r="K18" s="27">
        <f>'achieved panel'!K18</f>
        <v>0</v>
      </c>
      <c r="L18" s="27">
        <f>'achieved panel'!L18</f>
        <v>0</v>
      </c>
      <c r="M18" s="27">
        <f>'achieved panel'!M18</f>
        <v>0</v>
      </c>
      <c r="N18" s="27">
        <f>'achieved panel'!N18</f>
        <v>0</v>
      </c>
      <c r="O18" s="27">
        <f>'achieved panel'!O18</f>
        <v>0</v>
      </c>
      <c r="P18" s="27">
        <f>'achieved panel'!P18</f>
        <v>1</v>
      </c>
      <c r="Q18" s="24">
        <f>SUM(C18:P20)</f>
        <v>3</v>
      </c>
    </row>
    <row r="19" spans="1:17" x14ac:dyDescent="0.45">
      <c r="A19" s="4" t="str">
        <f>'achieved panel'!A19</f>
        <v>Southwest</v>
      </c>
      <c r="B19" s="2" t="str">
        <f>LEFT('achieved panel'!B19,FIND(")",'achieved panel'!B19))</f>
        <v>Medium (20-99)</v>
      </c>
      <c r="C19" s="27">
        <f>'achieved panel'!C19</f>
        <v>0</v>
      </c>
      <c r="D19" s="27">
        <f>'achieved panel'!D19</f>
        <v>0</v>
      </c>
      <c r="E19" s="27">
        <f>'achieved panel'!E19</f>
        <v>0</v>
      </c>
      <c r="F19" s="27">
        <f>'achieved panel'!F19</f>
        <v>0</v>
      </c>
      <c r="G19" s="27">
        <f>'achieved panel'!G19</f>
        <v>0</v>
      </c>
      <c r="H19" s="27">
        <f>'achieved panel'!H19</f>
        <v>0</v>
      </c>
      <c r="I19" s="27">
        <f>'achieved panel'!I19</f>
        <v>0</v>
      </c>
      <c r="J19" s="27">
        <f>'achieved panel'!J19</f>
        <v>0</v>
      </c>
      <c r="K19" s="27">
        <f>'achieved panel'!K19</f>
        <v>0</v>
      </c>
      <c r="L19" s="27">
        <f>'achieved panel'!L19</f>
        <v>0</v>
      </c>
      <c r="M19" s="27">
        <f>'achieved panel'!M19</f>
        <v>0</v>
      </c>
      <c r="N19" s="27">
        <f>'achieved panel'!N19</f>
        <v>0</v>
      </c>
      <c r="O19" s="27">
        <f>'achieved panel'!O19</f>
        <v>0</v>
      </c>
      <c r="P19" s="27">
        <f>'achieved panel'!P19</f>
        <v>1</v>
      </c>
      <c r="Q19" s="24"/>
    </row>
    <row r="20" spans="1:17" x14ac:dyDescent="0.45">
      <c r="A20" s="4" t="str">
        <f>'achieved panel'!A20</f>
        <v>Southwest</v>
      </c>
      <c r="B20" s="2" t="str">
        <f>LEFT('achieved panel'!B20,FIND(")",'achieved panel'!B20))</f>
        <v>Large (100-269)</v>
      </c>
      <c r="C20" s="27">
        <f>'achieved panel'!C20</f>
        <v>1</v>
      </c>
      <c r="D20" s="27">
        <f>'achieved panel'!D20</f>
        <v>0</v>
      </c>
      <c r="E20" s="27">
        <f>'achieved panel'!E20</f>
        <v>0</v>
      </c>
      <c r="F20" s="27">
        <f>'achieved panel'!F20</f>
        <v>0</v>
      </c>
      <c r="G20" s="27">
        <f>'achieved panel'!G20</f>
        <v>0</v>
      </c>
      <c r="H20" s="27">
        <f>'achieved panel'!H20</f>
        <v>0</v>
      </c>
      <c r="I20" s="27">
        <f>'achieved panel'!I20</f>
        <v>0</v>
      </c>
      <c r="J20" s="27">
        <f>'achieved panel'!J20</f>
        <v>0</v>
      </c>
      <c r="K20" s="27">
        <f>'achieved panel'!K20</f>
        <v>0</v>
      </c>
      <c r="L20" s="27">
        <f>'achieved panel'!L20</f>
        <v>0</v>
      </c>
      <c r="M20" s="27">
        <f>'achieved panel'!M20</f>
        <v>0</v>
      </c>
      <c r="N20" s="27">
        <f>'achieved panel'!N20</f>
        <v>0</v>
      </c>
      <c r="O20" s="27">
        <f>'achieved panel'!O20</f>
        <v>0</v>
      </c>
      <c r="P20" s="27">
        <f>'achieved panel'!P20</f>
        <v>0</v>
      </c>
      <c r="Q20" s="24"/>
    </row>
    <row r="21" spans="1:17" s="26" customFormat="1" ht="14.65" thickBot="1" x14ac:dyDescent="0.5">
      <c r="A21" s="25"/>
      <c r="B21" s="25"/>
      <c r="C21" s="25">
        <f t="shared" ref="C21:Q21" si="0">SUM(C2:C20)</f>
        <v>10</v>
      </c>
      <c r="D21" s="25">
        <f t="shared" si="0"/>
        <v>5</v>
      </c>
      <c r="E21" s="25">
        <f t="shared" si="0"/>
        <v>13</v>
      </c>
      <c r="F21" s="25">
        <f t="shared" si="0"/>
        <v>9</v>
      </c>
      <c r="G21" s="25">
        <f t="shared" si="0"/>
        <v>11</v>
      </c>
      <c r="H21" s="25">
        <f t="shared" si="0"/>
        <v>2</v>
      </c>
      <c r="I21" s="25">
        <f t="shared" si="0"/>
        <v>14</v>
      </c>
      <c r="J21" s="25">
        <f t="shared" si="0"/>
        <v>9</v>
      </c>
      <c r="K21" s="25">
        <f t="shared" si="0"/>
        <v>59</v>
      </c>
      <c r="L21" s="25">
        <f t="shared" si="0"/>
        <v>17</v>
      </c>
      <c r="M21" s="25">
        <f t="shared" si="0"/>
        <v>2</v>
      </c>
      <c r="N21" s="25">
        <f t="shared" si="0"/>
        <v>9</v>
      </c>
      <c r="O21" s="25">
        <f t="shared" si="0"/>
        <v>0</v>
      </c>
      <c r="P21" s="25">
        <f t="shared" si="0"/>
        <v>57</v>
      </c>
      <c r="Q21" s="25">
        <f t="shared" si="0"/>
        <v>217</v>
      </c>
    </row>
    <row r="22" spans="1:17" ht="14.65" thickTop="1" x14ac:dyDescent="0.45"/>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27"/>
  <sheetViews>
    <sheetView topLeftCell="D1" workbookViewId="0">
      <selection activeCell="Q25" sqref="Q2:Q25"/>
    </sheetView>
  </sheetViews>
  <sheetFormatPr defaultRowHeight="14.25" x14ac:dyDescent="0.45"/>
  <cols>
    <col min="1" max="1" width="18.3984375" bestFit="1" customWidth="1"/>
    <col min="2" max="2" width="15.73046875" bestFit="1" customWidth="1"/>
    <col min="3" max="3" width="13.265625" customWidth="1"/>
    <col min="4" max="4" width="13" customWidth="1"/>
    <col min="5" max="5" width="9.1328125" style="8"/>
    <col min="6" max="6" width="17.73046875" customWidth="1"/>
    <col min="7" max="7" width="15.86328125" customWidth="1"/>
    <col min="9" max="9" width="14" customWidth="1"/>
    <col min="10" max="10" width="13.1328125" customWidth="1"/>
    <col min="12" max="12" width="14.86328125" customWidth="1"/>
    <col min="13" max="13" width="12.265625" customWidth="1"/>
  </cols>
  <sheetData>
    <row r="1" spans="1:17" ht="52.15" thickBot="1" x14ac:dyDescent="0.5">
      <c r="A1" s="3"/>
      <c r="B1" s="3"/>
      <c r="C1" s="1" t="str">
        <f>RIGHT(SUBSTITUTE(universe_weak!C1,"_"," "),LEN(SUBSTITUTE(universe_weak!C1,"_"," "))-1)</f>
        <v>Food</v>
      </c>
      <c r="D1" s="1" t="str">
        <f>RIGHT(SUBSTITUTE(universe_weak!D1,"_"," "),LEN(SUBSTITUTE(universe_weak!D1,"_"," "))-1)</f>
        <v>Wearing apparel</v>
      </c>
      <c r="E1" s="1" t="str">
        <f>RIGHT(SUBSTITUTE(universe_weak!E1,"_"," "),LEN(SUBSTITUTE(universe_weak!E1,"_"," "))-1)</f>
        <v>Chemicals and chemical products</v>
      </c>
      <c r="F1" s="1" t="str">
        <f>RIGHT(SUBSTITUTE(universe_weak!F1,"_"," "),LEN(SUBSTITUTE(universe_weak!F1,"_"," "))-1)</f>
        <v>Basic metals</v>
      </c>
      <c r="G1" s="1" t="str">
        <f>RIGHT(SUBSTITUTE(universe_weak!G1,"_"," "),LEN(SUBSTITUTE(universe_weak!G1,"_"," "))-1)</f>
        <v>Computer electronics and opt</v>
      </c>
      <c r="H1" s="1" t="str">
        <f>RIGHT(SUBSTITUTE(universe_weak!H1,"_"," "),LEN(SUBSTITUTE(universe_weak!H1,"_"," "))-1)</f>
        <v>Electrical equipment</v>
      </c>
      <c r="I1" s="1" t="str">
        <f>RIGHT(SUBSTITUTE(universe_weak!I1,"_"," "),LEN(SUBSTITUTE(universe_weak!I1,"_"," "))-1)</f>
        <v>Machinery and equipment</v>
      </c>
      <c r="J1" s="1" t="str">
        <f>RIGHT(SUBSTITUTE(universe_weak!J1,"_"," "),LEN(SUBSTITUTE(universe_weak!J1,"_"," "))-1)</f>
        <v>Motor vehicles trailers</v>
      </c>
      <c r="K1" s="1" t="str">
        <f>RIGHT(SUBSTITUTE(universe_weak!K1,"_"," "),LEN(SUBSTITUTE(universe_weak!K1,"_"," "))-1)</f>
        <v>Other manufacturing</v>
      </c>
      <c r="L1" s="1" t="str">
        <f>RIGHT(SUBSTITUTE(universe_weak!L1,"_"," "),LEN(SUBSTITUTE(universe_weak!L1,"_"," "))-1)</f>
        <v>Retail</v>
      </c>
      <c r="M1" s="1" t="str">
        <f>RIGHT(SUBSTITUTE(universe_weak!M1,"_"," "),LEN(SUBSTITUTE(universe_weak!M1,"_"," "))-1)</f>
        <v>Hotels</v>
      </c>
      <c r="N1" s="1" t="str">
        <f>RIGHT(SUBSTITUTE(universe_weak!N1,"_"," "),LEN(SUBSTITUTE(universe_weak!N1,"_"," "))-1)</f>
        <v>Construction</v>
      </c>
      <c r="O1" s="1" t="str">
        <f>RIGHT(SUBSTITUTE(universe_weak!O1,"_"," "),LEN(SUBSTITUTE(universe_weak!O1,"_"," "))-1)</f>
        <v>Professional services</v>
      </c>
      <c r="P1" s="1" t="str">
        <f>RIGHT(SUBSTITUTE(universe_weak!P1,"_"," "),LEN(SUBSTITUTE(universe_weak!P1,"_"," "))-1)</f>
        <v>Other services</v>
      </c>
      <c r="Q1" s="1" t="e">
        <f>RIGHT(SUBSTITUTE(universe_weak!T1,"_"," "),LEN(SUBSTITUTE(universe_weak!T1,"_"," "))-1)</f>
        <v>#VALUE!</v>
      </c>
    </row>
    <row r="2" spans="1:17" x14ac:dyDescent="0.45">
      <c r="A2" s="4" t="str">
        <f>universe_weak!A2</f>
        <v>North</v>
      </c>
      <c r="B2" s="2" t="str">
        <f>LEFT(universe_weak!B2,FIND(")",universe_weak!B2))</f>
        <v>Small (5-19)</v>
      </c>
      <c r="C2" s="6">
        <f>universe_weak!C2</f>
        <v>12571.310546875</v>
      </c>
      <c r="D2" s="6">
        <f>universe_weak!D2</f>
        <v>6265.7509765625</v>
      </c>
      <c r="E2" s="6">
        <f>universe_weak!E2</f>
        <v>6704.50341796875</v>
      </c>
      <c r="F2" s="6">
        <f>universe_weak!F2</f>
        <v>2684.16943359375</v>
      </c>
      <c r="G2" s="6">
        <f>universe_weak!G2</f>
        <v>3902.062255859375</v>
      </c>
      <c r="H2" s="6">
        <f>universe_weak!H2</f>
        <v>8186.94921875</v>
      </c>
      <c r="I2" s="6">
        <f>universe_weak!I2</f>
        <v>27867.8515625</v>
      </c>
      <c r="J2" s="6">
        <f>universe_weak!J2</f>
        <v>7277.5576171875</v>
      </c>
      <c r="K2" s="6">
        <f>universe_weak!K2</f>
        <v>110210.4609375</v>
      </c>
      <c r="L2" s="6">
        <f>universe_weak!L2</f>
        <v>108523.3125</v>
      </c>
      <c r="M2" s="6">
        <f>universe_weak!M2</f>
        <v>28470.693359375</v>
      </c>
      <c r="N2" s="6">
        <f>universe_weak!N2</f>
        <v>111865.375</v>
      </c>
      <c r="O2" s="6">
        <f>universe_weak!O2</f>
        <v>139205.796875</v>
      </c>
      <c r="P2" s="6">
        <f>universe_weak!P2</f>
        <v>259099.546875</v>
      </c>
      <c r="Q2" s="9">
        <f>SUM(C2:P5)</f>
        <v>1050057.6233444214</v>
      </c>
    </row>
    <row r="3" spans="1:17" x14ac:dyDescent="0.45">
      <c r="A3" s="4" t="str">
        <f>universe_weak!A3</f>
        <v>North</v>
      </c>
      <c r="B3" s="2" t="str">
        <f>LEFT(universe_weak!B3,FIND(")",universe_weak!B3))</f>
        <v>Medium (20-99)</v>
      </c>
      <c r="C3" s="6">
        <f>universe_weak!C3</f>
        <v>4932.0751953125</v>
      </c>
      <c r="D3" s="6">
        <f>universe_weak!D3</f>
        <v>2993.99462890625</v>
      </c>
      <c r="E3" s="6">
        <f>universe_weak!E3</f>
        <v>3099.2900390625</v>
      </c>
      <c r="F3" s="6">
        <f>universe_weak!F3</f>
        <v>1661.04345703125</v>
      </c>
      <c r="G3" s="6">
        <f>universe_weak!G3</f>
        <v>1987.2503662109375</v>
      </c>
      <c r="H3" s="6">
        <f>universe_weak!H3</f>
        <v>2999.015380859375</v>
      </c>
      <c r="I3" s="6">
        <f>universe_weak!I3</f>
        <v>7714.697265625</v>
      </c>
      <c r="J3" s="6">
        <f>universe_weak!J3</f>
        <v>1816.529541015625</v>
      </c>
      <c r="K3" s="6">
        <f>universe_weak!K3</f>
        <v>34233.78125</v>
      </c>
      <c r="L3" s="6">
        <f>universe_weak!L3</f>
        <v>11892.498046875</v>
      </c>
      <c r="M3" s="6">
        <f>universe_weak!M3</f>
        <v>7195.87939453125</v>
      </c>
      <c r="N3" s="6">
        <f>universe_weak!N3</f>
        <v>24570.23046875</v>
      </c>
      <c r="O3" s="6">
        <f>universe_weak!O3</f>
        <v>37238.96875</v>
      </c>
      <c r="P3" s="6">
        <f>universe_weak!P3</f>
        <v>44970.421875</v>
      </c>
      <c r="Q3" s="9"/>
    </row>
    <row r="4" spans="1:17" x14ac:dyDescent="0.45">
      <c r="A4" s="4" t="str">
        <f>universe_weak!A4</f>
        <v>North</v>
      </c>
      <c r="B4" s="2" t="str">
        <f>LEFT(universe_weak!B4,FIND(")",universe_weak!B4))</f>
        <v>Large (100-269)</v>
      </c>
      <c r="C4" s="6">
        <f>universe_weak!C4</f>
        <v>861.95477294921875</v>
      </c>
      <c r="D4" s="6">
        <f>universe_weak!D4</f>
        <v>364.67730712890625</v>
      </c>
      <c r="E4" s="6">
        <f>universe_weak!E4</f>
        <v>647.2991943359375</v>
      </c>
      <c r="F4" s="6">
        <f>universe_weak!F4</f>
        <v>441.24737548828125</v>
      </c>
      <c r="G4" s="6">
        <f>universe_weak!G4</f>
        <v>505.69863891601563</v>
      </c>
      <c r="H4" s="6">
        <f>universe_weak!H4</f>
        <v>431.91897583007813</v>
      </c>
      <c r="I4" s="6">
        <f>universe_weak!I4</f>
        <v>1015.7632446289063</v>
      </c>
      <c r="J4" s="6">
        <f>universe_weak!J4</f>
        <v>498.4559326171875</v>
      </c>
      <c r="K4" s="6">
        <f>universe_weak!K4</f>
        <v>4203.49951171875</v>
      </c>
      <c r="L4" s="6">
        <f>universe_weak!L4</f>
        <v>983.13739013671875</v>
      </c>
      <c r="M4" s="6">
        <f>universe_weak!M4</f>
        <v>581.45166015625</v>
      </c>
      <c r="N4" s="6">
        <f>universe_weak!N4</f>
        <v>2625.652099609375</v>
      </c>
      <c r="O4" s="6">
        <f>universe_weak!O4</f>
        <v>2257.1669921875</v>
      </c>
      <c r="P4" s="6">
        <f>universe_weak!P4</f>
        <v>4558.99462890625</v>
      </c>
      <c r="Q4" s="9"/>
    </row>
    <row r="5" spans="1:17" x14ac:dyDescent="0.45">
      <c r="A5" s="4" t="str">
        <f>universe_weak!A5</f>
        <v>North</v>
      </c>
      <c r="B5" s="2" t="str">
        <f>LEFT(universe_weak!B5,FIND(")",universe_weak!B5))</f>
        <v>Extra Large (270 or more)</v>
      </c>
      <c r="C5" s="6">
        <f>universe_weak!C5</f>
        <v>472.90103149414063</v>
      </c>
      <c r="D5" s="6">
        <f>universe_weak!D5</f>
        <v>88.841011047363281</v>
      </c>
      <c r="E5" s="6">
        <f>universe_weak!E5</f>
        <v>354.540771484375</v>
      </c>
      <c r="F5" s="6">
        <f>universe_weak!F5</f>
        <v>402.37026977539063</v>
      </c>
      <c r="G5" s="6">
        <f>universe_weak!G5</f>
        <v>294.69259643554688</v>
      </c>
      <c r="H5" s="6">
        <f>universe_weak!H5</f>
        <v>199.53697204589844</v>
      </c>
      <c r="I5" s="6">
        <f>universe_weak!I5</f>
        <v>363.03219604492188</v>
      </c>
      <c r="J5" s="6">
        <f>universe_weak!J5</f>
        <v>298.1700439453125</v>
      </c>
      <c r="K5" s="6">
        <f>universe_weak!K5</f>
        <v>1768.35498046875</v>
      </c>
      <c r="L5" s="6">
        <f>universe_weak!L5</f>
        <v>605.889892578125</v>
      </c>
      <c r="M5" s="6">
        <f>universe_weak!M5</f>
        <v>614.0208740234375</v>
      </c>
      <c r="N5" s="6">
        <f>universe_weak!N5</f>
        <v>1781.746826171875</v>
      </c>
      <c r="O5" s="6">
        <f>universe_weak!O5</f>
        <v>843.0711669921875</v>
      </c>
      <c r="P5" s="6">
        <f>universe_weak!P5</f>
        <v>1852.520751953125</v>
      </c>
      <c r="Q5" s="9"/>
    </row>
    <row r="6" spans="1:17" x14ac:dyDescent="0.45">
      <c r="A6" s="4" t="str">
        <f>universe_weak!A6</f>
        <v>Northeastern</v>
      </c>
      <c r="B6" s="2" t="str">
        <f>LEFT(universe_weak!B6,FIND(")",universe_weak!B6))</f>
        <v>Small (5-19)</v>
      </c>
      <c r="C6" s="6">
        <f>universe_weak!C6</f>
        <v>8741.4853515625</v>
      </c>
      <c r="D6" s="6">
        <f>universe_weak!D6</f>
        <v>2522.22216796875</v>
      </c>
      <c r="E6" s="6">
        <f>universe_weak!E6</f>
        <v>2448.863037109375</v>
      </c>
      <c r="F6" s="6">
        <f>universe_weak!F6</f>
        <v>659.28448486328125</v>
      </c>
      <c r="G6" s="6">
        <f>universe_weak!G6</f>
        <v>2571.4140625</v>
      </c>
      <c r="H6" s="6">
        <f>universe_weak!H6</f>
        <v>5387.27734375</v>
      </c>
      <c r="I6" s="6">
        <f>universe_weak!I6</f>
        <v>6353.0146484375</v>
      </c>
      <c r="J6" s="6">
        <f>universe_weak!J6</f>
        <v>4861.3076171875</v>
      </c>
      <c r="K6" s="6">
        <f>universe_weak!K6</f>
        <v>21818.974609375</v>
      </c>
      <c r="L6" s="6">
        <f>universe_weak!L6</f>
        <v>24224.994140625</v>
      </c>
      <c r="M6" s="6">
        <f>universe_weak!M6</f>
        <v>20574.208984375</v>
      </c>
      <c r="N6" s="6">
        <f>universe_weak!N6</f>
        <v>24011.08984375</v>
      </c>
      <c r="O6" s="6">
        <f>universe_weak!O6</f>
        <v>24282.49609375</v>
      </c>
      <c r="P6" s="6">
        <f>universe_weak!P6</f>
        <v>65878.8671875</v>
      </c>
      <c r="Q6" s="9">
        <f>SUM(C6:P9)</f>
        <v>282761.58505249023</v>
      </c>
    </row>
    <row r="7" spans="1:17" x14ac:dyDescent="0.45">
      <c r="A7" s="4" t="str">
        <f>universe_weak!A7</f>
        <v>Northeastern</v>
      </c>
      <c r="B7" s="2" t="str">
        <f>LEFT(universe_weak!B7,FIND(")",universe_weak!B7))</f>
        <v>Medium (20-99)</v>
      </c>
      <c r="C7" s="6">
        <f>universe_weak!C7</f>
        <v>3525.2666015625</v>
      </c>
      <c r="D7" s="6">
        <f>universe_weak!D7</f>
        <v>1402.5059814453125</v>
      </c>
      <c r="E7" s="6">
        <f>universe_weak!E7</f>
        <v>1211.8475341796875</v>
      </c>
      <c r="F7" s="6">
        <f>universe_weak!F7</f>
        <v>400.31854248046875</v>
      </c>
      <c r="G7" s="6">
        <f>universe_weak!G7</f>
        <v>1062.47802734375</v>
      </c>
      <c r="H7" s="6">
        <f>universe_weak!H7</f>
        <v>1249.599853515625</v>
      </c>
      <c r="I7" s="6">
        <f>universe_weak!I7</f>
        <v>2725.58203125</v>
      </c>
      <c r="J7" s="6">
        <f>universe_weak!J7</f>
        <v>1291.030029296875</v>
      </c>
      <c r="K7" s="6">
        <f>universe_weak!K7</f>
        <v>9100.6484375</v>
      </c>
      <c r="L7" s="6">
        <f>universe_weak!L7</f>
        <v>5438.0654296875</v>
      </c>
      <c r="M7" s="6">
        <f>universe_weak!M7</f>
        <v>5511.04296875</v>
      </c>
      <c r="N7" s="6">
        <f>universe_weak!N7</f>
        <v>8245.9560546875</v>
      </c>
      <c r="O7" s="6">
        <f>universe_weak!O7</f>
        <v>5193.6083984375</v>
      </c>
      <c r="P7" s="6">
        <f>universe_weak!P7</f>
        <v>10837.216796875</v>
      </c>
      <c r="Q7" s="9"/>
    </row>
    <row r="8" spans="1:17" x14ac:dyDescent="0.45">
      <c r="A8" s="4" t="str">
        <f>universe_weak!A8</f>
        <v>Northeastern</v>
      </c>
      <c r="B8" s="2" t="str">
        <f>LEFT(universe_weak!B8,FIND(")",universe_weak!B8))</f>
        <v>Large (100-269)</v>
      </c>
      <c r="C8" s="6">
        <f>universe_weak!C8</f>
        <v>711.2154541015625</v>
      </c>
      <c r="D8" s="6">
        <f>universe_weak!D8</f>
        <v>234.2064208984375</v>
      </c>
      <c r="E8" s="6">
        <f>universe_weak!E8</f>
        <v>285.89456176757813</v>
      </c>
      <c r="F8" s="6">
        <f>universe_weak!F8</f>
        <v>130.59794616699219</v>
      </c>
      <c r="G8" s="6">
        <f>universe_weak!G8</f>
        <v>145.10227966308594</v>
      </c>
      <c r="H8" s="6">
        <f>universe_weak!H8</f>
        <v>163.98118591308594</v>
      </c>
      <c r="I8" s="6">
        <f>universe_weak!I8</f>
        <v>478.27127075195313</v>
      </c>
      <c r="J8" s="6">
        <f>universe_weak!J8</f>
        <v>353.54647827148438</v>
      </c>
      <c r="K8" s="6">
        <f>universe_weak!K8</f>
        <v>1629.045166015625</v>
      </c>
      <c r="L8" s="6">
        <f>universe_weak!L8</f>
        <v>434.00759887695313</v>
      </c>
      <c r="M8" s="6">
        <f>universe_weak!M8</f>
        <v>358.48666381835938</v>
      </c>
      <c r="N8" s="6">
        <f>universe_weak!N8</f>
        <v>1013.5906982421875</v>
      </c>
      <c r="O8" s="6">
        <f>universe_weak!O8</f>
        <v>337.83792114257813</v>
      </c>
      <c r="P8" s="6">
        <f>universe_weak!P8</f>
        <v>939.8385009765625</v>
      </c>
      <c r="Q8" s="9"/>
    </row>
    <row r="9" spans="1:17" x14ac:dyDescent="0.45">
      <c r="A9" s="4" t="str">
        <f>universe_weak!A9</f>
        <v>Northeastern</v>
      </c>
      <c r="B9" s="2" t="str">
        <f>LEFT(universe_weak!B9,FIND(")",universe_weak!B9))</f>
        <v>Extra Large (270 or more)</v>
      </c>
      <c r="C9" s="6">
        <f>universe_weak!C9</f>
        <v>347.55026245117188</v>
      </c>
      <c r="D9" s="6">
        <f>universe_weak!D9</f>
        <v>107.39261627197266</v>
      </c>
      <c r="E9" s="6">
        <f>universe_weak!E9</f>
        <v>108.044189453125</v>
      </c>
      <c r="F9" s="6">
        <f>universe_weak!F9</f>
        <v>105.51018524169922</v>
      </c>
      <c r="G9" s="6">
        <f>universe_weak!G9</f>
        <v>120.94285583496094</v>
      </c>
      <c r="H9" s="6">
        <f>universe_weak!H9</f>
        <v>96.304595947265625</v>
      </c>
      <c r="I9" s="6">
        <f>universe_weak!I9</f>
        <v>193.8505859375</v>
      </c>
      <c r="J9" s="6">
        <f>universe_weak!J9</f>
        <v>216.50274658203125</v>
      </c>
      <c r="K9" s="6">
        <f>universe_weak!K9</f>
        <v>683.040771484375</v>
      </c>
      <c r="L9" s="6">
        <f>universe_weak!L9</f>
        <v>391.5986328125</v>
      </c>
      <c r="M9" s="6">
        <f>universe_weak!M9</f>
        <v>396.85379028320313</v>
      </c>
      <c r="N9" s="6">
        <f>universe_weak!N9</f>
        <v>474.02728271484375</v>
      </c>
      <c r="O9" s="6">
        <f>universe_weak!O9</f>
        <v>373.9951171875</v>
      </c>
      <c r="P9" s="6">
        <f>universe_weak!P9</f>
        <v>399.68301391601563</v>
      </c>
      <c r="Q9" s="9"/>
    </row>
    <row r="10" spans="1:17" x14ac:dyDescent="0.45">
      <c r="A10" s="4" t="str">
        <f>universe_weak!A10</f>
        <v>East</v>
      </c>
      <c r="B10" s="2" t="str">
        <f>LEFT(universe_weak!B10,FIND(")",universe_weak!B10))</f>
        <v>Small (5-19)</v>
      </c>
      <c r="C10" s="6">
        <f>universe_weak!C10</f>
        <v>31515.208984375</v>
      </c>
      <c r="D10" s="6">
        <f>universe_weak!D10</f>
        <v>38980.3515625</v>
      </c>
      <c r="E10" s="6">
        <f>universe_weak!E10</f>
        <v>15946.0400390625</v>
      </c>
      <c r="F10" s="6">
        <f>universe_weak!F10</f>
        <v>7075.6748046875</v>
      </c>
      <c r="G10" s="6">
        <f>universe_weak!G10</f>
        <v>24944.728515625</v>
      </c>
      <c r="H10" s="6">
        <f>universe_weak!H10</f>
        <v>37489.9453125</v>
      </c>
      <c r="I10" s="6">
        <f>universe_weak!I10</f>
        <v>98341.3984375</v>
      </c>
      <c r="J10" s="6">
        <f>universe_weak!J10</f>
        <v>15905.30859375</v>
      </c>
      <c r="K10" s="6">
        <f>universe_weak!K10</f>
        <v>354889</v>
      </c>
      <c r="L10" s="6">
        <f>universe_weak!L10</f>
        <v>311970.0625</v>
      </c>
      <c r="M10" s="6">
        <f>universe_weak!M10</f>
        <v>15219.1728515625</v>
      </c>
      <c r="N10" s="6">
        <f>universe_weak!N10</f>
        <v>295823.71875</v>
      </c>
      <c r="O10" s="6">
        <f>universe_weak!O10</f>
        <v>293867.78125</v>
      </c>
      <c r="P10" s="6">
        <f>universe_weak!P10</f>
        <v>758966.9375</v>
      </c>
      <c r="Q10" s="9">
        <f t="shared" ref="Q10" si="0">SUM(C10:P13)</f>
        <v>2919658.2492370605</v>
      </c>
    </row>
    <row r="11" spans="1:17" x14ac:dyDescent="0.45">
      <c r="A11" s="4" t="str">
        <f>universe_weak!A11</f>
        <v>East</v>
      </c>
      <c r="B11" s="2" t="str">
        <f>LEFT(universe_weak!B11,FIND(")",universe_weak!B11))</f>
        <v>Medium (20-99)</v>
      </c>
      <c r="C11" s="6">
        <f>universe_weak!C11</f>
        <v>15027.224609375</v>
      </c>
      <c r="D11" s="6">
        <f>universe_weak!D11</f>
        <v>21642.189453125</v>
      </c>
      <c r="E11" s="6">
        <f>universe_weak!E11</f>
        <v>10747.7509765625</v>
      </c>
      <c r="F11" s="6">
        <f>universe_weak!F11</f>
        <v>4827.91748046875</v>
      </c>
      <c r="G11" s="6">
        <f>universe_weak!G11</f>
        <v>12684.033203125</v>
      </c>
      <c r="H11" s="6">
        <f>universe_weak!H11</f>
        <v>17388.861328125</v>
      </c>
      <c r="I11" s="6">
        <f>universe_weak!I11</f>
        <v>38228.828125</v>
      </c>
      <c r="J11" s="6">
        <f>universe_weak!J11</f>
        <v>9624.9638671875</v>
      </c>
      <c r="K11" s="6">
        <f>universe_weak!K11</f>
        <v>143149.765625</v>
      </c>
      <c r="L11" s="6">
        <f>universe_weak!L11</f>
        <v>28675.671875</v>
      </c>
      <c r="M11" s="6">
        <f>universe_weak!M11</f>
        <v>5485.71630859375</v>
      </c>
      <c r="N11" s="6">
        <f>universe_weak!N11</f>
        <v>63210.35546875</v>
      </c>
      <c r="O11" s="6">
        <f>universe_weak!O11</f>
        <v>36529.1875</v>
      </c>
      <c r="P11" s="6">
        <f>universe_weak!P11</f>
        <v>109469.0859375</v>
      </c>
      <c r="Q11" s="9"/>
    </row>
    <row r="12" spans="1:17" x14ac:dyDescent="0.45">
      <c r="A12" s="4" t="str">
        <f>universe_weak!A12</f>
        <v>East</v>
      </c>
      <c r="B12" s="2" t="str">
        <f>LEFT(universe_weak!B12,FIND(")",universe_weak!B12))</f>
        <v>Large (100-269)</v>
      </c>
      <c r="C12" s="6">
        <f>universe_weak!C12</f>
        <v>3103.55859375</v>
      </c>
      <c r="D12" s="6">
        <f>universe_weak!D12</f>
        <v>3344.05078125</v>
      </c>
      <c r="E12" s="6">
        <f>universe_weak!E12</f>
        <v>2600.939453125</v>
      </c>
      <c r="F12" s="6">
        <f>universe_weak!F12</f>
        <v>975.0487060546875</v>
      </c>
      <c r="G12" s="6">
        <f>universe_weak!G12</f>
        <v>3479.1748046875</v>
      </c>
      <c r="H12" s="6">
        <f>universe_weak!H12</f>
        <v>3477.5126953125</v>
      </c>
      <c r="I12" s="6">
        <f>universe_weak!I12</f>
        <v>5661.21875</v>
      </c>
      <c r="J12" s="6">
        <f>universe_weak!J12</f>
        <v>2425.8583984375</v>
      </c>
      <c r="K12" s="6">
        <f>universe_weak!K12</f>
        <v>20821.572265625</v>
      </c>
      <c r="L12" s="6">
        <f>universe_weak!L12</f>
        <v>2070.34765625</v>
      </c>
      <c r="M12" s="6">
        <f>universe_weak!M12</f>
        <v>937.9014892578125</v>
      </c>
      <c r="N12" s="6">
        <f>universe_weak!N12</f>
        <v>9921.8125</v>
      </c>
      <c r="O12" s="6">
        <f>universe_weak!O12</f>
        <v>2856.995361328125</v>
      </c>
      <c r="P12" s="6">
        <f>universe_weak!P12</f>
        <v>8807.4921875</v>
      </c>
      <c r="Q12" s="9"/>
    </row>
    <row r="13" spans="1:17" x14ac:dyDescent="0.45">
      <c r="A13" s="4" t="str">
        <f>universe_weak!A13</f>
        <v>East</v>
      </c>
      <c r="B13" s="2" t="str">
        <f>LEFT(universe_weak!B13,FIND(")",universe_weak!B13))</f>
        <v>Extra Large (270 or more)</v>
      </c>
      <c r="C13" s="6">
        <f>universe_weak!C13</f>
        <v>1250.984375</v>
      </c>
      <c r="D13" s="6">
        <f>universe_weak!D13</f>
        <v>1008.6392822265625</v>
      </c>
      <c r="E13" s="6">
        <f>universe_weak!E13</f>
        <v>1131.421630859375</v>
      </c>
      <c r="F13" s="6">
        <f>universe_weak!F13</f>
        <v>513.43426513671875</v>
      </c>
      <c r="G13" s="6">
        <f>universe_weak!G13</f>
        <v>2247.6728515625</v>
      </c>
      <c r="H13" s="6">
        <f>universe_weak!H13</f>
        <v>1703.0655517578125</v>
      </c>
      <c r="I13" s="6">
        <f>universe_weak!I13</f>
        <v>1932.436279296875</v>
      </c>
      <c r="J13" s="6">
        <f>universe_weak!J13</f>
        <v>1299.800048828125</v>
      </c>
      <c r="K13" s="6">
        <f>universe_weak!K13</f>
        <v>7012.9736328125</v>
      </c>
      <c r="L13" s="6">
        <f>universe_weak!L13</f>
        <v>945.051025390625</v>
      </c>
      <c r="M13" s="6">
        <f>universe_weak!M13</f>
        <v>196.75491333007813</v>
      </c>
      <c r="N13" s="6">
        <f>universe_weak!N13</f>
        <v>7963.9169921875</v>
      </c>
      <c r="O13" s="6">
        <f>universe_weak!O13</f>
        <v>1049.13330078125</v>
      </c>
      <c r="P13" s="6">
        <f>universe_weak!P13</f>
        <v>3292.6005859375</v>
      </c>
      <c r="Q13" s="9"/>
    </row>
    <row r="14" spans="1:17" x14ac:dyDescent="0.45">
      <c r="A14" s="4" t="str">
        <f>universe_weak!A14</f>
        <v>Central</v>
      </c>
      <c r="B14" s="2" t="str">
        <f>LEFT(universe_weak!B14,FIND(")",universe_weak!B14))</f>
        <v>Small (5-19)</v>
      </c>
      <c r="C14" s="6">
        <f>universe_weak!C14</f>
        <v>31702.69921875</v>
      </c>
      <c r="D14" s="6">
        <f>universe_weak!D14</f>
        <v>23433.59375</v>
      </c>
      <c r="E14" s="6">
        <f>universe_weak!E14</f>
        <v>15169.646484375</v>
      </c>
      <c r="F14" s="6">
        <f>universe_weak!F14</f>
        <v>5085.32373046875</v>
      </c>
      <c r="G14" s="6">
        <f>universe_weak!G14</f>
        <v>29065.568359375</v>
      </c>
      <c r="H14" s="6">
        <f>universe_weak!H14</f>
        <v>34494.671875</v>
      </c>
      <c r="I14" s="6">
        <f>universe_weak!I14</f>
        <v>46730.5859375</v>
      </c>
      <c r="J14" s="6">
        <f>universe_weak!J14</f>
        <v>7536.4482421875</v>
      </c>
      <c r="K14" s="6">
        <f>universe_weak!K14</f>
        <v>234226.578125</v>
      </c>
      <c r="L14" s="6">
        <f>universe_weak!L14</f>
        <v>306155</v>
      </c>
      <c r="M14" s="6">
        <f>universe_weak!M14</f>
        <v>17685.876953125</v>
      </c>
      <c r="N14" s="6">
        <f>universe_weak!N14</f>
        <v>243189.46875</v>
      </c>
      <c r="O14" s="6">
        <f>universe_weak!O14</f>
        <v>251886.09375</v>
      </c>
      <c r="P14" s="6">
        <f>universe_weak!P14</f>
        <v>647350.0625</v>
      </c>
      <c r="Q14" s="9">
        <f t="shared" ref="Q14" si="1">SUM(C14:P17)</f>
        <v>2431277.0456848145</v>
      </c>
    </row>
    <row r="15" spans="1:17" x14ac:dyDescent="0.45">
      <c r="A15" s="4" t="str">
        <f>universe_weak!A15</f>
        <v>Central</v>
      </c>
      <c r="B15" s="2" t="str">
        <f>LEFT(universe_weak!B15,FIND(")",universe_weak!B15))</f>
        <v>Medium (20-99)</v>
      </c>
      <c r="C15" s="6">
        <f>universe_weak!C15</f>
        <v>16606.79296875</v>
      </c>
      <c r="D15" s="6">
        <f>universe_weak!D15</f>
        <v>13365.0595703125</v>
      </c>
      <c r="E15" s="6">
        <f>universe_weak!E15</f>
        <v>9800.8212890625</v>
      </c>
      <c r="F15" s="6">
        <f>universe_weak!F15</f>
        <v>3788.57958984375</v>
      </c>
      <c r="G15" s="6">
        <f>universe_weak!G15</f>
        <v>17496.291015625</v>
      </c>
      <c r="H15" s="6">
        <f>universe_weak!H15</f>
        <v>16938.58984375</v>
      </c>
      <c r="I15" s="6">
        <f>universe_weak!I15</f>
        <v>21174.5859375</v>
      </c>
      <c r="J15" s="6">
        <f>universe_weak!J15</f>
        <v>4921.5986328125</v>
      </c>
      <c r="K15" s="6">
        <f>universe_weak!K15</f>
        <v>114836.0390625</v>
      </c>
      <c r="L15" s="6">
        <f>universe_weak!L15</f>
        <v>30909.46875</v>
      </c>
      <c r="M15" s="6">
        <f>universe_weak!M15</f>
        <v>7748.24853515625</v>
      </c>
      <c r="N15" s="6">
        <f>universe_weak!N15</f>
        <v>52611.48046875</v>
      </c>
      <c r="O15" s="6">
        <f>universe_weak!O15</f>
        <v>35450.7578125</v>
      </c>
      <c r="P15" s="6">
        <f>universe_weak!P15</f>
        <v>102919.1328125</v>
      </c>
      <c r="Q15" s="9"/>
    </row>
    <row r="16" spans="1:17" x14ac:dyDescent="0.45">
      <c r="A16" s="4" t="str">
        <f>universe_weak!A16</f>
        <v>Central</v>
      </c>
      <c r="B16" s="2" t="str">
        <f>LEFT(universe_weak!B16,FIND(")",universe_weak!B16))</f>
        <v>Large (100-269)</v>
      </c>
      <c r="C16" s="6">
        <f>universe_weak!C16</f>
        <v>3306.939697265625</v>
      </c>
      <c r="D16" s="6">
        <f>universe_weak!D16</f>
        <v>2288.323974609375</v>
      </c>
      <c r="E16" s="6">
        <f>universe_weak!E16</f>
        <v>2158.4267578125</v>
      </c>
      <c r="F16" s="6">
        <f>universe_weak!F16</f>
        <v>838.2615966796875</v>
      </c>
      <c r="G16" s="6">
        <f>universe_weak!G16</f>
        <v>4290.162109375</v>
      </c>
      <c r="H16" s="6">
        <f>universe_weak!H16</f>
        <v>3682.41943359375</v>
      </c>
      <c r="I16" s="6">
        <f>universe_weak!I16</f>
        <v>3340.88037109375</v>
      </c>
      <c r="J16" s="6">
        <f>universe_weak!J16</f>
        <v>1416.0859375</v>
      </c>
      <c r="K16" s="6">
        <f>universe_weak!K16</f>
        <v>19059.90625</v>
      </c>
      <c r="L16" s="6">
        <f>universe_weak!L16</f>
        <v>1952.15478515625</v>
      </c>
      <c r="M16" s="6">
        <f>universe_weak!M16</f>
        <v>968.63800048828125</v>
      </c>
      <c r="N16" s="6">
        <f>universe_weak!N16</f>
        <v>6623.2255859375</v>
      </c>
      <c r="O16" s="6">
        <f>universe_weak!O16</f>
        <v>2522.47607421875</v>
      </c>
      <c r="P16" s="6">
        <f>universe_weak!P16</f>
        <v>8165.46875</v>
      </c>
      <c r="Q16" s="9"/>
    </row>
    <row r="17" spans="1:17" x14ac:dyDescent="0.45">
      <c r="A17" s="4" t="str">
        <f>universe_weak!A17</f>
        <v>Central</v>
      </c>
      <c r="B17" s="2" t="str">
        <f>LEFT(universe_weak!B17,FIND(")",universe_weak!B17))</f>
        <v>Extra Large (270 or more)</v>
      </c>
      <c r="C17" s="6">
        <f>universe_weak!C17</f>
        <v>1486.810546875</v>
      </c>
      <c r="D17" s="6">
        <f>universe_weak!D17</f>
        <v>864.9349365234375</v>
      </c>
      <c r="E17" s="6">
        <f>universe_weak!E17</f>
        <v>839.20654296875</v>
      </c>
      <c r="F17" s="6">
        <f>universe_weak!F17</f>
        <v>544.307373046875</v>
      </c>
      <c r="G17" s="6">
        <f>universe_weak!G17</f>
        <v>2758.6533203125</v>
      </c>
      <c r="H17" s="6">
        <f>universe_weak!H17</f>
        <v>1855.431884765625</v>
      </c>
      <c r="I17" s="6">
        <f>universe_weak!I17</f>
        <v>1308.1318359375</v>
      </c>
      <c r="J17" s="6">
        <f>universe_weak!J17</f>
        <v>866.65643310546875</v>
      </c>
      <c r="K17" s="6">
        <f>universe_weak!K17</f>
        <v>7614.671875</v>
      </c>
      <c r="L17" s="6">
        <f>universe_weak!L17</f>
        <v>878.960205078125</v>
      </c>
      <c r="M17" s="6">
        <f>universe_weak!M17</f>
        <v>232.77914428710938</v>
      </c>
      <c r="N17" s="6">
        <f>universe_weak!N17</f>
        <v>5414.03125</v>
      </c>
      <c r="O17" s="6">
        <f>universe_weak!O17</f>
        <v>845.64031982421875</v>
      </c>
      <c r="P17" s="6">
        <f>universe_weak!P17</f>
        <v>2874.396728515625</v>
      </c>
      <c r="Q17" s="9"/>
    </row>
    <row r="18" spans="1:17" x14ac:dyDescent="0.45">
      <c r="A18" s="4" t="str">
        <f>universe_weak!A18</f>
        <v>Southwest</v>
      </c>
      <c r="B18" s="2" t="str">
        <f>LEFT(universe_weak!B18,FIND(")",universe_weak!B18))</f>
        <v>Small (5-19)</v>
      </c>
      <c r="C18" s="6">
        <f>universe_weak!C18</f>
        <v>17985.6875</v>
      </c>
      <c r="D18" s="6">
        <f>universe_weak!D18</f>
        <v>2641.64990234375</v>
      </c>
      <c r="E18" s="6">
        <f>universe_weak!E18</f>
        <v>3399.838623046875</v>
      </c>
      <c r="F18" s="6">
        <f>universe_weak!F18</f>
        <v>1337.9471435546875</v>
      </c>
      <c r="G18" s="6">
        <f>universe_weak!G18</f>
        <v>2714.923828125</v>
      </c>
      <c r="H18" s="6">
        <f>universe_weak!H18</f>
        <v>2756.893798828125</v>
      </c>
      <c r="I18" s="6">
        <f>universe_weak!I18</f>
        <v>7986.30859375</v>
      </c>
      <c r="J18" s="6">
        <f>universe_weak!J18</f>
        <v>2529.17138671875</v>
      </c>
      <c r="K18" s="6">
        <f>universe_weak!K18</f>
        <v>54509.57421875</v>
      </c>
      <c r="L18" s="6">
        <f>universe_weak!L18</f>
        <v>118273.328125</v>
      </c>
      <c r="M18" s="6">
        <f>universe_weak!M18</f>
        <v>11710.46875</v>
      </c>
      <c r="N18" s="6">
        <f>universe_weak!N18</f>
        <v>105957.25</v>
      </c>
      <c r="O18" s="6">
        <f>universe_weak!O18</f>
        <v>100768.4296875</v>
      </c>
      <c r="P18" s="6">
        <f>universe_weak!P18</f>
        <v>242112.984375</v>
      </c>
      <c r="Q18" s="9">
        <f t="shared" ref="Q18" si="2">SUM(C18:P21)</f>
        <v>853131.7173576355</v>
      </c>
    </row>
    <row r="19" spans="1:17" x14ac:dyDescent="0.45">
      <c r="A19" s="4" t="str">
        <f>universe_weak!A19</f>
        <v>Southwest</v>
      </c>
      <c r="B19" s="2" t="str">
        <f>LEFT(universe_weak!B19,FIND(")",universe_weak!B19))</f>
        <v>Medium (20-99)</v>
      </c>
      <c r="C19" s="6">
        <f>universe_weak!C19</f>
        <v>7909.75244140625</v>
      </c>
      <c r="D19" s="6">
        <f>universe_weak!D19</f>
        <v>1332.5860595703125</v>
      </c>
      <c r="E19" s="6">
        <f>universe_weak!E19</f>
        <v>2180.7607421875</v>
      </c>
      <c r="F19" s="6">
        <f>universe_weak!F19</f>
        <v>1166.2894287109375</v>
      </c>
      <c r="G19" s="6">
        <f>universe_weak!G19</f>
        <v>2263.533935546875</v>
      </c>
      <c r="H19" s="6">
        <f>universe_weak!H19</f>
        <v>2122.843994140625</v>
      </c>
      <c r="I19" s="6">
        <f>universe_weak!I19</f>
        <v>3969.87744140625</v>
      </c>
      <c r="J19" s="6">
        <f>universe_weak!J19</f>
        <v>2375.2099609375</v>
      </c>
      <c r="K19" s="6">
        <f>universe_weak!K19</f>
        <v>25766.443359375</v>
      </c>
      <c r="L19" s="6">
        <f>universe_weak!L19</f>
        <v>11533.060546875</v>
      </c>
      <c r="M19" s="6">
        <f>universe_weak!M19</f>
        <v>4264.21240234375</v>
      </c>
      <c r="N19" s="6">
        <f>universe_weak!N19</f>
        <v>30056.2734375</v>
      </c>
      <c r="O19" s="6">
        <f>universe_weak!O19</f>
        <v>13994.8330078125</v>
      </c>
      <c r="P19" s="6">
        <f>universe_weak!P19</f>
        <v>39164.9375</v>
      </c>
      <c r="Q19" s="9"/>
    </row>
    <row r="20" spans="1:17" x14ac:dyDescent="0.45">
      <c r="A20" s="4" t="str">
        <f>universe_weak!A20</f>
        <v>Southwest</v>
      </c>
      <c r="B20" s="2" t="str">
        <f>LEFT(universe_weak!B20,FIND(")",universe_weak!B20))</f>
        <v>Large (100-269)</v>
      </c>
      <c r="C20" s="6">
        <f>universe_weak!C20</f>
        <v>1444.922119140625</v>
      </c>
      <c r="D20" s="6">
        <f>universe_weak!D20</f>
        <v>182.58229064941406</v>
      </c>
      <c r="E20" s="6">
        <f>universe_weak!E20</f>
        <v>526.33740234375</v>
      </c>
      <c r="F20" s="6">
        <f>universe_weak!F20</f>
        <v>411.6480712890625</v>
      </c>
      <c r="G20" s="6">
        <f>universe_weak!G20</f>
        <v>700.0281982421875</v>
      </c>
      <c r="H20" s="6">
        <f>universe_weak!H20</f>
        <v>390.89523315429688</v>
      </c>
      <c r="I20" s="6">
        <f>universe_weak!I20</f>
        <v>697.01531982421875</v>
      </c>
      <c r="J20" s="6">
        <f>universe_weak!J20</f>
        <v>689.8555908203125</v>
      </c>
      <c r="K20" s="6">
        <f>universe_weak!K20</f>
        <v>4219.12060546875</v>
      </c>
      <c r="L20" s="6">
        <f>universe_weak!L20</f>
        <v>928.7176513671875</v>
      </c>
      <c r="M20" s="6">
        <f>universe_weak!M20</f>
        <v>450.26254272460938</v>
      </c>
      <c r="N20" s="6">
        <f>universe_weak!N20</f>
        <v>5413.32470703125</v>
      </c>
      <c r="O20" s="6">
        <f>universe_weak!O20</f>
        <v>997.12176513671875</v>
      </c>
      <c r="P20" s="6">
        <f>universe_weak!P20</f>
        <v>3192.385009765625</v>
      </c>
      <c r="Q20" s="9"/>
    </row>
    <row r="21" spans="1:17" x14ac:dyDescent="0.45">
      <c r="A21" s="4" t="str">
        <f>universe_weak!A21</f>
        <v>Southwest</v>
      </c>
      <c r="B21" s="2" t="str">
        <f>LEFT(universe_weak!B21,FIND(")",universe_weak!B21))</f>
        <v>Extra Large (270 or more)</v>
      </c>
      <c r="C21" s="6">
        <f>universe_weak!C21</f>
        <v>568.70281982421875</v>
      </c>
      <c r="D21" s="6">
        <f>universe_weak!D21</f>
        <v>59.154205322265625</v>
      </c>
      <c r="E21" s="6">
        <f>universe_weak!E21</f>
        <v>281.80471801757813</v>
      </c>
      <c r="F21" s="6">
        <f>universe_weak!F21</f>
        <v>220.62435913085938</v>
      </c>
      <c r="G21" s="6">
        <f>universe_weak!G21</f>
        <v>506.10305786132813</v>
      </c>
      <c r="H21" s="6">
        <f>universe_weak!H21</f>
        <v>209.9541015625</v>
      </c>
      <c r="I21" s="6">
        <f>universe_weak!I21</f>
        <v>294.56982421875</v>
      </c>
      <c r="J21" s="6">
        <f>universe_weak!J21</f>
        <v>399.72454833984375</v>
      </c>
      <c r="K21" s="6">
        <f>universe_weak!K21</f>
        <v>1607.6348876953125</v>
      </c>
      <c r="L21" s="6">
        <f>universe_weak!L21</f>
        <v>370.53515625</v>
      </c>
      <c r="M21" s="6">
        <f>universe_weak!M21</f>
        <v>63.916194915771484</v>
      </c>
      <c r="N21" s="6">
        <f>universe_weak!N21</f>
        <v>4131.54052734375</v>
      </c>
      <c r="O21" s="6">
        <f>universe_weak!O21</f>
        <v>335.05517578125</v>
      </c>
      <c r="P21" s="6">
        <f>universe_weak!P21</f>
        <v>1053.111083984375</v>
      </c>
      <c r="Q21" s="9"/>
    </row>
    <row r="22" spans="1:17" x14ac:dyDescent="0.45">
      <c r="A22" s="4" t="str">
        <f>universe_weak!A22</f>
        <v>Northwest</v>
      </c>
      <c r="B22" s="2" t="str">
        <f>LEFT(universe_weak!B22,FIND(")",universe_weak!B22))</f>
        <v>Small (5-19)</v>
      </c>
      <c r="C22" s="6">
        <f>universe_weak!C22</f>
        <v>6071.23876953125</v>
      </c>
      <c r="D22" s="6">
        <f>universe_weak!D22</f>
        <v>806.2203369140625</v>
      </c>
      <c r="E22" s="6">
        <f>universe_weak!E22</f>
        <v>2131.619384765625</v>
      </c>
      <c r="F22" s="6">
        <f>universe_weak!F22</f>
        <v>929.81475830078125</v>
      </c>
      <c r="G22" s="6">
        <f>universe_weak!G22</f>
        <v>1933.88232421875</v>
      </c>
      <c r="H22" s="6">
        <f>universe_weak!H22</f>
        <v>3842.091064453125</v>
      </c>
      <c r="I22" s="6">
        <f>universe_weak!I22</f>
        <v>3885.018798828125</v>
      </c>
      <c r="J22" s="6">
        <f>universe_weak!J22</f>
        <v>3575.41357421875</v>
      </c>
      <c r="K22" s="6">
        <f>universe_weak!K22</f>
        <v>21743.609375</v>
      </c>
      <c r="L22" s="6">
        <f>universe_weak!L22</f>
        <v>46249.6015625</v>
      </c>
      <c r="M22" s="6">
        <f>universe_weak!M22</f>
        <v>15501.93359375</v>
      </c>
      <c r="N22" s="6">
        <f>universe_weak!N22</f>
        <v>65895.71875</v>
      </c>
      <c r="O22" s="6">
        <f>universe_weak!O22</f>
        <v>34458.7421875</v>
      </c>
      <c r="P22" s="6">
        <f>universe_weak!P22</f>
        <v>88242.203125</v>
      </c>
      <c r="Q22" s="9">
        <f t="shared" ref="Q22" si="3">SUM(C22:P25)</f>
        <v>367541.49596405029</v>
      </c>
    </row>
    <row r="23" spans="1:17" x14ac:dyDescent="0.45">
      <c r="A23" s="4" t="str">
        <f>universe_weak!A23</f>
        <v>Northwest</v>
      </c>
      <c r="B23" s="2" t="str">
        <f>LEFT(universe_weak!B23,FIND(")",universe_weak!B23))</f>
        <v>Medium (20-99)</v>
      </c>
      <c r="C23" s="6">
        <f>universe_weak!C23</f>
        <v>3011.50634765625</v>
      </c>
      <c r="D23" s="6">
        <f>universe_weak!D23</f>
        <v>518.48193359375</v>
      </c>
      <c r="E23" s="6">
        <f>universe_weak!E23</f>
        <v>1211.6783447265625</v>
      </c>
      <c r="F23" s="6">
        <f>universe_weak!F23</f>
        <v>543.48541259765625</v>
      </c>
      <c r="G23" s="6">
        <f>universe_weak!G23</f>
        <v>680.606689453125</v>
      </c>
      <c r="H23" s="6">
        <f>universe_weak!H23</f>
        <v>933.7838134765625</v>
      </c>
      <c r="I23" s="6">
        <f>universe_weak!I23</f>
        <v>1339.1553955078125</v>
      </c>
      <c r="J23" s="6">
        <f>universe_weak!J23</f>
        <v>916.38140869140625</v>
      </c>
      <c r="K23" s="6">
        <f>universe_weak!K23</f>
        <v>9401.66015625</v>
      </c>
      <c r="L23" s="6">
        <f>universe_weak!L23</f>
        <v>5381.8583984375</v>
      </c>
      <c r="M23" s="6">
        <f>universe_weak!M23</f>
        <v>4041.86376953125</v>
      </c>
      <c r="N23" s="6">
        <f>universe_weak!N23</f>
        <v>13569.623046875</v>
      </c>
      <c r="O23" s="6">
        <f>universe_weak!O23</f>
        <v>4855.71826171875</v>
      </c>
      <c r="P23" s="6">
        <f>universe_weak!P23</f>
        <v>15173.3779296875</v>
      </c>
      <c r="Q23" s="9"/>
    </row>
    <row r="24" spans="1:17" x14ac:dyDescent="0.45">
      <c r="A24" s="4" t="str">
        <f>universe_weak!A24</f>
        <v>Northwest</v>
      </c>
      <c r="B24" s="2" t="str">
        <f>LEFT(universe_weak!B24,FIND(")",universe_weak!B24))</f>
        <v>Large (100-269)</v>
      </c>
      <c r="C24" s="6">
        <f>universe_weak!C24</f>
        <v>519.3458251953125</v>
      </c>
      <c r="D24" s="6">
        <f>universe_weak!D24</f>
        <v>161.40679931640625</v>
      </c>
      <c r="E24" s="6">
        <f>universe_weak!E24</f>
        <v>305.7998046875</v>
      </c>
      <c r="F24" s="6">
        <f>universe_weak!F24</f>
        <v>204.18780517578125</v>
      </c>
      <c r="G24" s="6">
        <f>universe_weak!G24</f>
        <v>161.90376281738281</v>
      </c>
      <c r="H24" s="6">
        <f>universe_weak!H24</f>
        <v>137.57699584960938</v>
      </c>
      <c r="I24" s="6">
        <f>universe_weak!I24</f>
        <v>195.48658752441406</v>
      </c>
      <c r="J24" s="6">
        <f>universe_weak!J24</f>
        <v>83.813850402832031</v>
      </c>
      <c r="K24" s="6">
        <f>universe_weak!K24</f>
        <v>1356.9249267578125</v>
      </c>
      <c r="L24" s="6">
        <f>universe_weak!L24</f>
        <v>421.7762451171875</v>
      </c>
      <c r="M24" s="6">
        <f>universe_weak!M24</f>
        <v>240.98265075683594</v>
      </c>
      <c r="N24" s="6">
        <f>universe_weak!N24</f>
        <v>1635.716064453125</v>
      </c>
      <c r="O24" s="6">
        <f>universe_weak!O24</f>
        <v>436.798583984375</v>
      </c>
      <c r="P24" s="6">
        <f>universe_weak!P24</f>
        <v>1273.6971435546875</v>
      </c>
      <c r="Q24" s="9"/>
    </row>
    <row r="25" spans="1:17" x14ac:dyDescent="0.45">
      <c r="A25" s="4" t="str">
        <f>universe_weak!A25</f>
        <v>Northwest</v>
      </c>
      <c r="B25" s="2" t="str">
        <f>LEFT(universe_weak!B25,FIND(")",universe_weak!B25))</f>
        <v>Extra Large (270 or more)</v>
      </c>
      <c r="C25" s="6">
        <f>universe_weak!C25</f>
        <v>150.75074768066406</v>
      </c>
      <c r="D25" s="6">
        <f>universe_weak!D25</f>
        <v>74.682510375976563</v>
      </c>
      <c r="E25" s="6">
        <f>universe_weak!E25</f>
        <v>203.66435241699219</v>
      </c>
      <c r="F25" s="6">
        <f>universe_weak!F25</f>
        <v>175.88383483886719</v>
      </c>
      <c r="G25" s="6">
        <f>universe_weak!G25</f>
        <v>106.05583190917969</v>
      </c>
      <c r="H25" s="6">
        <f>universe_weak!H25</f>
        <v>76.631095886230469</v>
      </c>
      <c r="I25" s="6">
        <f>universe_weak!I25</f>
        <v>92.854621887207031</v>
      </c>
      <c r="J25" s="6">
        <f>universe_weak!J25</f>
        <v>53.07257080078125</v>
      </c>
      <c r="K25" s="6">
        <f>universe_weak!K25</f>
        <v>549.259521484375</v>
      </c>
      <c r="L25" s="6">
        <f>universe_weak!L25</f>
        <v>246.44075012207031</v>
      </c>
      <c r="M25" s="6">
        <f>universe_weak!M25</f>
        <v>249.74794006347656</v>
      </c>
      <c r="N25" s="6">
        <f>universe_weak!N25</f>
        <v>893.99127197265625</v>
      </c>
      <c r="O25" s="6">
        <f>universe_weak!O25</f>
        <v>235.36253356933594</v>
      </c>
      <c r="P25" s="6">
        <f>universe_weak!P25</f>
        <v>451.392822265625</v>
      </c>
      <c r="Q25" s="9"/>
    </row>
    <row r="26" spans="1:17" ht="14.65" thickBot="1" x14ac:dyDescent="0.5">
      <c r="A26" s="5"/>
      <c r="B26" s="5"/>
      <c r="C26" s="7">
        <f t="shared" ref="C26:Q26" si="4">SUM(C2:C25)</f>
        <v>173825.88478088379</v>
      </c>
      <c r="D26" s="7">
        <f t="shared" si="4"/>
        <v>124683.4984588623</v>
      </c>
      <c r="E26" s="7">
        <f t="shared" si="4"/>
        <v>83496.039291381836</v>
      </c>
      <c r="F26" s="7">
        <f t="shared" si="4"/>
        <v>35122.970054626465</v>
      </c>
      <c r="G26" s="7">
        <f t="shared" si="4"/>
        <v>116622.962890625</v>
      </c>
      <c r="H26" s="7">
        <f t="shared" si="4"/>
        <v>146215.75154876709</v>
      </c>
      <c r="I26" s="7">
        <f t="shared" si="4"/>
        <v>281890.41506195068</v>
      </c>
      <c r="J26" s="7">
        <f t="shared" si="4"/>
        <v>71232.463050842285</v>
      </c>
      <c r="K26" s="7">
        <f t="shared" si="4"/>
        <v>1204412.5395507813</v>
      </c>
      <c r="L26" s="7">
        <f t="shared" si="4"/>
        <v>1019455.5388641357</v>
      </c>
      <c r="M26" s="7">
        <f t="shared" si="4"/>
        <v>148701.11373519897</v>
      </c>
      <c r="N26" s="7">
        <f t="shared" si="4"/>
        <v>1086899.1158447266</v>
      </c>
      <c r="O26" s="7">
        <f t="shared" si="4"/>
        <v>990823.06788635254</v>
      </c>
      <c r="P26" s="7">
        <f t="shared" si="4"/>
        <v>2421046.3556213379</v>
      </c>
      <c r="Q26" s="7">
        <f t="shared" si="4"/>
        <v>7904427.7166404724</v>
      </c>
    </row>
    <row r="27" spans="1:17" ht="14.65" thickTop="1" x14ac:dyDescent="0.45"/>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Q27"/>
  <sheetViews>
    <sheetView topLeftCell="B5" workbookViewId="0">
      <selection activeCell="Q2" sqref="Q2:Q25"/>
    </sheetView>
  </sheetViews>
  <sheetFormatPr defaultRowHeight="14.25" x14ac:dyDescent="0.45"/>
  <cols>
    <col min="1" max="1" width="18.3984375" bestFit="1" customWidth="1"/>
    <col min="2" max="2" width="15.73046875" bestFit="1" customWidth="1"/>
    <col min="3" max="3" width="13.265625" customWidth="1"/>
    <col min="4" max="4" width="13" customWidth="1"/>
    <col min="5" max="5" width="9.1328125" style="8"/>
    <col min="6" max="6" width="17.73046875" customWidth="1"/>
    <col min="7" max="7" width="15.86328125" customWidth="1"/>
    <col min="9" max="9" width="14" customWidth="1"/>
    <col min="10" max="10" width="13.1328125" customWidth="1"/>
    <col min="12" max="12" width="14.86328125" customWidth="1"/>
    <col min="13" max="13" width="12.265625" customWidth="1"/>
  </cols>
  <sheetData>
    <row r="1" spans="1:17" ht="52.15" thickBot="1" x14ac:dyDescent="0.5">
      <c r="A1" s="3"/>
      <c r="B1" s="3"/>
      <c r="C1" s="1" t="str">
        <f>RIGHT(SUBSTITUTE(universe_median!C1,"_"," "),LEN(SUBSTITUTE(universe_median!C1,"_"," "))-1)</f>
        <v>Food</v>
      </c>
      <c r="D1" s="1" t="str">
        <f>RIGHT(SUBSTITUTE(universe_median!D1,"_"," "),LEN(SUBSTITUTE(universe_median!D1,"_"," "))-1)</f>
        <v>Wearing apparel</v>
      </c>
      <c r="E1" s="1" t="str">
        <f>RIGHT(SUBSTITUTE(universe_median!E1,"_"," "),LEN(SUBSTITUTE(universe_median!E1,"_"," "))-1)</f>
        <v>Chemicals and chemical products</v>
      </c>
      <c r="F1" s="1" t="str">
        <f>RIGHT(SUBSTITUTE(universe_median!F1,"_"," "),LEN(SUBSTITUTE(universe_median!F1,"_"," "))-1)</f>
        <v>Basic metals</v>
      </c>
      <c r="G1" s="1" t="str">
        <f>RIGHT(SUBSTITUTE(universe_median!G1,"_"," "),LEN(SUBSTITUTE(universe_median!G1,"_"," "))-1)</f>
        <v>Computer electronics and opt</v>
      </c>
      <c r="H1" s="1" t="str">
        <f>RIGHT(SUBSTITUTE(universe_median!H1,"_"," "),LEN(SUBSTITUTE(universe_median!H1,"_"," "))-1)</f>
        <v>Electrical equipment</v>
      </c>
      <c r="I1" s="1" t="str">
        <f>RIGHT(SUBSTITUTE(universe_median!I1,"_"," "),LEN(SUBSTITUTE(universe_median!I1,"_"," "))-1)</f>
        <v>Machinery and equipment</v>
      </c>
      <c r="J1" s="1" t="str">
        <f>RIGHT(SUBSTITUTE(universe_median!J1,"_"," "),LEN(SUBSTITUTE(universe_median!J1,"_"," "))-1)</f>
        <v>Motor vehicles trailers</v>
      </c>
      <c r="K1" s="1" t="str">
        <f>RIGHT(SUBSTITUTE(universe_median!K1,"_"," "),LEN(SUBSTITUTE(universe_median!K1,"_"," "))-1)</f>
        <v>Other manufacturing</v>
      </c>
      <c r="L1" s="1" t="str">
        <f>RIGHT(SUBSTITUTE(universe_median!L1,"_"," "),LEN(SUBSTITUTE(universe_median!L1,"_"," "))-1)</f>
        <v>Retail</v>
      </c>
      <c r="M1" s="1" t="str">
        <f>RIGHT(SUBSTITUTE(universe_median!M1,"_"," "),LEN(SUBSTITUTE(universe_median!M1,"_"," "))-1)</f>
        <v>Hotels</v>
      </c>
      <c r="N1" s="1" t="str">
        <f>RIGHT(SUBSTITUTE(universe_median!N1,"_"," "),LEN(SUBSTITUTE(universe_median!N1,"_"," "))-1)</f>
        <v>Construction</v>
      </c>
      <c r="O1" s="1" t="str">
        <f>RIGHT(SUBSTITUTE(universe_median!O1,"_"," "),LEN(SUBSTITUTE(universe_median!O1,"_"," "))-1)</f>
        <v>Professional services</v>
      </c>
      <c r="P1" s="1" t="str">
        <f>RIGHT(SUBSTITUTE(universe_median!P1,"_"," "),LEN(SUBSTITUTE(universe_median!P1,"_"," "))-1)</f>
        <v>Other services</v>
      </c>
      <c r="Q1" s="1" t="e">
        <f>RIGHT(SUBSTITUTE(universe_median!T1,"_"," "),LEN(SUBSTITUTE(universe_median!T1,"_"," "))-1)</f>
        <v>#VALUE!</v>
      </c>
    </row>
    <row r="2" spans="1:17" x14ac:dyDescent="0.45">
      <c r="A2" s="4" t="str">
        <f>universe_median!A2</f>
        <v>North</v>
      </c>
      <c r="B2" s="2" t="str">
        <f>LEFT(universe_median!B2,FIND(")",universe_median!B2))</f>
        <v>Small (5-19)</v>
      </c>
      <c r="C2" s="6">
        <f>universe_median!C2</f>
        <v>9251.92578125</v>
      </c>
      <c r="D2" s="6">
        <f>universe_median!D2</f>
        <v>4994.22998046875</v>
      </c>
      <c r="E2" s="6">
        <f>universe_median!E2</f>
        <v>4771.0107421875</v>
      </c>
      <c r="F2" s="6">
        <f>universe_median!F2</f>
        <v>2196.858642578125</v>
      </c>
      <c r="G2" s="6">
        <f>universe_median!G2</f>
        <v>2654.34375</v>
      </c>
      <c r="H2" s="6">
        <f>universe_median!H2</f>
        <v>5378.1640625</v>
      </c>
      <c r="I2" s="6">
        <f>universe_median!I2</f>
        <v>19193.17578125</v>
      </c>
      <c r="J2" s="6">
        <f>universe_median!J2</f>
        <v>4239.8076171875</v>
      </c>
      <c r="K2" s="6">
        <f>universe_median!K2</f>
        <v>71363.4453125</v>
      </c>
      <c r="L2" s="6">
        <f>universe_median!L2</f>
        <v>87129.3359375</v>
      </c>
      <c r="M2" s="6">
        <f>universe_median!M2</f>
        <v>22964.228515625</v>
      </c>
      <c r="N2" s="6">
        <f>universe_median!N2</f>
        <v>76181.8203125</v>
      </c>
      <c r="O2" s="6">
        <f>universe_median!O2</f>
        <v>124053.2890625</v>
      </c>
      <c r="P2" s="6">
        <f>universe_median!P2</f>
        <v>188193.734375</v>
      </c>
      <c r="Q2" s="9">
        <f>SUM(C2:P5)</f>
        <v>767610.13182830811</v>
      </c>
    </row>
    <row r="3" spans="1:17" x14ac:dyDescent="0.45">
      <c r="A3" s="4" t="str">
        <f>universe_median!A3</f>
        <v>North</v>
      </c>
      <c r="B3" s="2" t="str">
        <f>LEFT(universe_median!B3,FIND(")",universe_median!B3))</f>
        <v>Medium (20-99)</v>
      </c>
      <c r="C3" s="6">
        <f>universe_median!C3</f>
        <v>3197.129150390625</v>
      </c>
      <c r="D3" s="6">
        <f>universe_median!D3</f>
        <v>2101.96435546875</v>
      </c>
      <c r="E3" s="6">
        <f>universe_median!E3</f>
        <v>1942.6068115234375</v>
      </c>
      <c r="F3" s="6">
        <f>universe_median!F3</f>
        <v>1197.435302734375</v>
      </c>
      <c r="G3" s="6">
        <f>universe_median!G3</f>
        <v>1190.678466796875</v>
      </c>
      <c r="H3" s="6">
        <f>universe_median!H3</f>
        <v>1735.27978515625</v>
      </c>
      <c r="I3" s="6">
        <f>universe_median!I3</f>
        <v>4679.94970703125</v>
      </c>
      <c r="J3" s="6">
        <f>universe_median!J3</f>
        <v>932.1416015625</v>
      </c>
      <c r="K3" s="6">
        <f>universe_median!K3</f>
        <v>19524.810546875</v>
      </c>
      <c r="L3" s="6">
        <f>universe_median!L3</f>
        <v>8409.94921875</v>
      </c>
      <c r="M3" s="6">
        <f>universe_median!M3</f>
        <v>5112.3037109375</v>
      </c>
      <c r="N3" s="6">
        <f>universe_median!N3</f>
        <v>14738.177734375</v>
      </c>
      <c r="O3" s="6">
        <f>universe_median!O3</f>
        <v>29229.916015625</v>
      </c>
      <c r="P3" s="6">
        <f>universe_median!P3</f>
        <v>28770.296875</v>
      </c>
      <c r="Q3" s="9"/>
    </row>
    <row r="4" spans="1:17" x14ac:dyDescent="0.45">
      <c r="A4" s="4" t="str">
        <f>universe_median!A4</f>
        <v>North</v>
      </c>
      <c r="B4" s="2" t="str">
        <f>LEFT(universe_median!B4,FIND(")",universe_median!B4))</f>
        <v>Large (100-269)</v>
      </c>
      <c r="C4" s="6">
        <f>universe_median!C4</f>
        <v>644.00396728515625</v>
      </c>
      <c r="D4" s="6">
        <f>universe_median!D4</f>
        <v>295.09146118164063</v>
      </c>
      <c r="E4" s="6">
        <f>universe_median!E4</f>
        <v>467.62893676757813</v>
      </c>
      <c r="F4" s="6">
        <f>universe_median!F4</f>
        <v>366.62896728515625</v>
      </c>
      <c r="G4" s="6">
        <f>universe_median!G4</f>
        <v>349.22653198242188</v>
      </c>
      <c r="H4" s="6">
        <f>universe_median!H4</f>
        <v>288.04925537109375</v>
      </c>
      <c r="I4" s="6">
        <f>universe_median!I4</f>
        <v>710.212646484375</v>
      </c>
      <c r="J4" s="6">
        <f>universe_median!J4</f>
        <v>294.80838012695313</v>
      </c>
      <c r="K4" s="6">
        <f>universe_median!K4</f>
        <v>2763.226806640625</v>
      </c>
      <c r="L4" s="6">
        <f>universe_median!L4</f>
        <v>801.32391357421875</v>
      </c>
      <c r="M4" s="6">
        <f>universe_median!M4</f>
        <v>476.1239013671875</v>
      </c>
      <c r="N4" s="6">
        <f>universe_median!N4</f>
        <v>1815.287353515625</v>
      </c>
      <c r="O4" s="6">
        <f>universe_median!O4</f>
        <v>2042.0538330078125</v>
      </c>
      <c r="P4" s="6">
        <f>universe_median!P4</f>
        <v>3361.708740234375</v>
      </c>
      <c r="Q4" s="9"/>
    </row>
    <row r="5" spans="1:17" x14ac:dyDescent="0.45">
      <c r="A5" s="4" t="str">
        <f>universe_median!A5</f>
        <v>North</v>
      </c>
      <c r="B5" s="2" t="str">
        <f>LEFT(universe_median!B5,FIND(")",universe_median!B5))</f>
        <v>Extra Large (270 or more)</v>
      </c>
      <c r="C5" s="6">
        <f>universe_median!C5</f>
        <v>368.06622314453125</v>
      </c>
      <c r="D5" s="6">
        <f>universe_median!D5</f>
        <v>74.888130187988281</v>
      </c>
      <c r="E5" s="6">
        <f>universe_median!E5</f>
        <v>266.81732177734375</v>
      </c>
      <c r="F5" s="6">
        <f>universe_median!F5</f>
        <v>348.27490234375</v>
      </c>
      <c r="G5" s="6">
        <f>universe_median!G5</f>
        <v>212.00019836425781</v>
      </c>
      <c r="H5" s="6">
        <f>universe_median!H5</f>
        <v>138.62432861328125</v>
      </c>
      <c r="I5" s="6">
        <f>universe_median!I5</f>
        <v>264.41897583007813</v>
      </c>
      <c r="J5" s="6">
        <f>universe_median!J5</f>
        <v>183.708251953125</v>
      </c>
      <c r="K5" s="6">
        <f>universe_median!K5</f>
        <v>1210.950927734375</v>
      </c>
      <c r="L5" s="6">
        <f>universe_median!L5</f>
        <v>514.44537353515625</v>
      </c>
      <c r="M5" s="6">
        <f>universe_median!M5</f>
        <v>523.7705078125</v>
      </c>
      <c r="N5" s="6">
        <f>universe_median!N5</f>
        <v>1283.2337646484375</v>
      </c>
      <c r="O5" s="6">
        <f>universe_median!O5</f>
        <v>794.5465087890625</v>
      </c>
      <c r="P5" s="6">
        <f>universe_median!P5</f>
        <v>1423.0025634765625</v>
      </c>
      <c r="Q5" s="9"/>
    </row>
    <row r="6" spans="1:17" x14ac:dyDescent="0.45">
      <c r="A6" s="4" t="str">
        <f>universe_median!A6</f>
        <v>Northeastern</v>
      </c>
      <c r="B6" s="2" t="str">
        <f>LEFT(universe_median!B6,FIND(")",universe_median!B6))</f>
        <v>Small (5-19)</v>
      </c>
      <c r="C6" s="6">
        <f>universe_median!C6</f>
        <v>4712.1552734375</v>
      </c>
      <c r="D6" s="6">
        <f>universe_median!D6</f>
        <v>1472.521240234375</v>
      </c>
      <c r="E6" s="6">
        <f>universe_median!E6</f>
        <v>1276.41259765625</v>
      </c>
      <c r="F6" s="6">
        <f>universe_median!F6</f>
        <v>395.2281494140625</v>
      </c>
      <c r="G6" s="6">
        <f>universe_median!G6</f>
        <v>1281.20263671875</v>
      </c>
      <c r="H6" s="6">
        <f>universe_median!H6</f>
        <v>2592.173828125</v>
      </c>
      <c r="I6" s="6">
        <f>universe_median!I6</f>
        <v>3204.838134765625</v>
      </c>
      <c r="J6" s="6">
        <f>universe_median!J6</f>
        <v>2074.4189453125</v>
      </c>
      <c r="K6" s="6">
        <f>universe_median!K6</f>
        <v>10348.328125</v>
      </c>
      <c r="L6" s="6">
        <f>universe_median!L6</f>
        <v>14245.8359375</v>
      </c>
      <c r="M6" s="6">
        <f>universe_median!M6</f>
        <v>12155.13671875</v>
      </c>
      <c r="N6" s="6">
        <f>universe_median!N6</f>
        <v>11977.0654296875</v>
      </c>
      <c r="O6" s="6">
        <f>universe_median!O6</f>
        <v>15849.921875</v>
      </c>
      <c r="P6" s="6">
        <f>universe_median!P6</f>
        <v>35048.33984375</v>
      </c>
      <c r="Q6" s="9">
        <f>SUM(C6:P9)</f>
        <v>149747.55760955811</v>
      </c>
    </row>
    <row r="7" spans="1:17" x14ac:dyDescent="0.45">
      <c r="A7" s="4" t="str">
        <f>universe_median!A7</f>
        <v>Northeastern</v>
      </c>
      <c r="B7" s="2" t="str">
        <f>LEFT(universe_median!B7,FIND(")",universe_median!B7))</f>
        <v>Medium (20-99)</v>
      </c>
      <c r="C7" s="6">
        <f>universe_median!C7</f>
        <v>1673.806640625</v>
      </c>
      <c r="D7" s="6">
        <f>universe_median!D7</f>
        <v>721.210205078125</v>
      </c>
      <c r="E7" s="6">
        <f>universe_median!E7</f>
        <v>556.35699462890625</v>
      </c>
      <c r="F7" s="6">
        <f>universe_median!F7</f>
        <v>211.37789916992188</v>
      </c>
      <c r="G7" s="6">
        <f>universe_median!G7</f>
        <v>466.27777099609375</v>
      </c>
      <c r="H7" s="6">
        <f>universe_median!H7</f>
        <v>529.59600830078125</v>
      </c>
      <c r="I7" s="6">
        <f>universe_median!I7</f>
        <v>1211.0565185546875</v>
      </c>
      <c r="J7" s="6">
        <f>universe_median!J7</f>
        <v>485.24221801757813</v>
      </c>
      <c r="K7" s="6">
        <f>universe_median!K7</f>
        <v>3801.781005859375</v>
      </c>
      <c r="L7" s="6">
        <f>universe_median!L7</f>
        <v>2816.745361328125</v>
      </c>
      <c r="M7" s="6">
        <f>universe_median!M7</f>
        <v>2867.803955078125</v>
      </c>
      <c r="N7" s="6">
        <f>universe_median!N7</f>
        <v>3622.91748046875</v>
      </c>
      <c r="O7" s="6">
        <f>universe_median!O7</f>
        <v>2985.946044921875</v>
      </c>
      <c r="P7" s="6">
        <f>universe_median!P7</f>
        <v>5078.2958984375</v>
      </c>
      <c r="Q7" s="9"/>
    </row>
    <row r="8" spans="1:17" x14ac:dyDescent="0.45">
      <c r="A8" s="4" t="str">
        <f>universe_median!A8</f>
        <v>Northeastern</v>
      </c>
      <c r="B8" s="2" t="str">
        <f>LEFT(universe_median!B8,FIND(")",universe_median!B8))</f>
        <v>Large (100-269)</v>
      </c>
      <c r="C8" s="6">
        <f>universe_median!C8</f>
        <v>389.21368408203125</v>
      </c>
      <c r="D8" s="6">
        <f>universe_median!D8</f>
        <v>138.81280517578125</v>
      </c>
      <c r="E8" s="6">
        <f>universe_median!E8</f>
        <v>151.28121948242188</v>
      </c>
      <c r="F8" s="6">
        <f>universe_median!F8</f>
        <v>79.481086730957031</v>
      </c>
      <c r="G8" s="6">
        <f>universe_median!G8</f>
        <v>73.396026611328125</v>
      </c>
      <c r="H8" s="6">
        <f>universe_median!H8</f>
        <v>80.10162353515625</v>
      </c>
      <c r="I8" s="6">
        <f>universe_median!I8</f>
        <v>244.93623352050781</v>
      </c>
      <c r="J8" s="6">
        <f>universe_median!J8</f>
        <v>153.15896606445313</v>
      </c>
      <c r="K8" s="6">
        <f>universe_median!K8</f>
        <v>784.37091064453125</v>
      </c>
      <c r="L8" s="6">
        <f>universe_median!L8</f>
        <v>259.10397338867188</v>
      </c>
      <c r="M8" s="6">
        <f>universe_median!M8</f>
        <v>215.01176452636719</v>
      </c>
      <c r="N8" s="6">
        <f>universe_median!N8</f>
        <v>513.2791748046875</v>
      </c>
      <c r="O8" s="6">
        <f>universe_median!O8</f>
        <v>223.86940002441406</v>
      </c>
      <c r="P8" s="6">
        <f>universe_median!P8</f>
        <v>507.60638427734375</v>
      </c>
      <c r="Q8" s="9"/>
    </row>
    <row r="9" spans="1:17" x14ac:dyDescent="0.45">
      <c r="A9" s="4" t="str">
        <f>universe_median!A9</f>
        <v>Northeastern</v>
      </c>
      <c r="B9" s="2" t="str">
        <f>LEFT(universe_median!B9,FIND(")",universe_median!B9))</f>
        <v>Extra Large (270 or more)</v>
      </c>
      <c r="C9" s="6">
        <f>universe_median!C9</f>
        <v>198.13270568847656</v>
      </c>
      <c r="D9" s="6">
        <f>universe_median!D9</f>
        <v>66.306602478027344</v>
      </c>
      <c r="E9" s="6">
        <f>universe_median!E9</f>
        <v>59.556907653808594</v>
      </c>
      <c r="F9" s="6">
        <f>universe_median!F9</f>
        <v>66.891891479492188</v>
      </c>
      <c r="G9" s="6">
        <f>universe_median!G9</f>
        <v>63.727981567382813</v>
      </c>
      <c r="H9" s="6">
        <f>universe_median!H9</f>
        <v>49.005622863769531</v>
      </c>
      <c r="I9" s="6">
        <f>universe_median!I9</f>
        <v>103.41831970214844</v>
      </c>
      <c r="J9" s="6">
        <f>universe_median!J9</f>
        <v>97.703666687011719</v>
      </c>
      <c r="K9" s="6">
        <f>universe_median!K9</f>
        <v>342.59939575195313</v>
      </c>
      <c r="L9" s="6">
        <f>universe_median!L9</f>
        <v>243.53955078125</v>
      </c>
      <c r="M9" s="6">
        <f>universe_median!M9</f>
        <v>247.95413208007813</v>
      </c>
      <c r="N9" s="6">
        <f>universe_median!N9</f>
        <v>250.06100463867188</v>
      </c>
      <c r="O9" s="6">
        <f>universe_median!O9</f>
        <v>258.16885375976563</v>
      </c>
      <c r="P9" s="6">
        <f>universe_median!P9</f>
        <v>224.87498474121094</v>
      </c>
      <c r="Q9" s="9"/>
    </row>
    <row r="10" spans="1:17" x14ac:dyDescent="0.45">
      <c r="A10" s="4" t="str">
        <f>universe_median!A10</f>
        <v>East</v>
      </c>
      <c r="B10" s="2" t="str">
        <f>LEFT(universe_median!B10,FIND(")",universe_median!B10))</f>
        <v>Small (5-19)</v>
      </c>
      <c r="C10" s="6">
        <f>universe_median!C10</f>
        <v>9137.912109375</v>
      </c>
      <c r="D10" s="6">
        <f>universe_median!D10</f>
        <v>12240.984375</v>
      </c>
      <c r="E10" s="6">
        <f>universe_median!E10</f>
        <v>4470.66162109375</v>
      </c>
      <c r="F10" s="6">
        <f>universe_median!F10</f>
        <v>2281.577392578125</v>
      </c>
      <c r="G10" s="6">
        <f>universe_median!G10</f>
        <v>6685.23974609375</v>
      </c>
      <c r="H10" s="6">
        <f>universe_median!H10</f>
        <v>9702.908203125</v>
      </c>
      <c r="I10" s="6">
        <f>universe_median!I10</f>
        <v>26684.24609375</v>
      </c>
      <c r="J10" s="6">
        <f>universe_median!J10</f>
        <v>3650.713623046875</v>
      </c>
      <c r="K10" s="6">
        <f>universe_median!K10</f>
        <v>90535.890625</v>
      </c>
      <c r="L10" s="6">
        <f>universe_median!L10</f>
        <v>98680.0703125</v>
      </c>
      <c r="M10" s="6">
        <f>universe_median!M10</f>
        <v>4836.37646484375</v>
      </c>
      <c r="N10" s="6">
        <f>universe_median!N10</f>
        <v>79371.375</v>
      </c>
      <c r="O10" s="6">
        <f>universe_median!O10</f>
        <v>103175.875</v>
      </c>
      <c r="P10" s="6">
        <f>universe_median!P10</f>
        <v>217188.375</v>
      </c>
      <c r="Q10" s="9">
        <f t="shared" ref="Q10" si="0">SUM(C10:P13)</f>
        <v>824836.06674957275</v>
      </c>
    </row>
    <row r="11" spans="1:17" x14ac:dyDescent="0.45">
      <c r="A11" s="4" t="str">
        <f>universe_median!A11</f>
        <v>East</v>
      </c>
      <c r="B11" s="2" t="str">
        <f>LEFT(universe_median!B11,FIND(")",universe_median!B11))</f>
        <v>Medium (20-99)</v>
      </c>
      <c r="C11" s="6">
        <f>universe_median!C11</f>
        <v>3837.81884765625</v>
      </c>
      <c r="D11" s="6">
        <f>universe_median!D11</f>
        <v>5986.1923828125</v>
      </c>
      <c r="E11" s="6">
        <f>universe_median!E11</f>
        <v>2654.0888671875</v>
      </c>
      <c r="F11" s="6">
        <f>universe_median!F11</f>
        <v>1371.216796875</v>
      </c>
      <c r="G11" s="6">
        <f>universe_median!G11</f>
        <v>2994.15625</v>
      </c>
      <c r="H11" s="6">
        <f>universe_median!H11</f>
        <v>3964.032470703125</v>
      </c>
      <c r="I11" s="6">
        <f>universe_median!I11</f>
        <v>9136.681640625</v>
      </c>
      <c r="J11" s="6">
        <f>universe_median!J11</f>
        <v>1945.8697509765625</v>
      </c>
      <c r="K11" s="6">
        <f>universe_median!K11</f>
        <v>32166.052734375</v>
      </c>
      <c r="L11" s="6">
        <f>universe_median!L11</f>
        <v>7989.3076171875</v>
      </c>
      <c r="M11" s="6">
        <f>universe_median!M11</f>
        <v>1535.469970703125</v>
      </c>
      <c r="N11" s="6">
        <f>universe_median!N11</f>
        <v>14938.1904296875</v>
      </c>
      <c r="O11" s="6">
        <f>universe_median!O11</f>
        <v>11296.533203125</v>
      </c>
      <c r="P11" s="6">
        <f>universe_median!P11</f>
        <v>27592.056640625</v>
      </c>
      <c r="Q11" s="9"/>
    </row>
    <row r="12" spans="1:17" x14ac:dyDescent="0.45">
      <c r="A12" s="4" t="str">
        <f>universe_median!A12</f>
        <v>East</v>
      </c>
      <c r="B12" s="2" t="str">
        <f>LEFT(universe_median!B12,FIND(")",universe_median!B12))</f>
        <v>Large (100-269)</v>
      </c>
      <c r="C12" s="6">
        <f>universe_median!C12</f>
        <v>913.56451416015625</v>
      </c>
      <c r="D12" s="6">
        <f>universe_median!D12</f>
        <v>1066.0950927734375</v>
      </c>
      <c r="E12" s="6">
        <f>universe_median!E12</f>
        <v>740.28973388671875</v>
      </c>
      <c r="F12" s="6">
        <f>universe_median!F12</f>
        <v>319.18771362304688</v>
      </c>
      <c r="G12" s="6">
        <f>universe_median!G12</f>
        <v>946.60089111328125</v>
      </c>
      <c r="H12" s="6">
        <f>universe_median!H12</f>
        <v>913.71002197265625</v>
      </c>
      <c r="I12" s="6">
        <f>universe_median!I12</f>
        <v>1559.484375</v>
      </c>
      <c r="J12" s="6">
        <f>universe_median!J12</f>
        <v>565.26708984375</v>
      </c>
      <c r="K12" s="6">
        <f>universe_median!K12</f>
        <v>5392.55078125</v>
      </c>
      <c r="L12" s="6">
        <f>universe_median!L12</f>
        <v>664.83270263671875</v>
      </c>
      <c r="M12" s="6">
        <f>universe_median!M12</f>
        <v>302.5789794921875</v>
      </c>
      <c r="N12" s="6">
        <f>universe_median!N12</f>
        <v>2702.55419921875</v>
      </c>
      <c r="O12" s="6">
        <f>universe_median!O12</f>
        <v>1018.3292846679688</v>
      </c>
      <c r="P12" s="6">
        <f>universe_median!P12</f>
        <v>2558.694580078125</v>
      </c>
      <c r="Q12" s="9"/>
    </row>
    <row r="13" spans="1:17" x14ac:dyDescent="0.45">
      <c r="A13" s="4" t="str">
        <f>universe_median!A13</f>
        <v>East</v>
      </c>
      <c r="B13" s="2" t="str">
        <f>LEFT(universe_median!B13,FIND(")",universe_median!B13))</f>
        <v>Extra Large (270 or more)</v>
      </c>
      <c r="C13" s="6">
        <f>universe_median!C13</f>
        <v>383.60369873046875</v>
      </c>
      <c r="D13" s="6">
        <f>universe_median!D13</f>
        <v>334.9736328125</v>
      </c>
      <c r="E13" s="6">
        <f>universe_median!E13</f>
        <v>335.46524047851563</v>
      </c>
      <c r="F13" s="6">
        <f>universe_median!F13</f>
        <v>175.08798217773438</v>
      </c>
      <c r="G13" s="6">
        <f>universe_median!G13</f>
        <v>637.05267333984375</v>
      </c>
      <c r="H13" s="6">
        <f>universe_median!H13</f>
        <v>466.14669799804688</v>
      </c>
      <c r="I13" s="6">
        <f>universe_median!I13</f>
        <v>554.53363037109375</v>
      </c>
      <c r="J13" s="6">
        <f>universe_median!J13</f>
        <v>315.51235961914063</v>
      </c>
      <c r="K13" s="6">
        <f>universe_median!K13</f>
        <v>1892.0584716796875</v>
      </c>
      <c r="L13" s="6">
        <f>universe_median!L13</f>
        <v>316.13748168945313</v>
      </c>
      <c r="M13" s="6">
        <f>universe_median!M13</f>
        <v>66.123939514160156</v>
      </c>
      <c r="N13" s="6">
        <f>universe_median!N13</f>
        <v>2259.7568359375</v>
      </c>
      <c r="O13" s="6">
        <f>universe_median!O13</f>
        <v>389.5479736328125</v>
      </c>
      <c r="P13" s="6">
        <f>universe_median!P13</f>
        <v>996.4530029296875</v>
      </c>
      <c r="Q13" s="9"/>
    </row>
    <row r="14" spans="1:17" x14ac:dyDescent="0.45">
      <c r="A14" s="4" t="str">
        <f>universe_median!A14</f>
        <v>Central</v>
      </c>
      <c r="B14" s="2" t="str">
        <f>LEFT(universe_median!B14,FIND(")",universe_median!B14))</f>
        <v>Small (5-19)</v>
      </c>
      <c r="C14" s="6">
        <f>universe_median!C14</f>
        <v>20936.7890625</v>
      </c>
      <c r="D14" s="6">
        <f>universe_median!D14</f>
        <v>16760.869140625</v>
      </c>
      <c r="E14" s="6">
        <f>universe_median!E14</f>
        <v>9686.826171875</v>
      </c>
      <c r="F14" s="6">
        <f>universe_median!F14</f>
        <v>3734.8486328125</v>
      </c>
      <c r="G14" s="6">
        <f>universe_median!G14</f>
        <v>17742.05859375</v>
      </c>
      <c r="H14" s="6">
        <f>universe_median!H14</f>
        <v>20334.16015625</v>
      </c>
      <c r="I14" s="6">
        <f>universe_median!I14</f>
        <v>28880.64453125</v>
      </c>
      <c r="J14" s="6">
        <f>universe_median!J14</f>
        <v>3939.93896484375</v>
      </c>
      <c r="K14" s="6">
        <f>universe_median!K14</f>
        <v>136097.9375</v>
      </c>
      <c r="L14" s="6">
        <f>universe_median!L14</f>
        <v>220569.3125</v>
      </c>
      <c r="M14" s="6">
        <f>universe_median!M14</f>
        <v>12800.9658203125</v>
      </c>
      <c r="N14" s="6">
        <f>universe_median!N14</f>
        <v>148615.015625</v>
      </c>
      <c r="O14" s="6">
        <f>universe_median!O14</f>
        <v>201426.890625</v>
      </c>
      <c r="P14" s="6">
        <f>universe_median!P14</f>
        <v>421929.5625</v>
      </c>
      <c r="Q14" s="9">
        <f t="shared" ref="Q14" si="1">SUM(C14:P17)</f>
        <v>1574425.7558746338</v>
      </c>
    </row>
    <row r="15" spans="1:17" x14ac:dyDescent="0.45">
      <c r="A15" s="4" t="str">
        <f>universe_median!A15</f>
        <v>Central</v>
      </c>
      <c r="B15" s="2" t="str">
        <f>LEFT(universe_median!B15,FIND(")",universe_median!B15))</f>
        <v>Medium (20-99)</v>
      </c>
      <c r="C15" s="6">
        <f>universe_median!C15</f>
        <v>9660.0322265625</v>
      </c>
      <c r="D15" s="6">
        <f>universe_median!D15</f>
        <v>8419.91015625</v>
      </c>
      <c r="E15" s="6">
        <f>universe_median!E15</f>
        <v>5512.48486328125</v>
      </c>
      <c r="F15" s="6">
        <f>universe_median!F15</f>
        <v>2450.810302734375</v>
      </c>
      <c r="G15" s="6">
        <f>universe_median!G15</f>
        <v>9406.978515625</v>
      </c>
      <c r="H15" s="6">
        <f>universe_median!H15</f>
        <v>8794.8896484375</v>
      </c>
      <c r="I15" s="6">
        <f>universe_median!I15</f>
        <v>11526.5546875</v>
      </c>
      <c r="J15" s="6">
        <f>universe_median!J15</f>
        <v>2266.25048828125</v>
      </c>
      <c r="K15" s="6">
        <f>universe_median!K15</f>
        <v>58772.265625</v>
      </c>
      <c r="L15" s="6">
        <f>universe_median!L15</f>
        <v>19614.361328125</v>
      </c>
      <c r="M15" s="6">
        <f>universe_median!M15</f>
        <v>4939.677734375</v>
      </c>
      <c r="N15" s="6">
        <f>universe_median!N15</f>
        <v>28318.96484375</v>
      </c>
      <c r="O15" s="6">
        <f>universe_median!O15</f>
        <v>24969.951171875</v>
      </c>
      <c r="P15" s="6">
        <f>universe_median!P15</f>
        <v>59084.796875</v>
      </c>
      <c r="Q15" s="9"/>
    </row>
    <row r="16" spans="1:17" x14ac:dyDescent="0.45">
      <c r="A16" s="4" t="str">
        <f>universe_median!A16</f>
        <v>Central</v>
      </c>
      <c r="B16" s="2" t="str">
        <f>LEFT(universe_median!B16,FIND(")",universe_median!B16))</f>
        <v>Large (100-269)</v>
      </c>
      <c r="C16" s="6">
        <f>universe_median!C16</f>
        <v>2217.137451171875</v>
      </c>
      <c r="D16" s="6">
        <f>universe_median!D16</f>
        <v>1661.6044921875</v>
      </c>
      <c r="E16" s="6">
        <f>universe_median!E16</f>
        <v>1399.251708984375</v>
      </c>
      <c r="F16" s="6">
        <f>universe_median!F16</f>
        <v>625.00933837890625</v>
      </c>
      <c r="G16" s="6">
        <f>universe_median!G16</f>
        <v>2658.590576171875</v>
      </c>
      <c r="H16" s="6">
        <f>universe_median!H16</f>
        <v>2203.738037109375</v>
      </c>
      <c r="I16" s="6">
        <f>universe_median!I16</f>
        <v>2096.134033203125</v>
      </c>
      <c r="J16" s="6">
        <f>universe_median!J16</f>
        <v>751.56219482421875</v>
      </c>
      <c r="K16" s="6">
        <f>universe_median!K16</f>
        <v>11243.166015625</v>
      </c>
      <c r="L16" s="6">
        <f>universe_median!L16</f>
        <v>1427.8101806640625</v>
      </c>
      <c r="M16" s="6">
        <f>universe_median!M16</f>
        <v>711.75433349609375</v>
      </c>
      <c r="N16" s="6">
        <f>universe_median!N16</f>
        <v>4109.03662109375</v>
      </c>
      <c r="O16" s="6">
        <f>universe_median!O16</f>
        <v>2047.824951171875</v>
      </c>
      <c r="P16" s="6">
        <f>universe_median!P16</f>
        <v>5402.9921875</v>
      </c>
      <c r="Q16" s="9"/>
    </row>
    <row r="17" spans="1:17" x14ac:dyDescent="0.45">
      <c r="A17" s="4" t="str">
        <f>universe_median!A17</f>
        <v>Central</v>
      </c>
      <c r="B17" s="2" t="str">
        <f>LEFT(universe_median!B17,FIND(")",universe_median!B17))</f>
        <v>Extra Large (270 or more)</v>
      </c>
      <c r="C17" s="6">
        <f>universe_median!C17</f>
        <v>1038.4212646484375</v>
      </c>
      <c r="D17" s="6">
        <f>universe_median!D17</f>
        <v>654.252197265625</v>
      </c>
      <c r="E17" s="6">
        <f>universe_median!E17</f>
        <v>566.733642578125</v>
      </c>
      <c r="F17" s="6">
        <f>universe_median!F17</f>
        <v>422.76861572265625</v>
      </c>
      <c r="G17" s="6">
        <f>universe_median!G17</f>
        <v>1780.8463134765625</v>
      </c>
      <c r="H17" s="6">
        <f>universe_median!H17</f>
        <v>1156.70703125</v>
      </c>
      <c r="I17" s="6">
        <f>universe_median!I17</f>
        <v>854.990478515625</v>
      </c>
      <c r="J17" s="6">
        <f>universe_median!J17</f>
        <v>479.15264892578125</v>
      </c>
      <c r="K17" s="6">
        <f>universe_median!K17</f>
        <v>4679.18896484375</v>
      </c>
      <c r="L17" s="6">
        <f>universe_median!L17</f>
        <v>669.6949462890625</v>
      </c>
      <c r="M17" s="6">
        <f>universe_median!M17</f>
        <v>178.18220520019531</v>
      </c>
      <c r="N17" s="6">
        <f>universe_median!N17</f>
        <v>3498.9912109375</v>
      </c>
      <c r="O17" s="6">
        <f>universe_median!O17</f>
        <v>715.1597900390625</v>
      </c>
      <c r="P17" s="6">
        <f>universe_median!P17</f>
        <v>1981.30615234375</v>
      </c>
      <c r="Q17" s="9"/>
    </row>
    <row r="18" spans="1:17" x14ac:dyDescent="0.45">
      <c r="A18" s="4" t="str">
        <f>universe_median!A18</f>
        <v>Southwest</v>
      </c>
      <c r="B18" s="2" t="str">
        <f>LEFT(universe_median!B18,FIND(")",universe_median!B18))</f>
        <v>Small (5-19)</v>
      </c>
      <c r="C18" s="6">
        <f>universe_median!C18</f>
        <v>15059.6025390625</v>
      </c>
      <c r="D18" s="6">
        <f>universe_median!D18</f>
        <v>2395.5517578125</v>
      </c>
      <c r="E18" s="6">
        <f>universe_median!E18</f>
        <v>2752.56103515625</v>
      </c>
      <c r="F18" s="6">
        <f>universe_median!F18</f>
        <v>1245.850830078125</v>
      </c>
      <c r="G18" s="6">
        <f>universe_median!G18</f>
        <v>2101.142578125</v>
      </c>
      <c r="H18" s="6">
        <f>universe_median!H18</f>
        <v>2060.47265625</v>
      </c>
      <c r="I18" s="6">
        <f>universe_median!I18</f>
        <v>6257.8388671875</v>
      </c>
      <c r="J18" s="6">
        <f>universe_median!J18</f>
        <v>1676.384765625</v>
      </c>
      <c r="K18" s="6">
        <f>universe_median!K18</f>
        <v>40156.953125</v>
      </c>
      <c r="L18" s="6">
        <f>universe_median!L18</f>
        <v>108034.671875</v>
      </c>
      <c r="M18" s="6">
        <f>universe_median!M18</f>
        <v>10746.4013671875</v>
      </c>
      <c r="N18" s="6">
        <f>universe_median!N18</f>
        <v>82095.8671875</v>
      </c>
      <c r="O18" s="6">
        <f>universe_median!O18</f>
        <v>102166.9375</v>
      </c>
      <c r="P18" s="6">
        <f>universe_median!P18</f>
        <v>200074.375</v>
      </c>
      <c r="Q18" s="9">
        <f t="shared" ref="Q18" si="2">SUM(C18:P21)</f>
        <v>709205.67069244385</v>
      </c>
    </row>
    <row r="19" spans="1:17" x14ac:dyDescent="0.45">
      <c r="A19" s="4" t="str">
        <f>universe_median!A19</f>
        <v>Southwest</v>
      </c>
      <c r="B19" s="2" t="str">
        <f>LEFT(universe_median!B19,FIND(")",universe_median!B19))</f>
        <v>Medium (20-99)</v>
      </c>
      <c r="C19" s="6">
        <f>universe_median!C19</f>
        <v>5833.48828125</v>
      </c>
      <c r="D19" s="6">
        <f>universe_median!D19</f>
        <v>1064.3990478515625</v>
      </c>
      <c r="E19" s="6">
        <f>universe_median!E19</f>
        <v>1555.1260986328125</v>
      </c>
      <c r="F19" s="6">
        <f>universe_median!F19</f>
        <v>956.56036376953125</v>
      </c>
      <c r="G19" s="6">
        <f>universe_median!G19</f>
        <v>1542.9925537109375</v>
      </c>
      <c r="H19" s="6">
        <f>universe_median!H19</f>
        <v>1397.474365234375</v>
      </c>
      <c r="I19" s="6">
        <f>universe_median!I19</f>
        <v>2739.897216796875</v>
      </c>
      <c r="J19" s="6">
        <f>universe_median!J19</f>
        <v>1386.680419921875</v>
      </c>
      <c r="K19" s="6">
        <f>universe_median!K19</f>
        <v>16719.42578125</v>
      </c>
      <c r="L19" s="6">
        <f>universe_median!L19</f>
        <v>9278.9716796875</v>
      </c>
      <c r="M19" s="6">
        <f>universe_median!M19</f>
        <v>3446.724365234375</v>
      </c>
      <c r="N19" s="6">
        <f>universe_median!N19</f>
        <v>20511.841796875</v>
      </c>
      <c r="O19" s="6">
        <f>universe_median!O19</f>
        <v>12497.771484375</v>
      </c>
      <c r="P19" s="6">
        <f>universe_median!P19</f>
        <v>28506.884765625</v>
      </c>
      <c r="Q19" s="9"/>
    </row>
    <row r="20" spans="1:17" x14ac:dyDescent="0.45">
      <c r="A20" s="4" t="str">
        <f>universe_median!A20</f>
        <v>Southwest</v>
      </c>
      <c r="B20" s="2" t="str">
        <f>LEFT(universe_median!B20,FIND(")",universe_median!B20))</f>
        <v>Large (100-269)</v>
      </c>
      <c r="C20" s="6">
        <f>universe_median!C20</f>
        <v>1228.2406005859375</v>
      </c>
      <c r="D20" s="6">
        <f>universe_median!D20</f>
        <v>168.08984375</v>
      </c>
      <c r="E20" s="6">
        <f>universe_median!E20</f>
        <v>432.60888671875</v>
      </c>
      <c r="F20" s="6">
        <f>universe_median!F20</f>
        <v>389.1397705078125</v>
      </c>
      <c r="G20" s="6">
        <f>universe_median!G20</f>
        <v>550.00408935546875</v>
      </c>
      <c r="H20" s="6">
        <f>universe_median!H20</f>
        <v>296.59222412109375</v>
      </c>
      <c r="I20" s="6">
        <f>universe_median!I20</f>
        <v>554.4637451171875</v>
      </c>
      <c r="J20" s="6">
        <f>universe_median!J20</f>
        <v>464.2010498046875</v>
      </c>
      <c r="K20" s="6">
        <f>universe_median!K20</f>
        <v>3155.4580078125</v>
      </c>
      <c r="L20" s="6">
        <f>universe_median!L20</f>
        <v>861.21685791015625</v>
      </c>
      <c r="M20" s="6">
        <f>universe_median!M20</f>
        <v>419.47598266601563</v>
      </c>
      <c r="N20" s="6">
        <f>universe_median!N20</f>
        <v>4258.01513671875</v>
      </c>
      <c r="O20" s="6">
        <f>universe_median!O20</f>
        <v>1026.3291015625</v>
      </c>
      <c r="P20" s="6">
        <f>universe_median!P20</f>
        <v>2678.188720703125</v>
      </c>
      <c r="Q20" s="9"/>
    </row>
    <row r="21" spans="1:17" x14ac:dyDescent="0.45">
      <c r="A21" s="4" t="str">
        <f>universe_median!A21</f>
        <v>Southwest</v>
      </c>
      <c r="B21" s="2" t="str">
        <f>LEFT(universe_median!B21,FIND(")",universe_median!B21))</f>
        <v>Extra Large (270 or more)</v>
      </c>
      <c r="C21" s="6">
        <f>universe_median!C21</f>
        <v>503.5887451171875</v>
      </c>
      <c r="D21" s="6">
        <f>universe_median!D21</f>
        <v>56.730945587158203</v>
      </c>
      <c r="E21" s="6">
        <f>universe_median!E21</f>
        <v>241.28541564941406</v>
      </c>
      <c r="F21" s="6">
        <f>universe_median!F21</f>
        <v>217.26243591308594</v>
      </c>
      <c r="G21" s="6">
        <f>universe_median!G21</f>
        <v>414.22940063476563</v>
      </c>
      <c r="H21" s="6">
        <f>universe_median!H21</f>
        <v>165.94926452636719</v>
      </c>
      <c r="I21" s="6">
        <f>universe_median!I21</f>
        <v>244.10163879394531</v>
      </c>
      <c r="J21" s="6">
        <f>universe_median!J21</f>
        <v>280.19497680664063</v>
      </c>
      <c r="K21" s="6">
        <f>universe_median!K21</f>
        <v>1252.5050048828125</v>
      </c>
      <c r="L21" s="6">
        <f>universe_median!L21</f>
        <v>357.939697265625</v>
      </c>
      <c r="M21" s="6">
        <f>universe_median!M21</f>
        <v>62.030292510986328</v>
      </c>
      <c r="N21" s="6">
        <f>universe_median!N21</f>
        <v>3385.37451171875</v>
      </c>
      <c r="O21" s="6">
        <f>universe_median!O21</f>
        <v>359.25787353515625</v>
      </c>
      <c r="P21" s="6">
        <f>universe_median!P21</f>
        <v>920.34716796875</v>
      </c>
      <c r="Q21" s="9"/>
    </row>
    <row r="22" spans="1:17" x14ac:dyDescent="0.45">
      <c r="A22" s="4" t="str">
        <f>universe_median!A22</f>
        <v>Northwest</v>
      </c>
      <c r="B22" s="2" t="str">
        <f>LEFT(universe_median!B22,FIND(")",universe_median!B22))</f>
        <v>Small (5-19)</v>
      </c>
      <c r="C22" s="6">
        <f>universe_median!C22</f>
        <v>2289.686767578125</v>
      </c>
      <c r="D22" s="6">
        <f>universe_median!D22</f>
        <v>329.30352783203125</v>
      </c>
      <c r="E22" s="6">
        <f>universe_median!E22</f>
        <v>777.32147216796875</v>
      </c>
      <c r="F22" s="6">
        <f>universe_median!F22</f>
        <v>389.97415161132813</v>
      </c>
      <c r="G22" s="6">
        <f>universe_median!G22</f>
        <v>674.12469482421875</v>
      </c>
      <c r="H22" s="6">
        <f>universe_median!H22</f>
        <v>1293.382080078125</v>
      </c>
      <c r="I22" s="6">
        <f>universe_median!I22</f>
        <v>1371.1461181640625</v>
      </c>
      <c r="J22" s="6">
        <f>universe_median!J22</f>
        <v>1067.416748046875</v>
      </c>
      <c r="K22" s="6">
        <f>universe_median!K22</f>
        <v>7214.92626953125</v>
      </c>
      <c r="L22" s="6">
        <f>universe_median!L22</f>
        <v>19028.15234375</v>
      </c>
      <c r="M22" s="6">
        <f>universe_median!M22</f>
        <v>6407.47607421875</v>
      </c>
      <c r="N22" s="6">
        <f>universe_median!N22</f>
        <v>22996.4140625</v>
      </c>
      <c r="O22" s="6">
        <f>universe_median!O22</f>
        <v>15736.119140625</v>
      </c>
      <c r="P22" s="6">
        <f>universe_median!P22</f>
        <v>32844.45703125</v>
      </c>
      <c r="Q22" s="9">
        <f t="shared" ref="Q22" si="3">SUM(C22:P25)</f>
        <v>136668.69408416748</v>
      </c>
    </row>
    <row r="23" spans="1:17" x14ac:dyDescent="0.45">
      <c r="A23" s="4" t="str">
        <f>universe_median!A23</f>
        <v>Northwest</v>
      </c>
      <c r="B23" s="2" t="str">
        <f>LEFT(universe_median!B23,FIND(")",universe_median!B23))</f>
        <v>Medium (20-99)</v>
      </c>
      <c r="C23" s="6">
        <f>universe_median!C23</f>
        <v>1000.3720092773438</v>
      </c>
      <c r="D23" s="6">
        <f>universe_median!D23</f>
        <v>186.53277587890625</v>
      </c>
      <c r="E23" s="6">
        <f>universe_median!E23</f>
        <v>389.18606567382813</v>
      </c>
      <c r="F23" s="6">
        <f>universe_median!F23</f>
        <v>200.7734375</v>
      </c>
      <c r="G23" s="6">
        <f>universe_median!G23</f>
        <v>208.97067260742188</v>
      </c>
      <c r="H23" s="6">
        <f>universe_median!H23</f>
        <v>276.87548828125</v>
      </c>
      <c r="I23" s="6">
        <f>universe_median!I23</f>
        <v>416.29437255859375</v>
      </c>
      <c r="J23" s="6">
        <f>universe_median!J23</f>
        <v>240.96998596191406</v>
      </c>
      <c r="K23" s="6">
        <f>universe_median!K23</f>
        <v>2747.79150390625</v>
      </c>
      <c r="L23" s="6">
        <f>universe_median!L23</f>
        <v>1950.29296875</v>
      </c>
      <c r="M23" s="6">
        <f>universe_median!M23</f>
        <v>1471.5050048828125</v>
      </c>
      <c r="N23" s="6">
        <f>universe_median!N23</f>
        <v>4171.0908203125</v>
      </c>
      <c r="O23" s="6">
        <f>universe_median!O23</f>
        <v>1953.1275634765625</v>
      </c>
      <c r="P23" s="6">
        <f>universe_median!P23</f>
        <v>4974.47119140625</v>
      </c>
      <c r="Q23" s="9"/>
    </row>
    <row r="24" spans="1:17" x14ac:dyDescent="0.45">
      <c r="A24" s="4" t="str">
        <f>universe_median!A24</f>
        <v>Northwest</v>
      </c>
      <c r="B24" s="2" t="str">
        <f>LEFT(universe_median!B24,FIND(")",universe_median!B24))</f>
        <v>Large (100-269)</v>
      </c>
      <c r="C24" s="6">
        <f>universe_median!C24</f>
        <v>198.84193420410156</v>
      </c>
      <c r="D24" s="6">
        <f>universe_median!D24</f>
        <v>66.929412841796875</v>
      </c>
      <c r="E24" s="6">
        <f>universe_median!E24</f>
        <v>113.20893859863281</v>
      </c>
      <c r="F24" s="6">
        <f>universe_median!F24</f>
        <v>86.940422058105469</v>
      </c>
      <c r="G24" s="6">
        <f>universe_median!G24</f>
        <v>57.295387268066406</v>
      </c>
      <c r="H24" s="6">
        <f>universe_median!H24</f>
        <v>47.017280578613281</v>
      </c>
      <c r="I24" s="6">
        <f>universe_median!I24</f>
        <v>70.042251586914063</v>
      </c>
      <c r="J24" s="6">
        <f>universe_median!J24</f>
        <v>25.402477264404297</v>
      </c>
      <c r="K24" s="6">
        <f>universe_median!K24</f>
        <v>457.09725952148438</v>
      </c>
      <c r="L24" s="6">
        <f>universe_median!L24</f>
        <v>176.16647338867188</v>
      </c>
      <c r="M24" s="6">
        <f>universe_median!M24</f>
        <v>101.12054443359375</v>
      </c>
      <c r="N24" s="6">
        <f>universe_median!N24</f>
        <v>579.51318359375</v>
      </c>
      <c r="O24" s="6">
        <f>universe_median!O24</f>
        <v>202.50323486328125</v>
      </c>
      <c r="P24" s="6">
        <f>universe_median!P24</f>
        <v>481.28729248046875</v>
      </c>
      <c r="Q24" s="9"/>
    </row>
    <row r="25" spans="1:17" x14ac:dyDescent="0.45">
      <c r="A25" s="4" t="str">
        <f>universe_median!A25</f>
        <v>Northwest</v>
      </c>
      <c r="B25" s="2" t="str">
        <f>LEFT(universe_median!B25,FIND(")",universe_median!B25))</f>
        <v>Extra Large (270 or more)</v>
      </c>
      <c r="C25" s="6">
        <f>universe_median!C25</f>
        <v>60.126014709472656</v>
      </c>
      <c r="D25" s="6">
        <f>universe_median!D25</f>
        <v>32.260093688964844</v>
      </c>
      <c r="E25" s="6">
        <f>universe_median!E25</f>
        <v>78.543479919433594</v>
      </c>
      <c r="F25" s="6">
        <f>universe_median!F25</f>
        <v>78.013435363769531</v>
      </c>
      <c r="G25" s="6">
        <f>universe_median!G25</f>
        <v>39.097488403320313</v>
      </c>
      <c r="H25" s="6">
        <f>universe_median!H25</f>
        <v>27.281505584716797</v>
      </c>
      <c r="I25" s="6">
        <f>universe_median!I25</f>
        <v>34.657581329345703</v>
      </c>
      <c r="J25" s="6">
        <f>universe_median!J25</f>
        <v>16.756450653076172</v>
      </c>
      <c r="K25" s="6">
        <f>universe_median!K25</f>
        <v>192.74447631835938</v>
      </c>
      <c r="L25" s="6">
        <f>universe_median!L25</f>
        <v>107.22727966308594</v>
      </c>
      <c r="M25" s="6">
        <f>universe_median!M25</f>
        <v>109.17096710205078</v>
      </c>
      <c r="N25" s="6">
        <f>universe_median!N25</f>
        <v>329.94406127929688</v>
      </c>
      <c r="O25" s="6">
        <f>universe_median!O25</f>
        <v>113.66838073730469</v>
      </c>
      <c r="P25" s="6">
        <f>universe_median!P25</f>
        <v>177.68243408203125</v>
      </c>
      <c r="Q25" s="9"/>
    </row>
    <row r="26" spans="1:17" ht="14.65" thickBot="1" x14ac:dyDescent="0.5">
      <c r="A26" s="5"/>
      <c r="B26" s="5"/>
      <c r="C26" s="7">
        <f t="shared" ref="C26:Q26" si="4">SUM(C2:C25)</f>
        <v>94733.659492492676</v>
      </c>
      <c r="D26" s="7">
        <f t="shared" si="4"/>
        <v>61289.70365524292</v>
      </c>
      <c r="E26" s="7">
        <f t="shared" si="4"/>
        <v>41197.31477355957</v>
      </c>
      <c r="F26" s="7">
        <f t="shared" si="4"/>
        <v>19807.198463439941</v>
      </c>
      <c r="G26" s="7">
        <f t="shared" si="4"/>
        <v>54730.233787536621</v>
      </c>
      <c r="H26" s="7">
        <f t="shared" si="4"/>
        <v>63892.331645965576</v>
      </c>
      <c r="I26" s="7">
        <f t="shared" si="4"/>
        <v>122593.71757888794</v>
      </c>
      <c r="J26" s="7">
        <f t="shared" si="4"/>
        <v>27533.263641357422</v>
      </c>
      <c r="K26" s="7">
        <f t="shared" si="4"/>
        <v>522815.52517700195</v>
      </c>
      <c r="L26" s="7">
        <f t="shared" si="4"/>
        <v>604146.44551086426</v>
      </c>
      <c r="M26" s="7">
        <f t="shared" si="4"/>
        <v>92697.367252349854</v>
      </c>
      <c r="N26" s="7">
        <f t="shared" si="4"/>
        <v>532523.78778076172</v>
      </c>
      <c r="O26" s="7">
        <f t="shared" si="4"/>
        <v>654533.53787231445</v>
      </c>
      <c r="P26" s="7">
        <f t="shared" si="4"/>
        <v>1269999.7902069092</v>
      </c>
      <c r="Q26" s="7">
        <f t="shared" si="4"/>
        <v>4162493.8768386841</v>
      </c>
    </row>
    <row r="27" spans="1:17" ht="14.65" thickTop="1" x14ac:dyDescent="0.45"/>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Q27"/>
  <sheetViews>
    <sheetView workbookViewId="0">
      <selection activeCell="B5" sqref="B5"/>
    </sheetView>
  </sheetViews>
  <sheetFormatPr defaultRowHeight="14.25" x14ac:dyDescent="0.45"/>
  <cols>
    <col min="1" max="1" width="18.3984375" bestFit="1" customWidth="1"/>
    <col min="2" max="2" width="15.73046875" bestFit="1" customWidth="1"/>
    <col min="3" max="3" width="13.265625" customWidth="1"/>
    <col min="4" max="4" width="13" customWidth="1"/>
    <col min="5" max="5" width="9.1328125" style="8"/>
    <col min="6" max="6" width="17.73046875" customWidth="1"/>
    <col min="7" max="7" width="15.86328125" customWidth="1"/>
    <col min="9" max="9" width="14" customWidth="1"/>
    <col min="10" max="10" width="13.1328125" customWidth="1"/>
    <col min="12" max="12" width="14.86328125" customWidth="1"/>
    <col min="13" max="13" width="12.265625" customWidth="1"/>
  </cols>
  <sheetData>
    <row r="1" spans="1:17" ht="52.15" thickBot="1" x14ac:dyDescent="0.5">
      <c r="A1" s="3"/>
      <c r="B1" s="3"/>
      <c r="C1" s="1" t="str">
        <f>RIGHT(SUBSTITUTE(universe_strict!C1,"_"," "),LEN(SUBSTITUTE(universe_strict!C1,"_"," "))-1)</f>
        <v>Food</v>
      </c>
      <c r="D1" s="1" t="str">
        <f>RIGHT(SUBSTITUTE(universe_strict!D1,"_"," "),LEN(SUBSTITUTE(universe_strict!D1,"_"," "))-1)</f>
        <v>Wearing apparel</v>
      </c>
      <c r="E1" s="1" t="str">
        <f>RIGHT(SUBSTITUTE(universe_strict!E1,"_"," "),LEN(SUBSTITUTE(universe_strict!E1,"_"," "))-1)</f>
        <v>Chemicals and chemical products</v>
      </c>
      <c r="F1" s="1" t="str">
        <f>RIGHT(SUBSTITUTE(universe_strict!F1,"_"," "),LEN(SUBSTITUTE(universe_strict!F1,"_"," "))-1)</f>
        <v>Basic metals</v>
      </c>
      <c r="G1" s="1" t="str">
        <f>RIGHT(SUBSTITUTE(universe_strict!G1,"_"," "),LEN(SUBSTITUTE(universe_strict!G1,"_"," "))-1)</f>
        <v>Computer electronics and opt</v>
      </c>
      <c r="H1" s="1" t="str">
        <f>RIGHT(SUBSTITUTE(universe_strict!H1,"_"," "),LEN(SUBSTITUTE(universe_strict!H1,"_"," "))-1)</f>
        <v>Electrical equipment</v>
      </c>
      <c r="I1" s="1" t="str">
        <f>RIGHT(SUBSTITUTE(universe_strict!I1,"_"," "),LEN(SUBSTITUTE(universe_strict!I1,"_"," "))-1)</f>
        <v>Machinery and equipment</v>
      </c>
      <c r="J1" s="1" t="str">
        <f>RIGHT(SUBSTITUTE(universe_strict!J1,"_"," "),LEN(SUBSTITUTE(universe_strict!J1,"_"," "))-1)</f>
        <v>Motor vehicles trailers</v>
      </c>
      <c r="K1" s="1" t="str">
        <f>RIGHT(SUBSTITUTE(universe_strict!K1,"_"," "),LEN(SUBSTITUTE(universe_strict!K1,"_"," "))-1)</f>
        <v>Other manufacturing</v>
      </c>
      <c r="L1" s="1" t="str">
        <f>RIGHT(SUBSTITUTE(universe_strict!L1,"_"," "),LEN(SUBSTITUTE(universe_strict!L1,"_"," "))-1)</f>
        <v>Retail</v>
      </c>
      <c r="M1" s="1" t="str">
        <f>RIGHT(SUBSTITUTE(universe_strict!M1,"_"," "),LEN(SUBSTITUTE(universe_strict!M1,"_"," "))-1)</f>
        <v>Hotels</v>
      </c>
      <c r="N1" s="1" t="str">
        <f>RIGHT(SUBSTITUTE(universe_strict!N1,"_"," "),LEN(SUBSTITUTE(universe_strict!N1,"_"," "))-1)</f>
        <v>Construction</v>
      </c>
      <c r="O1" s="1" t="str">
        <f>RIGHT(SUBSTITUTE(universe_strict!O1,"_"," "),LEN(SUBSTITUTE(universe_strict!O1,"_"," "))-1)</f>
        <v>Professional services</v>
      </c>
      <c r="P1" s="1" t="str">
        <f>RIGHT(SUBSTITUTE(universe_strict!P1,"_"," "),LEN(SUBSTITUTE(universe_strict!P1,"_"," "))-1)</f>
        <v>Other services</v>
      </c>
      <c r="Q1" s="1" t="e">
        <f>RIGHT(SUBSTITUTE(universe_strict!T1,"_"," "),LEN(SUBSTITUTE(universe_strict!T1,"_"," "))-1)</f>
        <v>#VALUE!</v>
      </c>
    </row>
    <row r="2" spans="1:17" x14ac:dyDescent="0.45">
      <c r="A2" s="4" t="str">
        <f>universe_strict!A2</f>
        <v>North</v>
      </c>
      <c r="B2" s="2" t="str">
        <f>LEFT(universe_strict!B2,FIND(")",universe_strict!B2))</f>
        <v>Small (5-19)</v>
      </c>
      <c r="C2" s="6">
        <f>universe_strict!C2</f>
        <v>1038.8472900390625</v>
      </c>
      <c r="D2" s="6">
        <f>universe_strict!D2</f>
        <v>494.32489013671875</v>
      </c>
      <c r="E2" s="6">
        <f>universe_strict!E2</f>
        <v>738.964599609375</v>
      </c>
      <c r="F2" s="6">
        <f>universe_strict!F2</f>
        <v>249.79646301269531</v>
      </c>
      <c r="G2" s="6">
        <f>universe_strict!G2</f>
        <v>435.51596069335938</v>
      </c>
      <c r="H2" s="6">
        <f>universe_strict!H2</f>
        <v>1111.5242919921875</v>
      </c>
      <c r="I2" s="6">
        <f>universe_strict!I2</f>
        <v>2531.29345703125</v>
      </c>
      <c r="J2" s="6">
        <f>universe_strict!J2</f>
        <v>833.511962890625</v>
      </c>
      <c r="K2" s="6">
        <f>universe_strict!K2</f>
        <v>8738.4677734375</v>
      </c>
      <c r="L2" s="6">
        <f>universe_strict!L2</f>
        <v>8528.767578125</v>
      </c>
      <c r="M2" s="6">
        <f>universe_strict!M2</f>
        <v>3005.54541015625</v>
      </c>
      <c r="N2" s="6">
        <f>universe_strict!N2</f>
        <v>5647.7294921875</v>
      </c>
      <c r="O2" s="6">
        <f>universe_strict!O2</f>
        <v>7399.7392578125</v>
      </c>
      <c r="P2" s="6">
        <f>universe_strict!P2</f>
        <v>13986.640625</v>
      </c>
      <c r="Q2" s="9">
        <f>SUM(C2:P5)</f>
        <v>78810.987153053284</v>
      </c>
    </row>
    <row r="3" spans="1:17" x14ac:dyDescent="0.45">
      <c r="A3" s="4" t="str">
        <f>universe_strict!A3</f>
        <v>North</v>
      </c>
      <c r="B3" s="2" t="str">
        <f>LEFT(universe_strict!B3,FIND(")",universe_strict!B3))</f>
        <v>Medium (20-99)</v>
      </c>
      <c r="C3" s="6">
        <f>universe_strict!C3</f>
        <v>649.1568603515625</v>
      </c>
      <c r="D3" s="6">
        <f>universe_strict!D3</f>
        <v>376.21768188476563</v>
      </c>
      <c r="E3" s="6">
        <f>universe_strict!E3</f>
        <v>544.0865478515625</v>
      </c>
      <c r="F3" s="6">
        <f>universe_strict!F3</f>
        <v>246.21026611328125</v>
      </c>
      <c r="G3" s="6">
        <f>universe_strict!G3</f>
        <v>353.273681640625</v>
      </c>
      <c r="H3" s="6">
        <f>universe_strict!H3</f>
        <v>648.5213623046875</v>
      </c>
      <c r="I3" s="6">
        <f>universe_strict!I3</f>
        <v>1116.1092529296875</v>
      </c>
      <c r="J3" s="6">
        <f>universe_strict!J3</f>
        <v>331.37322998046875</v>
      </c>
      <c r="K3" s="6">
        <f>universe_strict!K3</f>
        <v>4323.30810546875</v>
      </c>
      <c r="L3" s="6">
        <f>universe_strict!L3</f>
        <v>1488.6243896484375</v>
      </c>
      <c r="M3" s="6">
        <f>universe_strict!M3</f>
        <v>1209.9237060546875</v>
      </c>
      <c r="N3" s="6">
        <f>universe_strict!N3</f>
        <v>1975.7689208984375</v>
      </c>
      <c r="O3" s="6">
        <f>universe_strict!O3</f>
        <v>3152.86669921875</v>
      </c>
      <c r="P3" s="6">
        <f>universe_strict!P3</f>
        <v>3866.5400390625</v>
      </c>
      <c r="Q3" s="9"/>
    </row>
    <row r="4" spans="1:17" x14ac:dyDescent="0.45">
      <c r="A4" s="4" t="str">
        <f>universe_strict!A4</f>
        <v>North</v>
      </c>
      <c r="B4" s="2" t="str">
        <f>LEFT(universe_strict!B4,FIND(")",universe_strict!B4))</f>
        <v>Large (100-269)</v>
      </c>
      <c r="C4" s="6">
        <f>universe_strict!C4</f>
        <v>117.74507141113281</v>
      </c>
      <c r="D4" s="6">
        <f>universe_strict!D4</f>
        <v>47.559272766113281</v>
      </c>
      <c r="E4" s="6">
        <f>universe_strict!E4</f>
        <v>117.93677520751953</v>
      </c>
      <c r="F4" s="6">
        <f>universe_strict!F4</f>
        <v>67.880584716796875</v>
      </c>
      <c r="G4" s="6">
        <f>universe_strict!G4</f>
        <v>93.301528930664063</v>
      </c>
      <c r="H4" s="6">
        <f>universe_strict!H4</f>
        <v>96.936264038085938</v>
      </c>
      <c r="I4" s="6">
        <f>universe_strict!I4</f>
        <v>152.51712036132813</v>
      </c>
      <c r="J4" s="6">
        <f>universe_strict!J4</f>
        <v>94.371322631835938</v>
      </c>
      <c r="K4" s="6">
        <f>universe_strict!K4</f>
        <v>550.947998046875</v>
      </c>
      <c r="L4" s="6">
        <f>universe_strict!L4</f>
        <v>127.7216796875</v>
      </c>
      <c r="M4" s="6">
        <f>universe_strict!M4</f>
        <v>101.46727752685547</v>
      </c>
      <c r="N4" s="6">
        <f>universe_strict!N4</f>
        <v>219.13034057617188</v>
      </c>
      <c r="O4" s="6">
        <f>universe_strict!O4</f>
        <v>198.33982849121094</v>
      </c>
      <c r="P4" s="6">
        <f>universe_strict!P4</f>
        <v>406.82061767578125</v>
      </c>
      <c r="Q4" s="9"/>
    </row>
    <row r="5" spans="1:17" x14ac:dyDescent="0.45">
      <c r="A5" s="4" t="str">
        <f>universe_strict!A5</f>
        <v>North</v>
      </c>
      <c r="B5" s="2" t="str">
        <f>LEFT(universe_strict!B5,FIND(")",universe_strict!B5))</f>
        <v>Extra Large (270 or more)</v>
      </c>
      <c r="C5" s="6">
        <f>universe_strict!C5</f>
        <v>73.990089416503906</v>
      </c>
      <c r="D5" s="6">
        <f>universe_strict!D5</f>
        <v>13.270428657531738</v>
      </c>
      <c r="E5" s="6">
        <f>universe_strict!E5</f>
        <v>73.986976623535156</v>
      </c>
      <c r="F5" s="6">
        <f>universe_strict!F5</f>
        <v>70.898063659667969</v>
      </c>
      <c r="G5" s="6">
        <f>universe_strict!G5</f>
        <v>62.274627685546875</v>
      </c>
      <c r="H5" s="6">
        <f>universe_strict!H5</f>
        <v>51.292316436767578</v>
      </c>
      <c r="I5" s="6">
        <f>universe_strict!I5</f>
        <v>62.433296203613281</v>
      </c>
      <c r="J5" s="6">
        <f>universe_strict!J5</f>
        <v>64.658004760742188</v>
      </c>
      <c r="K5" s="6">
        <f>universe_strict!K5</f>
        <v>265.4691162109375</v>
      </c>
      <c r="L5" s="6">
        <f>universe_strict!L5</f>
        <v>90.15484619140625</v>
      </c>
      <c r="M5" s="6">
        <f>universe_strict!M5</f>
        <v>122.72709655761719</v>
      </c>
      <c r="N5" s="6">
        <f>universe_strict!N5</f>
        <v>170.31631469726563</v>
      </c>
      <c r="O5" s="6">
        <f>universe_strict!O5</f>
        <v>84.850700378417969</v>
      </c>
      <c r="P5" s="6">
        <f>universe_strict!P5</f>
        <v>189.33979797363281</v>
      </c>
      <c r="Q5" s="9"/>
    </row>
    <row r="6" spans="1:17" x14ac:dyDescent="0.45">
      <c r="A6" s="4" t="str">
        <f>universe_strict!A6</f>
        <v>Northeastern</v>
      </c>
      <c r="B6" s="2" t="str">
        <f>LEFT(universe_strict!B6,FIND(")",universe_strict!B6))</f>
        <v>Small (5-19)</v>
      </c>
      <c r="C6" s="6">
        <f>universe_strict!C6</f>
        <v>1222.4716796875</v>
      </c>
      <c r="D6" s="6">
        <f>universe_strict!D6</f>
        <v>336.74810791015625</v>
      </c>
      <c r="E6" s="6">
        <f>universe_strict!E6</f>
        <v>456.7767333984375</v>
      </c>
      <c r="F6" s="6">
        <f>universe_strict!F6</f>
        <v>103.83210754394531</v>
      </c>
      <c r="G6" s="6">
        <f>universe_strict!G6</f>
        <v>485.69583129882813</v>
      </c>
      <c r="H6" s="6">
        <f>universe_strict!H6</f>
        <v>1237.7947998046875</v>
      </c>
      <c r="I6" s="6">
        <f>universe_strict!I6</f>
        <v>976.56549072265625</v>
      </c>
      <c r="J6" s="6">
        <f>universe_strict!J6</f>
        <v>942.240478515625</v>
      </c>
      <c r="K6" s="6">
        <f>universe_strict!K6</f>
        <v>2927.718505859375</v>
      </c>
      <c r="L6" s="6">
        <f>universe_strict!L6</f>
        <v>3221.880615234375</v>
      </c>
      <c r="M6" s="6">
        <f>universe_strict!M6</f>
        <v>3675.622802734375</v>
      </c>
      <c r="N6" s="6">
        <f>universe_strict!N6</f>
        <v>2051.505126953125</v>
      </c>
      <c r="O6" s="6">
        <f>universe_strict!O6</f>
        <v>2184.413818359375</v>
      </c>
      <c r="P6" s="6">
        <f>universe_strict!P6</f>
        <v>6018.3212890625</v>
      </c>
      <c r="Q6" s="9">
        <f>SUM(C6:P9)</f>
        <v>39940.891771316528</v>
      </c>
    </row>
    <row r="7" spans="1:17" x14ac:dyDescent="0.45">
      <c r="A7" s="4" t="str">
        <f>universe_strict!A7</f>
        <v>Northeastern</v>
      </c>
      <c r="B7" s="2" t="str">
        <f>LEFT(universe_strict!B7,FIND(")",universe_strict!B7))</f>
        <v>Medium (20-99)</v>
      </c>
      <c r="C7" s="6">
        <f>universe_strict!C7</f>
        <v>785.22552490234375</v>
      </c>
      <c r="D7" s="6">
        <f>universe_strict!D7</f>
        <v>298.24649047851563</v>
      </c>
      <c r="E7" s="6">
        <f>universe_strict!E7</f>
        <v>360.02804565429688</v>
      </c>
      <c r="F7" s="6">
        <f>universe_strict!F7</f>
        <v>100.41840362548828</v>
      </c>
      <c r="G7" s="6">
        <f>universe_strict!G7</f>
        <v>319.64004516601563</v>
      </c>
      <c r="H7" s="6">
        <f>universe_strict!H7</f>
        <v>457.2978515625</v>
      </c>
      <c r="I7" s="6">
        <f>universe_strict!I7</f>
        <v>667.31298828125</v>
      </c>
      <c r="J7" s="6">
        <f>universe_strict!J7</f>
        <v>398.56008911132813</v>
      </c>
      <c r="K7" s="6">
        <f>universe_strict!K7</f>
        <v>1944.984619140625</v>
      </c>
      <c r="L7" s="6">
        <f>universe_strict!L7</f>
        <v>1151.9642333984375</v>
      </c>
      <c r="M7" s="6">
        <f>universe_strict!M7</f>
        <v>1568.16015625</v>
      </c>
      <c r="N7" s="6">
        <f>universe_strict!N7</f>
        <v>1122.14892578125</v>
      </c>
      <c r="O7" s="6">
        <f>universe_strict!O7</f>
        <v>744.14849853515625</v>
      </c>
      <c r="P7" s="6">
        <f>universe_strict!P7</f>
        <v>1576.86962890625</v>
      </c>
      <c r="Q7" s="9"/>
    </row>
    <row r="8" spans="1:17" x14ac:dyDescent="0.45">
      <c r="A8" s="4" t="str">
        <f>universe_strict!A8</f>
        <v>Northeastern</v>
      </c>
      <c r="B8" s="2" t="str">
        <f>LEFT(universe_strict!B8,FIND(")",universe_strict!B8))</f>
        <v>Large (100-269)</v>
      </c>
      <c r="C8" s="6">
        <f>universe_strict!C8</f>
        <v>164.41519165039063</v>
      </c>
      <c r="D8" s="6">
        <f>universe_strict!D8</f>
        <v>51.690147399902344</v>
      </c>
      <c r="E8" s="6">
        <f>universe_strict!E8</f>
        <v>88.152076721191406</v>
      </c>
      <c r="F8" s="6">
        <f>universe_strict!F8</f>
        <v>34.000263214111328</v>
      </c>
      <c r="G8" s="6">
        <f>universe_strict!G8</f>
        <v>45.305793762207031</v>
      </c>
      <c r="H8" s="6">
        <f>universe_strict!H8</f>
        <v>62.281703948974609</v>
      </c>
      <c r="I8" s="6">
        <f>universe_strict!I8</f>
        <v>121.52983093261719</v>
      </c>
      <c r="J8" s="6">
        <f>universe_strict!J8</f>
        <v>113.27716064453125</v>
      </c>
      <c r="K8" s="6">
        <f>universe_strict!K8</f>
        <v>361.33932495117188</v>
      </c>
      <c r="L8" s="6">
        <f>universe_strict!L8</f>
        <v>95.417976379394531</v>
      </c>
      <c r="M8" s="6">
        <f>universe_strict!M8</f>
        <v>105.8687744140625</v>
      </c>
      <c r="N8" s="6">
        <f>universe_strict!N8</f>
        <v>143.15629577636719</v>
      </c>
      <c r="O8" s="6">
        <f>universe_strict!O8</f>
        <v>50.238552093505859</v>
      </c>
      <c r="P8" s="6">
        <f>universe_strict!P8</f>
        <v>141.92849731445313</v>
      </c>
      <c r="Q8" s="9"/>
    </row>
    <row r="9" spans="1:17" x14ac:dyDescent="0.45">
      <c r="A9" s="4" t="str">
        <f>universe_strict!A9</f>
        <v>Northeastern</v>
      </c>
      <c r="B9" s="2" t="str">
        <f>LEFT(universe_strict!B9,FIND(")",universe_strict!B9))</f>
        <v>Extra Large (270 or more)</v>
      </c>
      <c r="C9" s="6">
        <f>universe_strict!C9</f>
        <v>92.02447509765625</v>
      </c>
      <c r="D9" s="6">
        <f>universe_strict!D9</f>
        <v>27.147409439086914</v>
      </c>
      <c r="E9" s="6">
        <f>universe_strict!E9</f>
        <v>38.156894683837891</v>
      </c>
      <c r="F9" s="6">
        <f>universe_strict!F9</f>
        <v>31.461929321289063</v>
      </c>
      <c r="G9" s="6">
        <f>universe_strict!G9</f>
        <v>43.251850128173828</v>
      </c>
      <c r="H9" s="6">
        <f>universe_strict!H9</f>
        <v>41.894634246826172</v>
      </c>
      <c r="I9" s="6">
        <f>universe_strict!I9</f>
        <v>56.418392181396484</v>
      </c>
      <c r="J9" s="6">
        <f>universe_strict!J9</f>
        <v>79.451881408691406</v>
      </c>
      <c r="K9" s="6">
        <f>universe_strict!K9</f>
        <v>173.5296630859375</v>
      </c>
      <c r="L9" s="6">
        <f>universe_strict!L9</f>
        <v>98.609550476074219</v>
      </c>
      <c r="M9" s="6">
        <f>universe_strict!M9</f>
        <v>134.23643493652344</v>
      </c>
      <c r="N9" s="6">
        <f>universe_strict!N9</f>
        <v>76.682479858398438</v>
      </c>
      <c r="O9" s="6">
        <f>universe_strict!O9</f>
        <v>63.700031280517578</v>
      </c>
      <c r="P9" s="6">
        <f>universe_strict!P9</f>
        <v>69.131668090820313</v>
      </c>
      <c r="Q9" s="9"/>
    </row>
    <row r="10" spans="1:17" x14ac:dyDescent="0.45">
      <c r="A10" s="4" t="str">
        <f>universe_strict!A10</f>
        <v>East</v>
      </c>
      <c r="B10" s="2" t="str">
        <f>LEFT(universe_strict!B10,FIND(")",universe_strict!B10))</f>
        <v>Small (5-19)</v>
      </c>
      <c r="C10" s="6">
        <f>universe_strict!C10</f>
        <v>6915.41748046875</v>
      </c>
      <c r="D10" s="6">
        <f>universe_strict!D10</f>
        <v>8166.05322265625</v>
      </c>
      <c r="E10" s="6">
        <f>universe_strict!E10</f>
        <v>4666.990234375</v>
      </c>
      <c r="F10" s="6">
        <f>universe_strict!F10</f>
        <v>1748.522705078125</v>
      </c>
      <c r="G10" s="6">
        <f>universe_strict!G10</f>
        <v>7392.91552734375</v>
      </c>
      <c r="H10" s="6">
        <f>universe_strict!H10</f>
        <v>13515.705078125</v>
      </c>
      <c r="I10" s="6">
        <f>universe_strict!I10</f>
        <v>23719.33203125</v>
      </c>
      <c r="J10" s="6">
        <f>universe_strict!J10</f>
        <v>4837.21435546875</v>
      </c>
      <c r="K10" s="6">
        <f>universe_strict!K10</f>
        <v>74719.171875</v>
      </c>
      <c r="L10" s="6">
        <f>universe_strict!L10</f>
        <v>65103.328125</v>
      </c>
      <c r="M10" s="6">
        <f>universe_strict!M10</f>
        <v>4266.22119140625</v>
      </c>
      <c r="N10" s="6">
        <f>universe_strict!N10</f>
        <v>39658.68359375</v>
      </c>
      <c r="O10" s="6">
        <f>universe_strict!O10</f>
        <v>41479.94140625</v>
      </c>
      <c r="P10" s="6">
        <f>universe_strict!P10</f>
        <v>108791.9296875</v>
      </c>
      <c r="Q10" s="9">
        <f t="shared" ref="Q10" si="0">SUM(C10:P13)</f>
        <v>603225.59749603271</v>
      </c>
    </row>
    <row r="11" spans="1:17" x14ac:dyDescent="0.45">
      <c r="A11" s="4" t="str">
        <f>universe_strict!A11</f>
        <v>East</v>
      </c>
      <c r="B11" s="2" t="str">
        <f>LEFT(universe_strict!B11,FIND(")",universe_strict!B11))</f>
        <v>Medium (20-99)</v>
      </c>
      <c r="C11" s="6">
        <f>universe_strict!C11</f>
        <v>5252.0126953125</v>
      </c>
      <c r="D11" s="6">
        <f>universe_strict!D11</f>
        <v>7221.31689453125</v>
      </c>
      <c r="E11" s="6">
        <f>universe_strict!E11</f>
        <v>5010.14697265625</v>
      </c>
      <c r="F11" s="6">
        <f>universe_strict!F11</f>
        <v>1900.255859375</v>
      </c>
      <c r="G11" s="6">
        <f>universe_strict!G11</f>
        <v>5987.46728515625</v>
      </c>
      <c r="H11" s="6">
        <f>universe_strict!H11</f>
        <v>9984.9033203125</v>
      </c>
      <c r="I11" s="6">
        <f>universe_strict!I11</f>
        <v>14686.078125</v>
      </c>
      <c r="J11" s="6">
        <f>universe_strict!J11</f>
        <v>4662.310546875</v>
      </c>
      <c r="K11" s="6">
        <f>universe_strict!K11</f>
        <v>48004.17578125</v>
      </c>
      <c r="L11" s="6">
        <f>universe_strict!L11</f>
        <v>9531.3134765625</v>
      </c>
      <c r="M11" s="6">
        <f>universe_strict!M11</f>
        <v>2449.2578125</v>
      </c>
      <c r="N11" s="6">
        <f>universe_strict!N11</f>
        <v>13497.15625</v>
      </c>
      <c r="O11" s="6">
        <f>universe_strict!O11</f>
        <v>8212.4931640625</v>
      </c>
      <c r="P11" s="6">
        <f>universe_strict!P11</f>
        <v>24992.75390625</v>
      </c>
      <c r="Q11" s="9"/>
    </row>
    <row r="12" spans="1:17" x14ac:dyDescent="0.45">
      <c r="A12" s="4" t="str">
        <f>universe_strict!A12</f>
        <v>East</v>
      </c>
      <c r="B12" s="2" t="str">
        <f>LEFT(universe_strict!B12,FIND(")",universe_strict!B12))</f>
        <v>Large (100-269)</v>
      </c>
      <c r="C12" s="6">
        <f>universe_strict!C12</f>
        <v>1125.758544921875</v>
      </c>
      <c r="D12" s="6">
        <f>universe_strict!D12</f>
        <v>1158.047607421875</v>
      </c>
      <c r="E12" s="6">
        <f>universe_strict!E12</f>
        <v>1258.349853515625</v>
      </c>
      <c r="F12" s="6">
        <f>universe_strict!F12</f>
        <v>398.3060302734375</v>
      </c>
      <c r="G12" s="6">
        <f>universe_strict!G12</f>
        <v>1704.5128173828125</v>
      </c>
      <c r="H12" s="6">
        <f>universe_strict!H12</f>
        <v>2072.429443359375</v>
      </c>
      <c r="I12" s="6">
        <f>universe_strict!I12</f>
        <v>2257.1640625</v>
      </c>
      <c r="J12" s="6">
        <f>universe_strict!J12</f>
        <v>1219.5673828125</v>
      </c>
      <c r="K12" s="6">
        <f>universe_strict!K12</f>
        <v>7246.69873046875</v>
      </c>
      <c r="L12" s="6">
        <f>universe_strict!L12</f>
        <v>714.20147705078125</v>
      </c>
      <c r="M12" s="6">
        <f>universe_strict!M12</f>
        <v>434.60696411132813</v>
      </c>
      <c r="N12" s="6">
        <f>universe_strict!N12</f>
        <v>2198.7880859375</v>
      </c>
      <c r="O12" s="6">
        <f>universe_strict!O12</f>
        <v>666.62689208984375</v>
      </c>
      <c r="P12" s="6">
        <f>universe_strict!P12</f>
        <v>2086.95556640625</v>
      </c>
      <c r="Q12" s="9"/>
    </row>
    <row r="13" spans="1:17" x14ac:dyDescent="0.45">
      <c r="A13" s="4" t="str">
        <f>universe_strict!A13</f>
        <v>East</v>
      </c>
      <c r="B13" s="2" t="str">
        <f>LEFT(universe_strict!B13,FIND(")",universe_strict!B13))</f>
        <v>Extra Large (270 or more)</v>
      </c>
      <c r="C13" s="6">
        <f>universe_strict!C13</f>
        <v>519.73529052734375</v>
      </c>
      <c r="D13" s="6">
        <f>universe_strict!D13</f>
        <v>400.06854248046875</v>
      </c>
      <c r="E13" s="6">
        <f>universe_strict!E13</f>
        <v>626.96112060546875</v>
      </c>
      <c r="F13" s="6">
        <f>universe_strict!F13</f>
        <v>240.2261962890625</v>
      </c>
      <c r="G13" s="6">
        <f>universe_strict!G13</f>
        <v>1261.252685546875</v>
      </c>
      <c r="H13" s="6">
        <f>universe_strict!H13</f>
        <v>1162.4849853515625</v>
      </c>
      <c r="I13" s="6">
        <f>universe_strict!I13</f>
        <v>882.47686767578125</v>
      </c>
      <c r="J13" s="6">
        <f>universe_strict!J13</f>
        <v>748.44842529296875</v>
      </c>
      <c r="K13" s="6">
        <f>universe_strict!K13</f>
        <v>2795.592529296875</v>
      </c>
      <c r="L13" s="6">
        <f>universe_strict!L13</f>
        <v>373.40289306640625</v>
      </c>
      <c r="M13" s="6">
        <f>universe_strict!M13</f>
        <v>104.42632293701172</v>
      </c>
      <c r="N13" s="6">
        <f>universe_strict!N13</f>
        <v>2021.4547119140625</v>
      </c>
      <c r="O13" s="6">
        <f>universe_strict!O13</f>
        <v>280.3812255859375</v>
      </c>
      <c r="P13" s="6">
        <f>universe_strict!P13</f>
        <v>893.6036376953125</v>
      </c>
      <c r="Q13" s="9"/>
    </row>
    <row r="14" spans="1:17" x14ac:dyDescent="0.45">
      <c r="A14" s="4" t="str">
        <f>universe_strict!A14</f>
        <v>Central</v>
      </c>
      <c r="B14" s="2" t="str">
        <f>LEFT(universe_strict!B14,FIND(")",universe_strict!B14))</f>
        <v>Small (5-19)</v>
      </c>
      <c r="C14" s="6">
        <f>universe_strict!C14</f>
        <v>2734.82421875</v>
      </c>
      <c r="D14" s="6">
        <f>universe_strict!D14</f>
        <v>1929.9241943359375</v>
      </c>
      <c r="E14" s="6">
        <f>universe_strict!E14</f>
        <v>1745.398193359375</v>
      </c>
      <c r="F14" s="6">
        <f>universe_strict!F14</f>
        <v>494.03411865234375</v>
      </c>
      <c r="G14" s="6">
        <f>universe_strict!G14</f>
        <v>3386.49658203125</v>
      </c>
      <c r="H14" s="6">
        <f>universe_strict!H14</f>
        <v>4888.89697265625</v>
      </c>
      <c r="I14" s="6">
        <f>universe_strict!I14</f>
        <v>4431.0048828125</v>
      </c>
      <c r="J14" s="6">
        <f>universe_strict!J14</f>
        <v>901.06243896484375</v>
      </c>
      <c r="K14" s="6">
        <f>universe_strict!K14</f>
        <v>19387.005859375</v>
      </c>
      <c r="L14" s="6">
        <f>universe_strict!L14</f>
        <v>25116.935546875</v>
      </c>
      <c r="M14" s="6">
        <f>universe_strict!M14</f>
        <v>1949.0091552734375</v>
      </c>
      <c r="N14" s="6">
        <f>universe_strict!N14</f>
        <v>12816.958984375</v>
      </c>
      <c r="O14" s="6">
        <f>universe_strict!O14</f>
        <v>13977.365234375</v>
      </c>
      <c r="P14" s="6">
        <f>universe_strict!P14</f>
        <v>36479.42578125</v>
      </c>
      <c r="Q14" s="9">
        <f t="shared" ref="Q14" si="1">SUM(C14:P17)</f>
        <v>198137.75459289551</v>
      </c>
    </row>
    <row r="15" spans="1:17" x14ac:dyDescent="0.45">
      <c r="A15" s="4" t="str">
        <f>universe_strict!A15</f>
        <v>Central</v>
      </c>
      <c r="B15" s="2" t="str">
        <f>LEFT(universe_strict!B15,FIND(")",universe_strict!B15))</f>
        <v>Medium (20-99)</v>
      </c>
      <c r="C15" s="6">
        <f>universe_strict!C15</f>
        <v>2281.748291015625</v>
      </c>
      <c r="D15" s="6">
        <f>universe_strict!D15</f>
        <v>1753.1580810546875</v>
      </c>
      <c r="E15" s="6">
        <f>universe_strict!E15</f>
        <v>1796.0992431640625</v>
      </c>
      <c r="F15" s="6">
        <f>universe_strict!F15</f>
        <v>586.2239990234375</v>
      </c>
      <c r="G15" s="6">
        <f>universe_strict!G15</f>
        <v>3246.88330078125</v>
      </c>
      <c r="H15" s="6">
        <f>universe_strict!H15</f>
        <v>3823.709716796875</v>
      </c>
      <c r="I15" s="6">
        <f>universe_strict!I15</f>
        <v>3197.89892578125</v>
      </c>
      <c r="J15" s="6">
        <f>universe_strict!J15</f>
        <v>937.2235107421875</v>
      </c>
      <c r="K15" s="6">
        <f>universe_strict!K15</f>
        <v>15139.1533203125</v>
      </c>
      <c r="L15" s="6">
        <f>universe_strict!L15</f>
        <v>4038.923583984375</v>
      </c>
      <c r="M15" s="6">
        <f>universe_strict!M15</f>
        <v>1360.0023193359375</v>
      </c>
      <c r="N15" s="6">
        <f>universe_strict!N15</f>
        <v>4416.4111328125</v>
      </c>
      <c r="O15" s="6">
        <f>universe_strict!O15</f>
        <v>3133.2529296875</v>
      </c>
      <c r="P15" s="6">
        <f>universe_strict!P15</f>
        <v>9237.482421875</v>
      </c>
      <c r="Q15" s="9"/>
    </row>
    <row r="16" spans="1:17" x14ac:dyDescent="0.45">
      <c r="A16" s="4" t="str">
        <f>universe_strict!A16</f>
        <v>Central</v>
      </c>
      <c r="B16" s="2" t="str">
        <f>LEFT(universe_strict!B16,FIND(")",universe_strict!B16))</f>
        <v>Large (100-269)</v>
      </c>
      <c r="C16" s="6">
        <f>universe_strict!C16</f>
        <v>471.57037353515625</v>
      </c>
      <c r="D16" s="6">
        <f>universe_strict!D16</f>
        <v>311.53439331054688</v>
      </c>
      <c r="E16" s="6">
        <f>universe_strict!E16</f>
        <v>410.52862548828125</v>
      </c>
      <c r="F16" s="6">
        <f>universe_strict!F16</f>
        <v>134.61859130859375</v>
      </c>
      <c r="G16" s="6">
        <f>universe_strict!G16</f>
        <v>826.2904052734375</v>
      </c>
      <c r="H16" s="6">
        <f>universe_strict!H16</f>
        <v>862.73858642578125</v>
      </c>
      <c r="I16" s="6">
        <f>universe_strict!I16</f>
        <v>523.6595458984375</v>
      </c>
      <c r="J16" s="6">
        <f>universe_strict!J16</f>
        <v>279.87551879882813</v>
      </c>
      <c r="K16" s="6">
        <f>universe_strict!K16</f>
        <v>2607.84912109375</v>
      </c>
      <c r="L16" s="6">
        <f>universe_strict!L16</f>
        <v>264.74432373046875</v>
      </c>
      <c r="M16" s="6">
        <f>universe_strict!M16</f>
        <v>176.45579528808594</v>
      </c>
      <c r="N16" s="6">
        <f>universe_strict!N16</f>
        <v>577.02801513671875</v>
      </c>
      <c r="O16" s="6">
        <f>universe_strict!O16</f>
        <v>231.38504028320313</v>
      </c>
      <c r="P16" s="6">
        <f>universe_strict!P16</f>
        <v>760.63616943359375</v>
      </c>
      <c r="Q16" s="9"/>
    </row>
    <row r="17" spans="1:17" x14ac:dyDescent="0.45">
      <c r="A17" s="4" t="str">
        <f>universe_strict!A17</f>
        <v>Central</v>
      </c>
      <c r="B17" s="2" t="str">
        <f>LEFT(universe_strict!B17,FIND(")",universe_strict!B17))</f>
        <v>Extra Large (270 or more)</v>
      </c>
      <c r="C17" s="6">
        <f>universe_strict!C17</f>
        <v>242.84036254882813</v>
      </c>
      <c r="D17" s="6">
        <f>universe_strict!D17</f>
        <v>134.8704833984375</v>
      </c>
      <c r="E17" s="6">
        <f>universe_strict!E17</f>
        <v>182.81842041015625</v>
      </c>
      <c r="F17" s="6">
        <f>universe_strict!F17</f>
        <v>100.11857604980469</v>
      </c>
      <c r="G17" s="6">
        <f>universe_strict!G17</f>
        <v>608.5567626953125</v>
      </c>
      <c r="H17" s="6">
        <f>universe_strict!H17</f>
        <v>497.89297485351563</v>
      </c>
      <c r="I17" s="6">
        <f>universe_strict!I17</f>
        <v>234.84678649902344</v>
      </c>
      <c r="J17" s="6">
        <f>universe_strict!J17</f>
        <v>196.1856689453125</v>
      </c>
      <c r="K17" s="6">
        <f>universe_strict!K17</f>
        <v>1193.322509765625</v>
      </c>
      <c r="L17" s="6">
        <f>universe_strict!L17</f>
        <v>136.52952575683594</v>
      </c>
      <c r="M17" s="6">
        <f>universe_strict!M17</f>
        <v>48.569480895996094</v>
      </c>
      <c r="N17" s="6">
        <f>universe_strict!N17</f>
        <v>540.24786376953125</v>
      </c>
      <c r="O17" s="6">
        <f>universe_strict!O17</f>
        <v>88.846214294433594</v>
      </c>
      <c r="P17" s="6">
        <f>universe_strict!P17</f>
        <v>306.6815185546875</v>
      </c>
      <c r="Q17" s="9"/>
    </row>
    <row r="18" spans="1:17" x14ac:dyDescent="0.45">
      <c r="A18" s="4" t="str">
        <f>universe_strict!A18</f>
        <v>Southwest</v>
      </c>
      <c r="B18" s="2" t="str">
        <f>LEFT(universe_strict!B18,FIND(")",universe_strict!B18))</f>
        <v>Small (5-19)</v>
      </c>
      <c r="C18" s="6">
        <f>universe_strict!C18</f>
        <v>1299.6861572265625</v>
      </c>
      <c r="D18" s="6">
        <f>universe_strict!D18</f>
        <v>182.24468994140625</v>
      </c>
      <c r="E18" s="6">
        <f>universe_strict!E18</f>
        <v>327.68429565429688</v>
      </c>
      <c r="F18" s="6">
        <f>universe_strict!F18</f>
        <v>108.88188171386719</v>
      </c>
      <c r="G18" s="6">
        <f>universe_strict!G18</f>
        <v>264.976806640625</v>
      </c>
      <c r="H18" s="6">
        <f>universe_strict!H18</f>
        <v>327.30841064453125</v>
      </c>
      <c r="I18" s="6">
        <f>universe_strict!I18</f>
        <v>634.34478759765625</v>
      </c>
      <c r="J18" s="6">
        <f>universe_strict!J18</f>
        <v>253.30558776855469</v>
      </c>
      <c r="K18" s="6">
        <f>universe_strict!K18</f>
        <v>3779.423828125</v>
      </c>
      <c r="L18" s="6">
        <f>universe_strict!L18</f>
        <v>8128.125</v>
      </c>
      <c r="M18" s="6">
        <f>universe_strict!M18</f>
        <v>1081.0352783203125</v>
      </c>
      <c r="N18" s="6">
        <f>universe_strict!N18</f>
        <v>4677.880859375</v>
      </c>
      <c r="O18" s="6">
        <f>universe_strict!O18</f>
        <v>4684.0751953125</v>
      </c>
      <c r="P18" s="6">
        <f>universe_strict!P18</f>
        <v>11428.91796875</v>
      </c>
      <c r="Q18" s="9">
        <f t="shared" ref="Q18" si="2">SUM(C18:P21)</f>
        <v>54462.007916927338</v>
      </c>
    </row>
    <row r="19" spans="1:17" x14ac:dyDescent="0.45">
      <c r="A19" s="4" t="str">
        <f>universe_strict!A19</f>
        <v>Southwest</v>
      </c>
      <c r="B19" s="2" t="str">
        <f>LEFT(universe_strict!B19,FIND(")",universe_strict!B19))</f>
        <v>Medium (20-99)</v>
      </c>
      <c r="C19" s="6">
        <f>universe_strict!C19</f>
        <v>910.38092041015625</v>
      </c>
      <c r="D19" s="6">
        <f>universe_strict!D19</f>
        <v>146.42787170410156</v>
      </c>
      <c r="E19" s="6">
        <f>universe_strict!E19</f>
        <v>334.77584838867188</v>
      </c>
      <c r="F19" s="6">
        <f>universe_strict!F19</f>
        <v>151.17216491699219</v>
      </c>
      <c r="G19" s="6">
        <f>universe_strict!G19</f>
        <v>351.873046875</v>
      </c>
      <c r="H19" s="6">
        <f>universe_strict!H19</f>
        <v>401.42462158203125</v>
      </c>
      <c r="I19" s="6">
        <f>universe_strict!I19</f>
        <v>502.23294067382813</v>
      </c>
      <c r="J19" s="6">
        <f>universe_strict!J19</f>
        <v>378.89364624023438</v>
      </c>
      <c r="K19" s="6">
        <f>universe_strict!K19</f>
        <v>2845.48388671875</v>
      </c>
      <c r="L19" s="6">
        <f>universe_strict!L19</f>
        <v>1262.39990234375</v>
      </c>
      <c r="M19" s="6">
        <f>universe_strict!M19</f>
        <v>626.97930908203125</v>
      </c>
      <c r="N19" s="6">
        <f>universe_strict!N19</f>
        <v>2113.5009765625</v>
      </c>
      <c r="O19" s="6">
        <f>universe_strict!O19</f>
        <v>1036.1341552734375</v>
      </c>
      <c r="P19" s="6">
        <f>universe_strict!P19</f>
        <v>2944.647216796875</v>
      </c>
      <c r="Q19" s="9"/>
    </row>
    <row r="20" spans="1:17" x14ac:dyDescent="0.45">
      <c r="A20" s="4" t="str">
        <f>universe_strict!A20</f>
        <v>Southwest</v>
      </c>
      <c r="B20" s="2" t="str">
        <f>LEFT(universe_strict!B20,FIND(")",universe_strict!B20))</f>
        <v>Large (100-269)</v>
      </c>
      <c r="C20" s="6">
        <f>universe_strict!C20</f>
        <v>172.60087585449219</v>
      </c>
      <c r="D20" s="6">
        <f>universe_strict!D20</f>
        <v>20.822141647338867</v>
      </c>
      <c r="E20" s="6">
        <f>universe_strict!E20</f>
        <v>83.858802795410156</v>
      </c>
      <c r="F20" s="6">
        <f>universe_strict!F20</f>
        <v>55.377052307128906</v>
      </c>
      <c r="G20" s="6">
        <f>universe_strict!G20</f>
        <v>112.94131469726563</v>
      </c>
      <c r="H20" s="6">
        <f>universe_strict!H20</f>
        <v>76.715766906738281</v>
      </c>
      <c r="I20" s="6">
        <f>universe_strict!I20</f>
        <v>91.518470764160156</v>
      </c>
      <c r="J20" s="6">
        <f>universe_strict!J20</f>
        <v>114.21200561523438</v>
      </c>
      <c r="K20" s="6">
        <f>universe_strict!K20</f>
        <v>483.57281494140625</v>
      </c>
      <c r="L20" s="6">
        <f>universe_strict!L20</f>
        <v>105.50532531738281</v>
      </c>
      <c r="M20" s="6">
        <f>universe_strict!M20</f>
        <v>68.70977783203125</v>
      </c>
      <c r="N20" s="6">
        <f>universe_strict!N20</f>
        <v>395.06607055664063</v>
      </c>
      <c r="O20" s="6">
        <f>universe_strict!O20</f>
        <v>76.618698120117188</v>
      </c>
      <c r="P20" s="6">
        <f>universe_strict!P20</f>
        <v>249.1090087890625</v>
      </c>
      <c r="Q20" s="9"/>
    </row>
    <row r="21" spans="1:17" x14ac:dyDescent="0.45">
      <c r="A21" s="4" t="str">
        <f>universe_strict!A21</f>
        <v>Southwest</v>
      </c>
      <c r="B21" s="2" t="str">
        <f>LEFT(universe_strict!B21,FIND(")",universe_strict!B21))</f>
        <v>Extra Large (270 or more)</v>
      </c>
      <c r="C21" s="6">
        <f>universe_strict!C21</f>
        <v>77.808845520019531</v>
      </c>
      <c r="D21" s="6">
        <f>universe_strict!D21</f>
        <v>7.7267594337463379</v>
      </c>
      <c r="E21" s="6">
        <f>universe_strict!E21</f>
        <v>51.425399780273438</v>
      </c>
      <c r="F21" s="6">
        <f>universe_strict!F21</f>
        <v>33.993995666503906</v>
      </c>
      <c r="G21" s="6">
        <f>universe_strict!G21</f>
        <v>93.523597717285156</v>
      </c>
      <c r="H21" s="6">
        <f>universe_strict!H21</f>
        <v>47.194744110107422</v>
      </c>
      <c r="I21" s="6">
        <f>universe_strict!I21</f>
        <v>44.299583435058594</v>
      </c>
      <c r="J21" s="6">
        <f>universe_strict!J21</f>
        <v>75.798286437988281</v>
      </c>
      <c r="K21" s="6">
        <f>universe_strict!K21</f>
        <v>211.04367065429688</v>
      </c>
      <c r="L21" s="6">
        <f>universe_strict!L21</f>
        <v>48.213104248046875</v>
      </c>
      <c r="M21" s="6">
        <f>universe_strict!M21</f>
        <v>11.171425819396973</v>
      </c>
      <c r="N21" s="6">
        <f>universe_strict!N21</f>
        <v>345.35247802734375</v>
      </c>
      <c r="O21" s="6">
        <f>universe_strict!O21</f>
        <v>29.488170623779297</v>
      </c>
      <c r="P21" s="6">
        <f>universe_strict!P21</f>
        <v>94.122474670410156</v>
      </c>
      <c r="Q21" s="9"/>
    </row>
    <row r="22" spans="1:17" x14ac:dyDescent="0.45">
      <c r="A22" s="4" t="str">
        <f>universe_strict!A22</f>
        <v>Northwest</v>
      </c>
      <c r="B22" s="2" t="str">
        <f>LEFT(universe_strict!B22,FIND(")",universe_strict!B22))</f>
        <v>Small (5-19)</v>
      </c>
      <c r="C22" s="6">
        <f>universe_strict!C22</f>
        <v>1496.10546875</v>
      </c>
      <c r="D22" s="6">
        <f>universe_strict!D22</f>
        <v>189.67359924316406</v>
      </c>
      <c r="E22" s="6">
        <f>universe_strict!E22</f>
        <v>700.61663818359375</v>
      </c>
      <c r="F22" s="6">
        <f>universe_strict!F22</f>
        <v>258.03973388671875</v>
      </c>
      <c r="G22" s="6">
        <f>universe_strict!G22</f>
        <v>643.65582275390625</v>
      </c>
      <c r="H22" s="6">
        <f>universe_strict!H22</f>
        <v>1555.529541015625</v>
      </c>
      <c r="I22" s="6">
        <f>universe_strict!I22</f>
        <v>1052.3153076171875</v>
      </c>
      <c r="J22" s="6">
        <f>universe_strict!J22</f>
        <v>1221.1422119140625</v>
      </c>
      <c r="K22" s="6">
        <f>universe_strict!K22</f>
        <v>5141.12255859375</v>
      </c>
      <c r="L22" s="6">
        <f>universe_strict!L22</f>
        <v>10838.8955078125</v>
      </c>
      <c r="M22" s="6">
        <f>universe_strict!M22</f>
        <v>4880.0576171875</v>
      </c>
      <c r="N22" s="6">
        <f>universe_strict!N22</f>
        <v>9920.8564453125</v>
      </c>
      <c r="O22" s="6">
        <f>universe_strict!O22</f>
        <v>5462.25927734375</v>
      </c>
      <c r="P22" s="6">
        <f>universe_strict!P22</f>
        <v>14204.8583984375</v>
      </c>
      <c r="Q22" s="9">
        <f t="shared" ref="Q22" si="3">SUM(C22:P25)</f>
        <v>81828.755729675293</v>
      </c>
    </row>
    <row r="23" spans="1:17" x14ac:dyDescent="0.45">
      <c r="A23" s="4" t="str">
        <f>universe_strict!A23</f>
        <v>Northwest</v>
      </c>
      <c r="B23" s="2" t="str">
        <f>LEFT(universe_strict!B23,FIND(")",universe_strict!B23))</f>
        <v>Medium (20-99)</v>
      </c>
      <c r="C23" s="6">
        <f>universe_strict!C23</f>
        <v>1182.0001220703125</v>
      </c>
      <c r="D23" s="6">
        <f>universe_strict!D23</f>
        <v>194.2833251953125</v>
      </c>
      <c r="E23" s="6">
        <f>universe_strict!E23</f>
        <v>634.31787109375</v>
      </c>
      <c r="F23" s="6">
        <f>universe_strict!F23</f>
        <v>240.22976684570313</v>
      </c>
      <c r="G23" s="6">
        <f>universe_strict!G23</f>
        <v>360.80178833007813</v>
      </c>
      <c r="H23" s="6">
        <f>universe_strict!H23</f>
        <v>602.1514892578125</v>
      </c>
      <c r="I23" s="6">
        <f>universe_strict!I23</f>
        <v>577.74017333984375</v>
      </c>
      <c r="J23" s="6">
        <f>universe_strict!J23</f>
        <v>498.4998779296875</v>
      </c>
      <c r="K23" s="6">
        <f>universe_strict!K23</f>
        <v>3540.623046875</v>
      </c>
      <c r="L23" s="6">
        <f>universe_strict!L23</f>
        <v>2008.899169921875</v>
      </c>
      <c r="M23" s="6">
        <f>universe_strict!M23</f>
        <v>2026.607177734375</v>
      </c>
      <c r="N23" s="6">
        <f>universe_strict!N23</f>
        <v>3253.932861328125</v>
      </c>
      <c r="O23" s="6">
        <f>universe_strict!O23</f>
        <v>1225.956787109375</v>
      </c>
      <c r="P23" s="6">
        <f>universe_strict!P23</f>
        <v>3890.376220703125</v>
      </c>
      <c r="Q23" s="9"/>
    </row>
    <row r="24" spans="1:17" x14ac:dyDescent="0.45">
      <c r="A24" s="4" t="str">
        <f>universe_strict!A24</f>
        <v>Northwest</v>
      </c>
      <c r="B24" s="2" t="str">
        <f>LEFT(universe_strict!B24,FIND(")",universe_strict!B24))</f>
        <v>Large (100-269)</v>
      </c>
      <c r="C24" s="6">
        <f>universe_strict!C24</f>
        <v>211.55763244628906</v>
      </c>
      <c r="D24" s="6">
        <f>universe_strict!D24</f>
        <v>62.771442413330078</v>
      </c>
      <c r="E24" s="6">
        <f>universe_strict!E24</f>
        <v>166.14801025390625</v>
      </c>
      <c r="F24" s="6">
        <f>universe_strict!F24</f>
        <v>93.671417236328125</v>
      </c>
      <c r="G24" s="6">
        <f>universe_strict!G24</f>
        <v>89.077438354492188</v>
      </c>
      <c r="H24" s="6">
        <f>universe_strict!H24</f>
        <v>92.075393676757813</v>
      </c>
      <c r="I24" s="6">
        <f>universe_strict!I24</f>
        <v>87.529983520507813</v>
      </c>
      <c r="J24" s="6">
        <f>universe_strict!J24</f>
        <v>47.319793701171875</v>
      </c>
      <c r="K24" s="6">
        <f>universe_strict!K24</f>
        <v>530.358154296875</v>
      </c>
      <c r="L24" s="6">
        <f>universe_strict!L24</f>
        <v>163.3978271484375</v>
      </c>
      <c r="M24" s="6">
        <f>universe_strict!M24</f>
        <v>125.40416717529297</v>
      </c>
      <c r="N24" s="6">
        <f>universe_strict!N24</f>
        <v>407.0867919921875</v>
      </c>
      <c r="O24" s="6">
        <f>universe_strict!O24</f>
        <v>114.45670318603516</v>
      </c>
      <c r="P24" s="6">
        <f>universe_strict!P24</f>
        <v>338.9329833984375</v>
      </c>
      <c r="Q24" s="9"/>
    </row>
    <row r="25" spans="1:17" x14ac:dyDescent="0.45">
      <c r="A25" s="4" t="str">
        <f>universe_strict!A25</f>
        <v>Northwest</v>
      </c>
      <c r="B25" s="2" t="str">
        <f>LEFT(universe_strict!B25,FIND(")",universe_strict!B25))</f>
        <v>Extra Large (270 or more)</v>
      </c>
      <c r="C25" s="6">
        <f>universe_strict!C25</f>
        <v>70.3358154296875</v>
      </c>
      <c r="D25" s="6">
        <f>universe_strict!D25</f>
        <v>33.266269683837891</v>
      </c>
      <c r="E25" s="6">
        <f>universe_strict!E25</f>
        <v>126.74122619628906</v>
      </c>
      <c r="F25" s="6">
        <f>universe_strict!F25</f>
        <v>92.416206359863281</v>
      </c>
      <c r="G25" s="6">
        <f>universe_strict!G25</f>
        <v>66.832908630371094</v>
      </c>
      <c r="H25" s="6">
        <f>universe_strict!H25</f>
        <v>58.741874694824219</v>
      </c>
      <c r="I25" s="6">
        <f>universe_strict!I25</f>
        <v>47.619892120361328</v>
      </c>
      <c r="J25" s="6">
        <f>universe_strict!J25</f>
        <v>34.319599151611328</v>
      </c>
      <c r="K25" s="6">
        <f>universe_strict!K25</f>
        <v>245.88723754882813</v>
      </c>
      <c r="L25" s="6">
        <f>universe_strict!L25</f>
        <v>109.35072326660156</v>
      </c>
      <c r="M25" s="6">
        <f>universe_strict!M25</f>
        <v>148.85832214355469</v>
      </c>
      <c r="N25" s="6">
        <f>universe_strict!N25</f>
        <v>254.83399963378906</v>
      </c>
      <c r="O25" s="6">
        <f>universe_strict!O25</f>
        <v>70.638641357421875</v>
      </c>
      <c r="P25" s="6">
        <f>universe_strict!P25</f>
        <v>137.57746887207031</v>
      </c>
      <c r="Q25" s="9"/>
    </row>
    <row r="26" spans="1:17" ht="14.65" thickBot="1" x14ac:dyDescent="0.5">
      <c r="A26" s="5"/>
      <c r="B26" s="5"/>
      <c r="C26" s="7">
        <f t="shared" ref="C26:Q26" si="4">SUM(C2:C25)</f>
        <v>29108.25927734375</v>
      </c>
      <c r="D26" s="7">
        <f t="shared" si="4"/>
        <v>23557.393947124481</v>
      </c>
      <c r="E26" s="7">
        <f t="shared" si="4"/>
        <v>20540.949405670166</v>
      </c>
      <c r="F26" s="7">
        <f t="shared" si="4"/>
        <v>7540.5863761901855</v>
      </c>
      <c r="G26" s="7">
        <f t="shared" si="4"/>
        <v>28236.317409515381</v>
      </c>
      <c r="H26" s="7">
        <f t="shared" si="4"/>
        <v>43677.446144104004</v>
      </c>
      <c r="I26" s="7">
        <f t="shared" si="4"/>
        <v>58654.242195129395</v>
      </c>
      <c r="J26" s="7">
        <f t="shared" si="4"/>
        <v>19262.822986602783</v>
      </c>
      <c r="K26" s="7">
        <f t="shared" si="4"/>
        <v>207156.25003051758</v>
      </c>
      <c r="L26" s="7">
        <f t="shared" si="4"/>
        <v>142747.30638122559</v>
      </c>
      <c r="M26" s="7">
        <f t="shared" si="4"/>
        <v>29680.923775672913</v>
      </c>
      <c r="N26" s="7">
        <f t="shared" si="4"/>
        <v>108501.67701721191</v>
      </c>
      <c r="O26" s="7">
        <f t="shared" si="4"/>
        <v>94648.217121124268</v>
      </c>
      <c r="P26" s="7">
        <f t="shared" si="4"/>
        <v>243093.60259246826</v>
      </c>
      <c r="Q26" s="7">
        <f t="shared" si="4"/>
        <v>1056405.9946599007</v>
      </c>
    </row>
    <row r="27" spans="1:17" ht="14.65" thickTop="1" x14ac:dyDescent="0.45"/>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H31"/>
  <sheetViews>
    <sheetView topLeftCell="A20" workbookViewId="0">
      <selection activeCell="E36" sqref="E36"/>
    </sheetView>
  </sheetViews>
  <sheetFormatPr defaultColWidth="9.1328125" defaultRowHeight="15.4" x14ac:dyDescent="0.45"/>
  <cols>
    <col min="1" max="1" width="6.1328125" style="14" customWidth="1"/>
    <col min="2" max="2" width="7.3984375" style="14" bestFit="1" customWidth="1"/>
    <col min="3" max="3" width="35.1328125" style="14" customWidth="1"/>
    <col min="4" max="4" width="11.73046875" style="14" customWidth="1"/>
    <col min="5" max="5" width="12.1328125" style="14" customWidth="1"/>
    <col min="6" max="7" width="11.1328125" style="14" customWidth="1"/>
    <col min="8" max="16384" width="9.1328125" style="14"/>
  </cols>
  <sheetData>
    <row r="1" spans="2:8" ht="15.75" thickBot="1" x14ac:dyDescent="0.5">
      <c r="B1" s="29"/>
      <c r="C1" s="29"/>
      <c r="D1" s="29"/>
      <c r="E1" s="29"/>
      <c r="F1" s="29"/>
      <c r="G1" s="29"/>
    </row>
    <row r="2" spans="2:8" ht="30.75" thickTop="1" x14ac:dyDescent="0.45">
      <c r="B2" s="30"/>
      <c r="C2" s="30" t="s">
        <v>45</v>
      </c>
      <c r="D2" s="31" t="s">
        <v>40</v>
      </c>
      <c r="E2" s="31" t="s">
        <v>41</v>
      </c>
      <c r="F2" s="31" t="s">
        <v>42</v>
      </c>
      <c r="G2" s="31" t="s">
        <v>43</v>
      </c>
    </row>
    <row r="3" spans="2:8" x14ac:dyDescent="0.45">
      <c r="B3" s="15" t="s">
        <v>22</v>
      </c>
      <c r="C3" s="15" t="s">
        <v>21</v>
      </c>
      <c r="D3" s="18">
        <f>VLOOKUP($C3,'item response'!$C:$G,2,FALSE)</f>
        <v>0.90060853958129883</v>
      </c>
      <c r="E3" s="18">
        <f>VLOOKUP($C3,'item response'!$C:$G,3,FALSE)</f>
        <v>0.99594318866729736</v>
      </c>
      <c r="F3" s="18">
        <f>VLOOKUP($C3,'item response'!$C:$G,4,FALSE)</f>
        <v>0.84736305475234985</v>
      </c>
      <c r="G3" s="34">
        <f>IF(VLOOKUP($C3,'item response'!$C:$G,5,FALSE)="",NA(),VLOOKUP($C3,'item response'!$C:$G,5,FALSE))</f>
        <v>0.53308480978012085</v>
      </c>
    </row>
    <row r="4" spans="2:8" x14ac:dyDescent="0.45">
      <c r="B4" s="15"/>
      <c r="C4" s="15" t="s">
        <v>22</v>
      </c>
      <c r="D4" s="18">
        <f>VLOOKUP($C4,'item response'!$C:$G,2,FALSE)</f>
        <v>0.87096774578094482</v>
      </c>
      <c r="E4" s="18">
        <f>VLOOKUP($C4,'item response'!$C:$G,3,FALSE)</f>
        <v>0.99078339338302612</v>
      </c>
      <c r="F4" s="18">
        <f>VLOOKUP($C4,'item response'!$C:$G,4,FALSE)</f>
        <v>0.84331798553466797</v>
      </c>
      <c r="G4" s="34">
        <f>IF(VLOOKUP($C4,'item response'!$C:$G,5,FALSE)="",NA(),VLOOKUP($C4,'item response'!$C:$G,5,FALSE))</f>
        <v>0.60526317358016968</v>
      </c>
    </row>
    <row r="5" spans="2:8" x14ac:dyDescent="0.45">
      <c r="B5" s="15" t="s">
        <v>10</v>
      </c>
      <c r="C5" s="15" t="s">
        <v>5</v>
      </c>
      <c r="D5" s="18">
        <f>VLOOKUP($C5,'item response'!$C:$G,2,FALSE)</f>
        <v>0.89695549011230469</v>
      </c>
      <c r="E5" s="18">
        <f>VLOOKUP($C5,'item response'!$C:$G,3,FALSE)</f>
        <v>1</v>
      </c>
      <c r="F5" s="18">
        <f>VLOOKUP($C5,'item response'!$C:$G,4,FALSE)</f>
        <v>0.88758784532546997</v>
      </c>
      <c r="G5" s="34">
        <f>IF(VLOOKUP($C5,'item response'!$C:$G,5,FALSE)="",NA(),VLOOKUP($C5,'item response'!$C:$G,5,FALSE))</f>
        <v>0.55271565914154053</v>
      </c>
    </row>
    <row r="6" spans="2:8" x14ac:dyDescent="0.45">
      <c r="B6" s="15"/>
      <c r="C6" s="15" t="s">
        <v>6</v>
      </c>
      <c r="D6" s="18">
        <f>VLOOKUP($C6,'item response'!$C:$G,2,FALSE)</f>
        <v>0.89970499277114868</v>
      </c>
      <c r="E6" s="18">
        <f>VLOOKUP($C6,'item response'!$C:$G,3,FALSE)</f>
        <v>0.99410027265548706</v>
      </c>
      <c r="F6" s="18">
        <f>VLOOKUP($C6,'item response'!$C:$G,4,FALSE)</f>
        <v>0.84660768508911133</v>
      </c>
      <c r="G6" s="34">
        <f>IF(VLOOKUP($C6,'item response'!$C:$G,5,FALSE)="",NA(),VLOOKUP($C6,'item response'!$C:$G,5,FALSE))</f>
        <v>0.60328638553619385</v>
      </c>
    </row>
    <row r="7" spans="2:8" x14ac:dyDescent="0.45">
      <c r="B7" s="15"/>
      <c r="C7" s="15" t="s">
        <v>44</v>
      </c>
      <c r="D7" s="18">
        <f>VLOOKUP($C7,'item response'!$C:$G,2,FALSE)</f>
        <v>0.89649921655654907</v>
      </c>
      <c r="E7" s="18">
        <f>VLOOKUP($C7,'item response'!$C:$G,3,FALSE)</f>
        <v>0.99086755514144897</v>
      </c>
      <c r="F7" s="18">
        <f>VLOOKUP($C7,'item response'!$C:$G,4,FALSE)</f>
        <v>0.79452055692672729</v>
      </c>
      <c r="G7" s="34">
        <f>IF(VLOOKUP($C7,'item response'!$C:$G,5,FALSE)="",NA(),VLOOKUP($C7,'item response'!$C:$G,5,FALSE))</f>
        <v>0.4709821343421936</v>
      </c>
    </row>
    <row r="8" spans="2:8" x14ac:dyDescent="0.45">
      <c r="B8" s="15" t="s">
        <v>8</v>
      </c>
      <c r="C8" s="15" t="s">
        <v>49</v>
      </c>
      <c r="D8" s="18">
        <f>VLOOKUP($C8,'item response'!$C:$G,2,FALSE)</f>
        <v>0.88629740476608276</v>
      </c>
      <c r="E8" s="18">
        <f>VLOOKUP($C8,'item response'!$C:$G,3,FALSE)</f>
        <v>0.99125367403030396</v>
      </c>
      <c r="F8" s="18">
        <f>VLOOKUP($C8,'item response'!$C:$G,4,FALSE)</f>
        <v>0.83965015411376953</v>
      </c>
      <c r="G8" s="34">
        <f>IF(VLOOKUP($C8,'item response'!$C:$G,5,FALSE)="",NA(),VLOOKUP($C8,'item response'!$C:$G,5,FALSE))</f>
        <v>0.45454546809196472</v>
      </c>
    </row>
    <row r="9" spans="2:8" x14ac:dyDescent="0.45">
      <c r="B9" s="15"/>
      <c r="C9" s="15" t="s">
        <v>50</v>
      </c>
      <c r="D9" s="18">
        <f>VLOOKUP($C9,'item response'!$C:$G,2,FALSE)</f>
        <v>1</v>
      </c>
      <c r="E9" s="18">
        <f>VLOOKUP($C9,'item response'!$C:$G,3,FALSE)</f>
        <v>1</v>
      </c>
      <c r="F9" s="18">
        <f>VLOOKUP($C9,'item response'!$C:$G,4,FALSE)</f>
        <v>0.85357141494750977</v>
      </c>
      <c r="G9" s="34">
        <f>IF(VLOOKUP($C9,'item response'!$C:$G,5,FALSE)="",NA(),VLOOKUP($C9,'item response'!$C:$G,5,FALSE))</f>
        <v>0.54444444179534912</v>
      </c>
    </row>
    <row r="10" spans="2:8" x14ac:dyDescent="0.45">
      <c r="B10" s="15"/>
      <c r="C10" s="15" t="s">
        <v>51</v>
      </c>
      <c r="D10" s="18">
        <f>VLOOKUP($C10,'item response'!$C:$G,2,FALSE)</f>
        <v>0.91785717010498047</v>
      </c>
      <c r="E10" s="18">
        <f>VLOOKUP($C10,'item response'!$C:$G,3,FALSE)</f>
        <v>1</v>
      </c>
      <c r="F10" s="18">
        <f>VLOOKUP($C10,'item response'!$C:$G,4,FALSE)</f>
        <v>0.87678569555282593</v>
      </c>
      <c r="G10" s="34">
        <f>IF(VLOOKUP($C10,'item response'!$C:$G,5,FALSE)="",NA(),VLOOKUP($C10,'item response'!$C:$G,5,FALSE))</f>
        <v>0.54779410362243652</v>
      </c>
    </row>
    <row r="11" spans="2:8" x14ac:dyDescent="0.45">
      <c r="B11" s="15"/>
      <c r="C11" s="15" t="s">
        <v>52</v>
      </c>
      <c r="D11" s="18">
        <f>VLOOKUP($C11,'item response'!$C:$G,2,FALSE)</f>
        <v>0.92087912559509277</v>
      </c>
      <c r="E11" s="18">
        <f>VLOOKUP($C11,'item response'!$C:$G,3,FALSE)</f>
        <v>0.99120879173278809</v>
      </c>
      <c r="F11" s="18">
        <f>VLOOKUP($C11,'item response'!$C:$G,4,FALSE)</f>
        <v>0.90109890699386597</v>
      </c>
      <c r="G11" s="34">
        <f>IF(VLOOKUP($C11,'item response'!$C:$G,5,FALSE)="",NA(),VLOOKUP($C11,'item response'!$C:$G,5,FALSE))</f>
        <v>0.64135020971298218</v>
      </c>
    </row>
    <row r="12" spans="2:8" x14ac:dyDescent="0.45">
      <c r="B12" s="15"/>
      <c r="C12" s="15" t="s">
        <v>53</v>
      </c>
      <c r="D12" s="18">
        <f>VLOOKUP($C12,'item response'!$C:$G,2,FALSE)</f>
        <v>0.79166668653488159</v>
      </c>
      <c r="E12" s="18">
        <f>VLOOKUP($C12,'item response'!$C:$G,3,FALSE)</f>
        <v>0.99242424964904785</v>
      </c>
      <c r="F12" s="18">
        <f>VLOOKUP($C12,'item response'!$C:$G,4,FALSE)</f>
        <v>0.75378787517547607</v>
      </c>
      <c r="G12" s="34">
        <f>IF(VLOOKUP($C12,'item response'!$C:$G,5,FALSE)="",NA(),VLOOKUP($C12,'item response'!$C:$G,5,FALSE))</f>
        <v>0.44525548815727234</v>
      </c>
    </row>
    <row r="13" spans="2:8" x14ac:dyDescent="0.45">
      <c r="B13" s="15"/>
      <c r="C13" s="15" t="s">
        <v>54</v>
      </c>
      <c r="D13" s="18">
        <f>VLOOKUP($C13,'item response'!$C:$G,2,FALSE)</f>
        <v>0.83275258541107178</v>
      </c>
      <c r="E13" s="18">
        <f>VLOOKUP($C13,'item response'!$C:$G,3,FALSE)</f>
        <v>0.99651569128036499</v>
      </c>
      <c r="F13" s="18">
        <f>VLOOKUP($C13,'item response'!$C:$G,4,FALSE)</f>
        <v>0.79094076156616211</v>
      </c>
      <c r="G13" s="34">
        <f>IF(VLOOKUP($C13,'item response'!$C:$G,5,FALSE)="",NA(),VLOOKUP($C13,'item response'!$C:$G,5,FALSE))</f>
        <v>0.54594594240188599</v>
      </c>
      <c r="H13"/>
    </row>
    <row r="14" spans="2:8" x14ac:dyDescent="0.45">
      <c r="B14" s="15" t="s">
        <v>9</v>
      </c>
      <c r="C14" s="15" t="s">
        <v>11</v>
      </c>
      <c r="D14" s="18">
        <f>VLOOKUP($C14,'item response'!$C:$G,2,FALSE)</f>
        <v>0.97142857313156128</v>
      </c>
      <c r="E14" s="18">
        <f>VLOOKUP($C14,'item response'!$C:$G,3,FALSE)</f>
        <v>1</v>
      </c>
      <c r="F14" s="18">
        <f>VLOOKUP($C14,'item response'!$C:$G,4,FALSE)</f>
        <v>0.86666667461395264</v>
      </c>
      <c r="G14" s="34">
        <f>IF(VLOOKUP($C14,'item response'!$C:$G,5,FALSE)="",NA(),VLOOKUP($C14,'item response'!$C:$G,5,FALSE))</f>
        <v>0.53333336114883423</v>
      </c>
      <c r="H14"/>
    </row>
    <row r="15" spans="2:8" x14ac:dyDescent="0.45">
      <c r="B15" s="15"/>
      <c r="C15" s="15" t="s">
        <v>12</v>
      </c>
      <c r="D15" s="18">
        <f>VLOOKUP($C15,'item response'!$C:$G,2,FALSE)</f>
        <v>0.9098360538482666</v>
      </c>
      <c r="E15" s="18">
        <f>VLOOKUP($C15,'item response'!$C:$G,3,FALSE)</f>
        <v>0.99180328845977783</v>
      </c>
      <c r="F15" s="18">
        <f>VLOOKUP($C15,'item response'!$C:$G,4,FALSE)</f>
        <v>0.87704920768737793</v>
      </c>
      <c r="G15" s="34">
        <f>IF(VLOOKUP($C15,'item response'!$C:$G,5,FALSE)="",NA(),VLOOKUP($C15,'item response'!$C:$G,5,FALSE))</f>
        <v>0.58196723461151123</v>
      </c>
      <c r="H15"/>
    </row>
    <row r="16" spans="2:8" x14ac:dyDescent="0.45">
      <c r="B16" s="15"/>
      <c r="C16" s="15" t="s">
        <v>13</v>
      </c>
      <c r="D16" s="18">
        <f>VLOOKUP($C16,'item response'!$C:$G,2,FALSE)</f>
        <v>0.87179487943649292</v>
      </c>
      <c r="E16" s="18">
        <f>VLOOKUP($C16,'item response'!$C:$G,3,FALSE)</f>
        <v>1</v>
      </c>
      <c r="F16" s="18">
        <f>VLOOKUP($C16,'item response'!$C:$G,4,FALSE)</f>
        <v>0.88034188747406006</v>
      </c>
      <c r="G16" s="34">
        <f>IF(VLOOKUP($C16,'item response'!$C:$G,5,FALSE)="",NA(),VLOOKUP($C16,'item response'!$C:$G,5,FALSE))</f>
        <v>0.58119660615921021</v>
      </c>
      <c r="H16"/>
    </row>
    <row r="17" spans="2:8" x14ac:dyDescent="0.45">
      <c r="B17" s="15"/>
      <c r="C17" s="15" t="s">
        <v>14</v>
      </c>
      <c r="D17" s="18">
        <f>VLOOKUP($C17,'item response'!$C:$G,2,FALSE)</f>
        <v>0.92307692766189575</v>
      </c>
      <c r="E17" s="18">
        <f>VLOOKUP($C17,'item response'!$C:$G,3,FALSE)</f>
        <v>0.9871794581413269</v>
      </c>
      <c r="F17" s="18">
        <f>VLOOKUP($C17,'item response'!$C:$G,4,FALSE)</f>
        <v>0.92307692766189575</v>
      </c>
      <c r="G17" s="34">
        <f>IF(VLOOKUP($C17,'item response'!$C:$G,5,FALSE)="",NA(),VLOOKUP($C17,'item response'!$C:$G,5,FALSE))</f>
        <v>0.66666668653488159</v>
      </c>
      <c r="H17"/>
    </row>
    <row r="18" spans="2:8" x14ac:dyDescent="0.45">
      <c r="B18" s="15"/>
      <c r="C18" s="15" t="s">
        <v>64</v>
      </c>
      <c r="D18" s="18">
        <f>VLOOKUP($C18,'item response'!$C:$G,2,FALSE)</f>
        <v>0.89215683937072754</v>
      </c>
      <c r="E18" s="18">
        <f>VLOOKUP($C18,'item response'!$C:$G,3,FALSE)</f>
        <v>0.98039215803146362</v>
      </c>
      <c r="F18" s="18">
        <f>VLOOKUP($C18,'item response'!$C:$G,4,FALSE)</f>
        <v>0.76470589637756348</v>
      </c>
      <c r="G18" s="34">
        <f>IF(VLOOKUP($C18,'item response'!$C:$G,5,FALSE)="",NA(),VLOOKUP($C18,'item response'!$C:$G,5,FALSE))</f>
        <v>0.45098039507865906</v>
      </c>
      <c r="H18"/>
    </row>
    <row r="19" spans="2:8" x14ac:dyDescent="0.45">
      <c r="B19" s="15"/>
      <c r="C19" s="15" t="s">
        <v>65</v>
      </c>
      <c r="D19" s="18">
        <f>VLOOKUP($C19,'item response'!$C:$G,2,FALSE)</f>
        <v>0.91472870111465454</v>
      </c>
      <c r="E19" s="18">
        <f>VLOOKUP($C19,'item response'!$C:$G,3,FALSE)</f>
        <v>1</v>
      </c>
      <c r="F19" s="18">
        <f>VLOOKUP($C19,'item response'!$C:$G,4,FALSE)</f>
        <v>0.79844963550567627</v>
      </c>
      <c r="G19" s="34">
        <f>IF(VLOOKUP($C19,'item response'!$C:$G,5,FALSE)="",NA(),VLOOKUP($C19,'item response'!$C:$G,5,FALSE))</f>
        <v>0.51937985420227051</v>
      </c>
      <c r="H19"/>
    </row>
    <row r="20" spans="2:8" x14ac:dyDescent="0.45">
      <c r="B20" s="15"/>
      <c r="C20" s="15" t="s">
        <v>15</v>
      </c>
      <c r="D20" s="18">
        <f>VLOOKUP($C20,'item response'!$C:$G,2,FALSE)</f>
        <v>0.90845072269439697</v>
      </c>
      <c r="E20" s="18">
        <f>VLOOKUP($C20,'item response'!$C:$G,3,FALSE)</f>
        <v>1</v>
      </c>
      <c r="F20" s="18">
        <f>VLOOKUP($C20,'item response'!$C:$G,4,FALSE)</f>
        <v>0.80985915660858154</v>
      </c>
      <c r="G20" s="34">
        <f>IF(VLOOKUP($C20,'item response'!$C:$G,5,FALSE)="",NA(),VLOOKUP($C20,'item response'!$C:$G,5,FALSE))</f>
        <v>0.52112674713134766</v>
      </c>
      <c r="H20"/>
    </row>
    <row r="21" spans="2:8" x14ac:dyDescent="0.45">
      <c r="B21" s="15"/>
      <c r="C21" s="15" t="s">
        <v>16</v>
      </c>
      <c r="D21" s="18">
        <f>VLOOKUP($C21,'item response'!$C:$G,2,FALSE)</f>
        <v>0.94166666269302368</v>
      </c>
      <c r="E21" s="18">
        <f>VLOOKUP($C21,'item response'!$C:$G,3,FALSE)</f>
        <v>1</v>
      </c>
      <c r="F21" s="18">
        <f>VLOOKUP($C21,'item response'!$C:$G,4,FALSE)</f>
        <v>0.77499997615814209</v>
      </c>
      <c r="G21" s="34">
        <f>IF(VLOOKUP($C21,'item response'!$C:$G,5,FALSE)="",NA(),VLOOKUP($C21,'item response'!$C:$G,5,FALSE))</f>
        <v>0.52499997615814209</v>
      </c>
      <c r="H21"/>
    </row>
    <row r="22" spans="2:8" x14ac:dyDescent="0.45">
      <c r="B22" s="15"/>
      <c r="C22" s="15" t="s">
        <v>17</v>
      </c>
      <c r="D22" s="18">
        <f>VLOOKUP($C22,'item response'!$C:$G,2,FALSE)</f>
        <v>0.88602942228317261</v>
      </c>
      <c r="E22" s="18">
        <f>VLOOKUP($C22,'item response'!$C:$G,3,FALSE)</f>
        <v>0.99632352590560913</v>
      </c>
      <c r="F22" s="18">
        <f>VLOOKUP($C22,'item response'!$C:$G,4,FALSE)</f>
        <v>0.84926468133926392</v>
      </c>
      <c r="G22" s="34">
        <f>IF(VLOOKUP($C22,'item response'!$C:$G,5,FALSE)="",NA(),VLOOKUP($C22,'item response'!$C:$G,5,FALSE))</f>
        <v>0.52941179275512695</v>
      </c>
      <c r="H22"/>
    </row>
    <row r="23" spans="2:8" x14ac:dyDescent="0.45">
      <c r="B23" s="15"/>
      <c r="C23" s="15" t="s">
        <v>19</v>
      </c>
      <c r="D23" s="18">
        <f>VLOOKUP($C23,'item response'!$C:$G,2,FALSE)</f>
        <v>0.87368422746658325</v>
      </c>
      <c r="E23" s="18">
        <f>VLOOKUP($C23,'item response'!$C:$G,3,FALSE)</f>
        <v>1</v>
      </c>
      <c r="F23" s="18">
        <f>VLOOKUP($C23,'item response'!$C:$G,4,FALSE)</f>
        <v>0.84736841917037964</v>
      </c>
      <c r="G23" s="34" t="e">
        <f>IF(VLOOKUP($C23,'item response'!$C:$G,5,FALSE)="",NA(),VLOOKUP($C23,'item response'!$C:$G,5,FALSE))</f>
        <v>#N/A</v>
      </c>
      <c r="H23"/>
    </row>
    <row r="24" spans="2:8" x14ac:dyDescent="0.45">
      <c r="B24" s="15"/>
      <c r="C24" s="15" t="s">
        <v>20</v>
      </c>
      <c r="D24" s="18">
        <f>VLOOKUP($C24,'item response'!$C:$G,2,FALSE)</f>
        <v>0.89705884456634521</v>
      </c>
      <c r="E24" s="18">
        <f>VLOOKUP($C24,'item response'!$C:$G,3,FALSE)</f>
        <v>0.99264705181121826</v>
      </c>
      <c r="F24" s="18">
        <f>VLOOKUP($C24,'item response'!$C:$G,4,FALSE)</f>
        <v>0.85294115543365479</v>
      </c>
      <c r="G24" s="34" t="e">
        <f>IF(VLOOKUP($C24,'item response'!$C:$G,5,FALSE)="",NA(),VLOOKUP($C24,'item response'!$C:$G,5,FALSE))</f>
        <v>#N/A</v>
      </c>
      <c r="H24"/>
    </row>
    <row r="25" spans="2:8" x14ac:dyDescent="0.45">
      <c r="B25" s="15"/>
      <c r="C25" s="15" t="s">
        <v>18</v>
      </c>
      <c r="D25" s="18">
        <f>VLOOKUP($C25,'item response'!$C:$G,2,FALSE)</f>
        <v>0.89570552110671997</v>
      </c>
      <c r="E25" s="18">
        <f>VLOOKUP($C25,'item response'!$C:$G,3,FALSE)</f>
        <v>1</v>
      </c>
      <c r="F25" s="18">
        <f>VLOOKUP($C25,'item response'!$C:$G,4,FALSE)</f>
        <v>0.85276073217391968</v>
      </c>
      <c r="G25" s="34" t="e">
        <f>IF(VLOOKUP($C25,'item response'!$C:$G,5,FALSE)="",NA(),VLOOKUP($C25,'item response'!$C:$G,5,FALSE))</f>
        <v>#N/A</v>
      </c>
      <c r="H25"/>
    </row>
    <row r="26" spans="2:8" x14ac:dyDescent="0.45">
      <c r="B26" s="15"/>
      <c r="C26" s="15" t="s">
        <v>66</v>
      </c>
      <c r="D26" s="18">
        <f>VLOOKUP($C26,'item response'!$C:$G,2,FALSE)</f>
        <v>0.89932888746261597</v>
      </c>
      <c r="E26" s="18">
        <f>VLOOKUP($C26,'item response'!$C:$G,3,FALSE)</f>
        <v>0.97986578941345215</v>
      </c>
      <c r="F26" s="18">
        <f>VLOOKUP($C26,'item response'!$C:$G,4,FALSE)</f>
        <v>0.83892619609832764</v>
      </c>
      <c r="G26" s="34" t="e">
        <f>IF(VLOOKUP($C26,'item response'!$C:$G,5,FALSE)="",NA(),VLOOKUP($C26,'item response'!$C:$G,5,FALSE))</f>
        <v>#N/A</v>
      </c>
      <c r="H26"/>
    </row>
    <row r="27" spans="2:8" x14ac:dyDescent="0.45">
      <c r="B27" s="16"/>
      <c r="C27" s="16" t="s">
        <v>0</v>
      </c>
      <c r="D27" s="19">
        <f>VLOOKUP($C27,'item response'!$C:$G,2,FALSE)</f>
        <v>0.87362635135650635</v>
      </c>
      <c r="E27" s="19">
        <f>VLOOKUP($C27,'item response'!$C:$G,3,FALSE)</f>
        <v>0.99725276231765747</v>
      </c>
      <c r="F27" s="19">
        <f>VLOOKUP($C27,'item response'!$C:$G,4,FALSE)</f>
        <v>0.87912088632583618</v>
      </c>
      <c r="G27" s="35" t="e">
        <f>IF(VLOOKUP($C27,'item response'!$C:$G,5,FALSE)="",NA(),VLOOKUP($C27,'item response'!$C:$G,5,FALSE))</f>
        <v>#N/A</v>
      </c>
    </row>
    <row r="28" spans="2:8" ht="15.75" thickBot="1" x14ac:dyDescent="0.5">
      <c r="B28" s="17" t="s">
        <v>24</v>
      </c>
      <c r="C28" s="17" t="s">
        <v>465</v>
      </c>
      <c r="D28" s="20">
        <f>VLOOKUP($C28,'item response'!$C:$G,2,FALSE)</f>
        <v>0.89767014980316162</v>
      </c>
      <c r="E28" s="20">
        <f>VLOOKUP($C28,'item response'!$C:$G,3,FALSE)</f>
        <v>0.99543172121047974</v>
      </c>
      <c r="F28" s="20">
        <f>VLOOKUP($C28,'item response'!$C:$G,4,FALSE)</f>
        <v>0.8469620943069458</v>
      </c>
      <c r="G28" s="20">
        <f>VLOOKUP($C28,'item response'!$C:$G,5,FALSE)</f>
        <v>0.54001682996749878</v>
      </c>
    </row>
    <row r="29" spans="2:8" ht="16.5" customHeight="1" thickTop="1" x14ac:dyDescent="0.45">
      <c r="B29" s="36" t="s">
        <v>46</v>
      </c>
      <c r="C29" s="36"/>
      <c r="D29" s="36"/>
      <c r="E29" s="36"/>
      <c r="F29" s="36"/>
      <c r="G29" s="36"/>
    </row>
    <row r="30" spans="2:8" ht="12.75" customHeight="1" x14ac:dyDescent="0.45">
      <c r="B30" s="37"/>
      <c r="C30" s="37"/>
      <c r="D30" s="37"/>
      <c r="E30" s="37"/>
      <c r="F30" s="37"/>
      <c r="G30" s="37"/>
    </row>
    <row r="31" spans="2:8" x14ac:dyDescent="0.45">
      <c r="B31" s="37"/>
      <c r="C31" s="37"/>
      <c r="D31" s="37"/>
      <c r="E31" s="37"/>
      <c r="F31" s="37"/>
      <c r="G31" s="37"/>
    </row>
  </sheetData>
  <mergeCells count="1">
    <mergeCell ref="B29:G31"/>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97"/>
  <sheetViews>
    <sheetView workbookViewId="0">
      <selection activeCell="L28" sqref="L28"/>
    </sheetView>
  </sheetViews>
  <sheetFormatPr defaultRowHeight="14.25" x14ac:dyDescent="0.45"/>
  <sheetData>
    <row r="1" spans="1:19" x14ac:dyDescent="0.45">
      <c r="A1" t="s">
        <v>338</v>
      </c>
      <c r="B1" t="s">
        <v>345</v>
      </c>
      <c r="C1" t="s">
        <v>346</v>
      </c>
      <c r="D1" t="s">
        <v>347</v>
      </c>
      <c r="E1" t="s">
        <v>348</v>
      </c>
      <c r="F1" t="s">
        <v>349</v>
      </c>
      <c r="G1" t="s">
        <v>350</v>
      </c>
      <c r="H1" t="s">
        <v>351</v>
      </c>
      <c r="I1" t="s">
        <v>352</v>
      </c>
      <c r="J1" t="s">
        <v>353</v>
      </c>
      <c r="K1" t="s">
        <v>354</v>
      </c>
      <c r="L1" t="s">
        <v>355</v>
      </c>
      <c r="M1" t="s">
        <v>356</v>
      </c>
      <c r="N1" t="s">
        <v>357</v>
      </c>
      <c r="O1" t="s">
        <v>358</v>
      </c>
      <c r="P1" t="s">
        <v>359</v>
      </c>
    </row>
    <row r="2" spans="1:19" x14ac:dyDescent="0.45">
      <c r="A2" t="s">
        <v>339</v>
      </c>
      <c r="B2" t="s">
        <v>5</v>
      </c>
      <c r="C2" s="11">
        <v>13249</v>
      </c>
      <c r="D2" s="11">
        <v>6818</v>
      </c>
      <c r="E2" s="11">
        <v>6703</v>
      </c>
      <c r="F2" s="11">
        <v>2773</v>
      </c>
      <c r="G2" s="11">
        <v>3897</v>
      </c>
      <c r="H2" s="11">
        <v>8682</v>
      </c>
      <c r="I2" s="11">
        <v>27952</v>
      </c>
      <c r="J2" s="11">
        <v>4036</v>
      </c>
      <c r="K2" s="11">
        <v>114875</v>
      </c>
      <c r="L2" s="11">
        <v>116204</v>
      </c>
      <c r="M2" s="11">
        <v>7280</v>
      </c>
      <c r="N2" s="11">
        <v>114712</v>
      </c>
      <c r="O2" s="11">
        <v>156074</v>
      </c>
      <c r="P2" s="11">
        <v>278828</v>
      </c>
      <c r="Q2" s="11"/>
      <c r="R2" s="11"/>
      <c r="S2" s="11"/>
    </row>
    <row r="3" spans="1:19" x14ac:dyDescent="0.45">
      <c r="A3" t="s">
        <v>339</v>
      </c>
      <c r="B3" t="s">
        <v>6</v>
      </c>
      <c r="C3" s="11">
        <v>4895</v>
      </c>
      <c r="D3" s="11">
        <v>3068</v>
      </c>
      <c r="E3" s="11">
        <v>2918</v>
      </c>
      <c r="F3" s="11">
        <v>1616</v>
      </c>
      <c r="G3" s="11">
        <v>1869</v>
      </c>
      <c r="H3" s="11">
        <v>2995</v>
      </c>
      <c r="I3" s="11">
        <v>7287</v>
      </c>
      <c r="J3" s="11">
        <v>1707</v>
      </c>
      <c r="K3" s="11">
        <v>33603</v>
      </c>
      <c r="L3" s="11">
        <v>11992</v>
      </c>
      <c r="M3" s="11">
        <v>2500</v>
      </c>
      <c r="N3" s="11">
        <v>23727</v>
      </c>
      <c r="O3" s="11">
        <v>39318</v>
      </c>
      <c r="P3" s="11">
        <v>45574</v>
      </c>
      <c r="Q3" s="11"/>
      <c r="R3" s="11"/>
      <c r="S3" s="11"/>
    </row>
    <row r="4" spans="1:19" x14ac:dyDescent="0.45">
      <c r="A4" t="s">
        <v>339</v>
      </c>
      <c r="B4" t="s">
        <v>47</v>
      </c>
      <c r="C4" s="11">
        <v>831</v>
      </c>
      <c r="D4" s="11">
        <v>363</v>
      </c>
      <c r="E4" s="11">
        <v>592</v>
      </c>
      <c r="F4" s="11">
        <v>417</v>
      </c>
      <c r="G4" s="11">
        <v>462</v>
      </c>
      <c r="H4" s="11">
        <v>419</v>
      </c>
      <c r="I4" s="11">
        <v>932</v>
      </c>
      <c r="J4" s="11">
        <v>455</v>
      </c>
      <c r="K4" s="11">
        <v>4008</v>
      </c>
      <c r="L4" s="11">
        <v>963</v>
      </c>
      <c r="M4" s="11">
        <v>395</v>
      </c>
      <c r="N4" s="11">
        <v>2463</v>
      </c>
      <c r="O4" s="11">
        <v>2315</v>
      </c>
      <c r="P4" s="11">
        <v>4488</v>
      </c>
      <c r="Q4" s="11"/>
      <c r="R4" s="11"/>
      <c r="S4" s="11"/>
    </row>
    <row r="5" spans="1:19" x14ac:dyDescent="0.45">
      <c r="A5" t="s">
        <v>339</v>
      </c>
      <c r="B5" t="s">
        <v>67</v>
      </c>
      <c r="C5" s="11">
        <v>464</v>
      </c>
      <c r="D5" s="11">
        <v>90</v>
      </c>
      <c r="E5" s="11">
        <v>330</v>
      </c>
      <c r="F5" s="11">
        <v>387</v>
      </c>
      <c r="G5" s="11">
        <v>274</v>
      </c>
      <c r="H5" s="11">
        <v>197</v>
      </c>
      <c r="I5" s="11">
        <v>339</v>
      </c>
      <c r="J5" s="11">
        <v>277</v>
      </c>
      <c r="K5" s="11">
        <v>1716</v>
      </c>
      <c r="L5" s="11">
        <v>544</v>
      </c>
      <c r="M5" s="11">
        <v>97</v>
      </c>
      <c r="N5" s="11">
        <v>1701</v>
      </c>
      <c r="O5" s="11">
        <v>880</v>
      </c>
      <c r="P5" s="11">
        <v>1856</v>
      </c>
      <c r="Q5" s="11"/>
      <c r="R5" s="11"/>
      <c r="S5" s="11"/>
    </row>
    <row r="6" spans="1:19" x14ac:dyDescent="0.45">
      <c r="A6" t="s">
        <v>340</v>
      </c>
      <c r="B6" t="s">
        <v>5</v>
      </c>
      <c r="C6" s="11">
        <v>10077</v>
      </c>
      <c r="D6" s="11">
        <v>3002</v>
      </c>
      <c r="E6" s="11">
        <v>2678</v>
      </c>
      <c r="F6" s="11">
        <v>639</v>
      </c>
      <c r="G6" s="11">
        <v>1141</v>
      </c>
      <c r="H6" s="11">
        <v>1903</v>
      </c>
      <c r="I6" s="11">
        <v>6970</v>
      </c>
      <c r="J6" s="11">
        <v>1135</v>
      </c>
      <c r="K6" s="11">
        <v>24876</v>
      </c>
      <c r="L6" s="11">
        <v>28373</v>
      </c>
      <c r="M6" s="11">
        <v>2128</v>
      </c>
      <c r="N6" s="11">
        <v>26932</v>
      </c>
      <c r="O6" s="11">
        <v>29779</v>
      </c>
      <c r="P6" s="11">
        <v>77546</v>
      </c>
      <c r="Q6" s="11"/>
      <c r="R6" s="11"/>
      <c r="S6" s="11"/>
    </row>
    <row r="7" spans="1:19" x14ac:dyDescent="0.45">
      <c r="A7" t="s">
        <v>340</v>
      </c>
      <c r="B7" t="s">
        <v>6</v>
      </c>
      <c r="C7" s="11">
        <v>3827</v>
      </c>
      <c r="D7" s="11">
        <v>1572</v>
      </c>
      <c r="E7" s="11">
        <v>1248</v>
      </c>
      <c r="F7" s="11">
        <v>426</v>
      </c>
      <c r="G7" s="11">
        <v>501</v>
      </c>
      <c r="H7" s="11">
        <v>825</v>
      </c>
      <c r="I7" s="11">
        <v>2816</v>
      </c>
      <c r="J7" s="11">
        <v>923</v>
      </c>
      <c r="K7" s="11">
        <v>9771</v>
      </c>
      <c r="L7" s="11">
        <v>3049</v>
      </c>
      <c r="M7" s="11">
        <v>848</v>
      </c>
      <c r="N7" s="11">
        <v>8710</v>
      </c>
      <c r="O7" s="11">
        <v>3869</v>
      </c>
      <c r="P7" s="11">
        <v>12013</v>
      </c>
      <c r="Q7" s="11"/>
      <c r="R7" s="11"/>
      <c r="S7" s="11"/>
    </row>
    <row r="8" spans="1:19" x14ac:dyDescent="0.45">
      <c r="A8" t="s">
        <v>340</v>
      </c>
      <c r="B8" t="s">
        <v>47</v>
      </c>
      <c r="C8" s="11">
        <v>750</v>
      </c>
      <c r="D8" s="11">
        <v>255</v>
      </c>
      <c r="E8" s="11">
        <v>286</v>
      </c>
      <c r="F8" s="11">
        <v>135</v>
      </c>
      <c r="G8" s="11">
        <v>145</v>
      </c>
      <c r="H8" s="11">
        <v>174</v>
      </c>
      <c r="I8" s="11">
        <v>480</v>
      </c>
      <c r="J8" s="11">
        <v>353</v>
      </c>
      <c r="K8" s="11">
        <v>1699</v>
      </c>
      <c r="L8" s="11">
        <v>465</v>
      </c>
      <c r="M8" s="11">
        <v>128</v>
      </c>
      <c r="N8" s="11">
        <v>1040</v>
      </c>
      <c r="O8" s="11">
        <v>290</v>
      </c>
      <c r="P8" s="11">
        <v>1012</v>
      </c>
      <c r="Q8" s="11"/>
      <c r="R8" s="11"/>
      <c r="S8" s="11"/>
    </row>
    <row r="9" spans="1:19" x14ac:dyDescent="0.45">
      <c r="A9" t="s">
        <v>340</v>
      </c>
      <c r="B9" t="s">
        <v>67</v>
      </c>
      <c r="C9" s="11">
        <v>373</v>
      </c>
      <c r="D9" s="11">
        <v>119</v>
      </c>
      <c r="E9" s="11">
        <v>110</v>
      </c>
      <c r="F9" s="11">
        <v>111</v>
      </c>
      <c r="G9" s="11">
        <v>82</v>
      </c>
      <c r="H9" s="11">
        <v>84</v>
      </c>
      <c r="I9" s="11">
        <v>198</v>
      </c>
      <c r="J9" s="11">
        <v>220</v>
      </c>
      <c r="K9" s="11">
        <v>725</v>
      </c>
      <c r="L9" s="11">
        <v>212</v>
      </c>
      <c r="M9" s="11">
        <v>23</v>
      </c>
      <c r="N9" s="11">
        <v>495</v>
      </c>
      <c r="O9" s="11">
        <v>96</v>
      </c>
      <c r="P9" s="11">
        <v>438</v>
      </c>
      <c r="Q9" s="11"/>
      <c r="R9" s="11"/>
      <c r="S9" s="11"/>
    </row>
    <row r="10" spans="1:19" x14ac:dyDescent="0.45">
      <c r="A10" t="s">
        <v>341</v>
      </c>
      <c r="B10" t="s">
        <v>5</v>
      </c>
      <c r="C10" s="11">
        <v>46678</v>
      </c>
      <c r="D10" s="11">
        <v>59610</v>
      </c>
      <c r="E10" s="11">
        <v>22405</v>
      </c>
      <c r="F10" s="11">
        <v>10273</v>
      </c>
      <c r="G10" s="11">
        <v>35011</v>
      </c>
      <c r="H10" s="11">
        <v>55873</v>
      </c>
      <c r="I10" s="11">
        <v>138623</v>
      </c>
      <c r="J10" s="11">
        <v>22305</v>
      </c>
      <c r="K10" s="11">
        <v>519858</v>
      </c>
      <c r="L10" s="11">
        <v>469462</v>
      </c>
      <c r="M10" s="11">
        <v>22599</v>
      </c>
      <c r="N10" s="11">
        <v>426320</v>
      </c>
      <c r="O10" s="11">
        <v>463036</v>
      </c>
      <c r="P10" s="11">
        <v>1147842</v>
      </c>
      <c r="Q10" s="11"/>
      <c r="R10" s="11"/>
      <c r="S10" s="11"/>
    </row>
    <row r="11" spans="1:19" x14ac:dyDescent="0.45">
      <c r="A11" t="s">
        <v>341</v>
      </c>
      <c r="B11" t="s">
        <v>6</v>
      </c>
      <c r="C11" s="11">
        <v>20960</v>
      </c>
      <c r="D11" s="11">
        <v>31167</v>
      </c>
      <c r="E11" s="11">
        <v>14221</v>
      </c>
      <c r="F11" s="11">
        <v>6601</v>
      </c>
      <c r="G11" s="11">
        <v>16765</v>
      </c>
      <c r="H11" s="11">
        <v>24405</v>
      </c>
      <c r="I11" s="11">
        <v>50747</v>
      </c>
      <c r="J11" s="11">
        <v>12711</v>
      </c>
      <c r="K11" s="11">
        <v>197471</v>
      </c>
      <c r="L11" s="11">
        <v>40637</v>
      </c>
      <c r="M11" s="11">
        <v>7671</v>
      </c>
      <c r="N11" s="11">
        <v>85785</v>
      </c>
      <c r="O11" s="11">
        <v>54203</v>
      </c>
      <c r="P11" s="11">
        <v>155909</v>
      </c>
      <c r="Q11" s="11"/>
      <c r="R11" s="11"/>
      <c r="S11" s="11"/>
    </row>
    <row r="12" spans="1:19" x14ac:dyDescent="0.45">
      <c r="A12" t="s">
        <v>341</v>
      </c>
      <c r="B12" t="s">
        <v>47</v>
      </c>
      <c r="C12" s="11">
        <v>4205</v>
      </c>
      <c r="D12" s="11">
        <v>4678</v>
      </c>
      <c r="E12" s="11">
        <v>3343</v>
      </c>
      <c r="F12" s="11">
        <v>1295</v>
      </c>
      <c r="G12" s="11">
        <v>4467</v>
      </c>
      <c r="H12" s="11">
        <v>4741</v>
      </c>
      <c r="I12" s="11">
        <v>7300</v>
      </c>
      <c r="J12" s="11">
        <v>3112</v>
      </c>
      <c r="K12" s="11">
        <v>27901</v>
      </c>
      <c r="L12" s="11">
        <v>2850</v>
      </c>
      <c r="M12" s="11">
        <v>1274</v>
      </c>
      <c r="N12" s="11">
        <v>13080</v>
      </c>
      <c r="O12" s="11">
        <v>4118</v>
      </c>
      <c r="P12" s="11">
        <v>12185</v>
      </c>
      <c r="Q12" s="11"/>
      <c r="R12" s="11"/>
      <c r="S12" s="11"/>
    </row>
    <row r="13" spans="1:19" x14ac:dyDescent="0.45">
      <c r="A13" t="s">
        <v>341</v>
      </c>
      <c r="B13" t="s">
        <v>67</v>
      </c>
      <c r="C13" s="11">
        <v>1725</v>
      </c>
      <c r="D13" s="11">
        <v>1436</v>
      </c>
      <c r="E13" s="11">
        <v>1480</v>
      </c>
      <c r="F13" s="11">
        <v>694</v>
      </c>
      <c r="G13" s="11">
        <v>2937</v>
      </c>
      <c r="H13" s="11">
        <v>2363</v>
      </c>
      <c r="I13" s="11">
        <v>2536</v>
      </c>
      <c r="J13" s="11">
        <v>1697</v>
      </c>
      <c r="K13" s="11">
        <v>9564</v>
      </c>
      <c r="L13" s="11">
        <v>1324</v>
      </c>
      <c r="M13" s="11">
        <v>272</v>
      </c>
      <c r="N13" s="11">
        <v>10685</v>
      </c>
      <c r="O13" s="11">
        <v>1539</v>
      </c>
      <c r="P13" s="11">
        <v>4636</v>
      </c>
      <c r="Q13" s="11"/>
      <c r="R13" s="11"/>
      <c r="S13" s="11"/>
    </row>
    <row r="14" spans="1:19" x14ac:dyDescent="0.45">
      <c r="A14" t="s">
        <v>342</v>
      </c>
      <c r="B14" t="s">
        <v>5</v>
      </c>
      <c r="C14" s="11">
        <v>36187</v>
      </c>
      <c r="D14" s="11">
        <v>27617</v>
      </c>
      <c r="E14" s="11">
        <v>16426</v>
      </c>
      <c r="F14" s="11">
        <v>5690</v>
      </c>
      <c r="G14" s="11">
        <v>31439</v>
      </c>
      <c r="H14" s="11">
        <v>39619</v>
      </c>
      <c r="I14" s="11">
        <v>50765</v>
      </c>
      <c r="J14" s="11">
        <v>8145</v>
      </c>
      <c r="K14" s="11">
        <v>264419</v>
      </c>
      <c r="L14" s="11">
        <v>355053</v>
      </c>
      <c r="M14" s="11">
        <v>20239</v>
      </c>
      <c r="N14" s="11">
        <v>270092</v>
      </c>
      <c r="O14" s="11">
        <v>305866</v>
      </c>
      <c r="P14" s="11">
        <v>754506</v>
      </c>
      <c r="Q14" s="11"/>
      <c r="R14" s="11"/>
      <c r="S14" s="11"/>
    </row>
    <row r="15" spans="1:19" x14ac:dyDescent="0.45">
      <c r="A15" t="s">
        <v>342</v>
      </c>
      <c r="B15" t="s">
        <v>6</v>
      </c>
      <c r="C15" s="11">
        <v>17851</v>
      </c>
      <c r="D15" s="11">
        <v>14833</v>
      </c>
      <c r="E15" s="11">
        <v>9994</v>
      </c>
      <c r="F15" s="11">
        <v>3992</v>
      </c>
      <c r="G15" s="11">
        <v>17822</v>
      </c>
      <c r="H15" s="11">
        <v>18321</v>
      </c>
      <c r="I15" s="11">
        <v>21662</v>
      </c>
      <c r="J15" s="11">
        <v>5009</v>
      </c>
      <c r="K15" s="11">
        <v>122083</v>
      </c>
      <c r="L15" s="11">
        <v>33757</v>
      </c>
      <c r="M15" s="11">
        <v>8350</v>
      </c>
      <c r="N15" s="11">
        <v>55026</v>
      </c>
      <c r="O15" s="11">
        <v>40539</v>
      </c>
      <c r="P15" s="11">
        <v>112964</v>
      </c>
      <c r="Q15" s="11"/>
      <c r="R15" s="11"/>
      <c r="S15" s="11"/>
    </row>
    <row r="16" spans="1:19" x14ac:dyDescent="0.45">
      <c r="A16" t="s">
        <v>342</v>
      </c>
      <c r="B16" t="s">
        <v>47</v>
      </c>
      <c r="C16" s="11">
        <v>3453</v>
      </c>
      <c r="D16" s="11">
        <v>2467</v>
      </c>
      <c r="E16" s="11">
        <v>2138</v>
      </c>
      <c r="F16" s="11">
        <v>858</v>
      </c>
      <c r="G16" s="11">
        <v>4245</v>
      </c>
      <c r="H16" s="11">
        <v>3869</v>
      </c>
      <c r="I16" s="11">
        <v>3320</v>
      </c>
      <c r="J16" s="11">
        <v>1400</v>
      </c>
      <c r="K16" s="11">
        <v>19683</v>
      </c>
      <c r="L16" s="11">
        <v>2071</v>
      </c>
      <c r="M16" s="11">
        <v>1014</v>
      </c>
      <c r="N16" s="11">
        <v>6729</v>
      </c>
      <c r="O16" s="11">
        <v>2802</v>
      </c>
      <c r="P16" s="11">
        <v>8706</v>
      </c>
      <c r="Q16" s="11"/>
      <c r="R16" s="11"/>
      <c r="S16" s="11"/>
    </row>
    <row r="17" spans="1:19" x14ac:dyDescent="0.45">
      <c r="A17" t="s">
        <v>342</v>
      </c>
      <c r="B17" t="s">
        <v>67</v>
      </c>
      <c r="C17" s="11">
        <v>1580</v>
      </c>
      <c r="D17" s="11">
        <v>949</v>
      </c>
      <c r="E17" s="11">
        <v>846</v>
      </c>
      <c r="F17" s="11">
        <v>567</v>
      </c>
      <c r="G17" s="11">
        <v>2778</v>
      </c>
      <c r="H17" s="11">
        <v>1984</v>
      </c>
      <c r="I17" s="11">
        <v>1323</v>
      </c>
      <c r="J17" s="11">
        <v>872</v>
      </c>
      <c r="K17" s="11">
        <v>8003</v>
      </c>
      <c r="L17" s="11">
        <v>949</v>
      </c>
      <c r="M17" s="11">
        <v>248</v>
      </c>
      <c r="N17" s="11">
        <v>5598</v>
      </c>
      <c r="O17" s="11">
        <v>956</v>
      </c>
      <c r="P17" s="11">
        <v>3119</v>
      </c>
      <c r="Q17" s="11"/>
      <c r="R17" s="11"/>
      <c r="S17" s="11"/>
    </row>
    <row r="18" spans="1:19" x14ac:dyDescent="0.45">
      <c r="A18" t="s">
        <v>343</v>
      </c>
      <c r="B18" t="s">
        <v>5</v>
      </c>
      <c r="C18" s="11">
        <v>19295</v>
      </c>
      <c r="D18" s="11">
        <v>2926</v>
      </c>
      <c r="E18" s="11">
        <v>3460</v>
      </c>
      <c r="F18" s="11">
        <v>1407</v>
      </c>
      <c r="G18" s="11">
        <v>2760</v>
      </c>
      <c r="H18" s="11">
        <v>2976</v>
      </c>
      <c r="I18" s="11">
        <v>8154</v>
      </c>
      <c r="J18" s="11">
        <v>2569</v>
      </c>
      <c r="K18" s="11">
        <v>57835</v>
      </c>
      <c r="L18" s="11">
        <v>128914</v>
      </c>
      <c r="M18" s="11">
        <v>12595</v>
      </c>
      <c r="N18" s="11">
        <v>110601</v>
      </c>
      <c r="O18" s="11">
        <v>115004</v>
      </c>
      <c r="P18" s="11">
        <v>265218</v>
      </c>
      <c r="Q18" s="11"/>
      <c r="R18" s="11"/>
      <c r="S18" s="11"/>
    </row>
    <row r="19" spans="1:19" x14ac:dyDescent="0.45">
      <c r="A19" t="s">
        <v>343</v>
      </c>
      <c r="B19" t="s">
        <v>6</v>
      </c>
      <c r="C19" s="11">
        <v>7991</v>
      </c>
      <c r="D19" s="11">
        <v>1390</v>
      </c>
      <c r="E19" s="11">
        <v>2090</v>
      </c>
      <c r="F19" s="11">
        <v>1155</v>
      </c>
      <c r="G19" s="11">
        <v>2167</v>
      </c>
      <c r="H19" s="11">
        <v>2158</v>
      </c>
      <c r="I19" s="11">
        <v>3817</v>
      </c>
      <c r="J19" s="11">
        <v>2272</v>
      </c>
      <c r="K19" s="11">
        <v>25745</v>
      </c>
      <c r="L19" s="11">
        <v>11838</v>
      </c>
      <c r="M19" s="11">
        <v>4319</v>
      </c>
      <c r="N19" s="11">
        <v>29545</v>
      </c>
      <c r="O19" s="11">
        <v>15041</v>
      </c>
      <c r="P19" s="11">
        <v>40402</v>
      </c>
      <c r="Q19" s="11"/>
      <c r="R19" s="11"/>
      <c r="S19" s="11"/>
    </row>
    <row r="20" spans="1:19" x14ac:dyDescent="0.45">
      <c r="A20" t="s">
        <v>343</v>
      </c>
      <c r="B20" t="s">
        <v>47</v>
      </c>
      <c r="C20" s="11">
        <v>1418</v>
      </c>
      <c r="D20" s="11">
        <v>185</v>
      </c>
      <c r="E20" s="11">
        <v>490</v>
      </c>
      <c r="F20" s="11">
        <v>396</v>
      </c>
      <c r="G20" s="11">
        <v>651</v>
      </c>
      <c r="H20" s="11">
        <v>386</v>
      </c>
      <c r="I20" s="11">
        <v>651</v>
      </c>
      <c r="J20" s="11">
        <v>641</v>
      </c>
      <c r="K20" s="11">
        <v>4095</v>
      </c>
      <c r="L20" s="11">
        <v>926</v>
      </c>
      <c r="M20" s="11">
        <v>443</v>
      </c>
      <c r="N20" s="11">
        <v>5169</v>
      </c>
      <c r="O20" s="11">
        <v>1041</v>
      </c>
      <c r="P20" s="11">
        <v>3199</v>
      </c>
      <c r="Q20" s="11"/>
      <c r="R20" s="11"/>
      <c r="S20" s="11"/>
    </row>
    <row r="21" spans="1:19" x14ac:dyDescent="0.45">
      <c r="A21" t="s">
        <v>343</v>
      </c>
      <c r="B21" t="s">
        <v>67</v>
      </c>
      <c r="C21" s="11">
        <v>568</v>
      </c>
      <c r="D21" s="11">
        <v>61</v>
      </c>
      <c r="E21" s="11">
        <v>267</v>
      </c>
      <c r="F21" s="11">
        <v>216</v>
      </c>
      <c r="G21" s="11">
        <v>479</v>
      </c>
      <c r="H21" s="11">
        <v>211</v>
      </c>
      <c r="I21" s="11">
        <v>280</v>
      </c>
      <c r="J21" s="11">
        <v>378</v>
      </c>
      <c r="K21" s="11">
        <v>1588</v>
      </c>
      <c r="L21" s="11">
        <v>376</v>
      </c>
      <c r="M21" s="11">
        <v>64</v>
      </c>
      <c r="N21" s="11">
        <v>4015</v>
      </c>
      <c r="O21" s="11">
        <v>356</v>
      </c>
      <c r="P21" s="11">
        <v>1074</v>
      </c>
      <c r="Q21" s="11"/>
      <c r="R21" s="11"/>
      <c r="S21" s="11"/>
    </row>
    <row r="22" spans="1:19" x14ac:dyDescent="0.45">
      <c r="A22" t="s">
        <v>344</v>
      </c>
      <c r="B22" t="s">
        <v>5</v>
      </c>
      <c r="C22" s="11">
        <v>7527</v>
      </c>
      <c r="D22" s="11">
        <v>1032</v>
      </c>
      <c r="E22" s="11">
        <v>2507</v>
      </c>
      <c r="F22" s="11">
        <v>1130</v>
      </c>
      <c r="G22" s="11">
        <v>1351</v>
      </c>
      <c r="H22" s="11">
        <v>1913</v>
      </c>
      <c r="I22" s="11">
        <v>4584</v>
      </c>
      <c r="J22" s="11">
        <v>402</v>
      </c>
      <c r="K22" s="11">
        <v>26661</v>
      </c>
      <c r="L22" s="11">
        <v>58257</v>
      </c>
      <c r="M22" s="11">
        <v>5701</v>
      </c>
      <c r="N22" s="11">
        <v>79490</v>
      </c>
      <c r="O22" s="11">
        <v>45448</v>
      </c>
      <c r="P22" s="11">
        <v>111709</v>
      </c>
      <c r="Q22" s="11"/>
      <c r="R22" s="11"/>
      <c r="S22" s="11"/>
    </row>
    <row r="23" spans="1:19" x14ac:dyDescent="0.45">
      <c r="A23" t="s">
        <v>344</v>
      </c>
      <c r="B23" t="s">
        <v>6</v>
      </c>
      <c r="C23" s="11">
        <v>3516</v>
      </c>
      <c r="D23" s="11">
        <v>625</v>
      </c>
      <c r="E23" s="11">
        <v>1342</v>
      </c>
      <c r="F23" s="11">
        <v>622</v>
      </c>
      <c r="G23" s="11">
        <v>616</v>
      </c>
      <c r="H23" s="11">
        <v>883</v>
      </c>
      <c r="I23" s="11">
        <v>1488</v>
      </c>
      <c r="J23" s="11">
        <v>301</v>
      </c>
      <c r="K23" s="11">
        <v>10856</v>
      </c>
      <c r="L23" s="11">
        <v>6384</v>
      </c>
      <c r="M23" s="11">
        <v>2422</v>
      </c>
      <c r="N23" s="11">
        <v>15415</v>
      </c>
      <c r="O23" s="11">
        <v>6031</v>
      </c>
      <c r="P23" s="11">
        <v>18089</v>
      </c>
      <c r="Q23" s="11"/>
      <c r="R23" s="11"/>
      <c r="S23" s="11"/>
    </row>
    <row r="24" spans="1:19" x14ac:dyDescent="0.45">
      <c r="A24" t="s">
        <v>344</v>
      </c>
      <c r="B24" t="s">
        <v>47</v>
      </c>
      <c r="C24" s="11">
        <v>589</v>
      </c>
      <c r="D24" s="11">
        <v>189</v>
      </c>
      <c r="E24" s="11">
        <v>329</v>
      </c>
      <c r="F24" s="11">
        <v>227</v>
      </c>
      <c r="G24" s="11">
        <v>174</v>
      </c>
      <c r="H24" s="11">
        <v>157</v>
      </c>
      <c r="I24" s="11">
        <v>211</v>
      </c>
      <c r="J24" s="11">
        <v>90</v>
      </c>
      <c r="K24" s="11">
        <v>1522</v>
      </c>
      <c r="L24" s="11">
        <v>486</v>
      </c>
      <c r="M24" s="11">
        <v>274</v>
      </c>
      <c r="N24" s="11">
        <v>1805</v>
      </c>
      <c r="O24" s="11">
        <v>527</v>
      </c>
      <c r="P24" s="11">
        <v>1475</v>
      </c>
      <c r="Q24" s="11"/>
      <c r="R24" s="11"/>
      <c r="S24" s="11"/>
    </row>
    <row r="25" spans="1:19" x14ac:dyDescent="0.45">
      <c r="A25" t="s">
        <v>344</v>
      </c>
      <c r="B25" t="s">
        <v>67</v>
      </c>
      <c r="C25" s="11">
        <v>174</v>
      </c>
      <c r="D25" s="11">
        <v>89</v>
      </c>
      <c r="E25" s="11">
        <v>223</v>
      </c>
      <c r="F25" s="11">
        <v>199</v>
      </c>
      <c r="G25" s="11">
        <v>116</v>
      </c>
      <c r="H25" s="11">
        <v>89</v>
      </c>
      <c r="I25" s="11">
        <v>102</v>
      </c>
      <c r="J25" s="11">
        <v>46</v>
      </c>
      <c r="K25" s="11">
        <v>627</v>
      </c>
      <c r="L25" s="11">
        <v>182</v>
      </c>
      <c r="M25" s="11">
        <v>36</v>
      </c>
      <c r="N25" s="11">
        <v>1004</v>
      </c>
      <c r="O25" s="11">
        <v>145</v>
      </c>
      <c r="P25" s="11">
        <v>532</v>
      </c>
      <c r="Q25" s="11"/>
      <c r="R25" s="11"/>
      <c r="S25" s="11"/>
    </row>
    <row r="26" spans="1:19" x14ac:dyDescent="0.45">
      <c r="C26" s="11"/>
      <c r="D26" s="11"/>
      <c r="E26" s="11"/>
      <c r="F26" s="11"/>
      <c r="G26" s="11"/>
      <c r="H26" s="11"/>
      <c r="I26" s="11"/>
      <c r="J26" s="11"/>
      <c r="K26" s="11"/>
      <c r="L26" s="11"/>
      <c r="M26" s="11"/>
      <c r="N26" s="11"/>
      <c r="O26" s="11"/>
      <c r="P26" s="11"/>
      <c r="Q26" s="11"/>
      <c r="R26" s="11"/>
      <c r="S26" s="11"/>
    </row>
    <row r="27" spans="1:19" x14ac:dyDescent="0.45">
      <c r="C27" s="11"/>
      <c r="D27" s="11"/>
      <c r="E27" s="11"/>
      <c r="F27" s="11"/>
      <c r="G27" s="11"/>
      <c r="H27" s="11"/>
      <c r="I27" s="11"/>
      <c r="J27" s="11"/>
      <c r="K27" s="11"/>
      <c r="L27" s="11"/>
      <c r="M27" s="11"/>
      <c r="N27" s="11"/>
      <c r="O27" s="11"/>
      <c r="P27" s="11"/>
      <c r="Q27" s="11"/>
      <c r="R27" s="11"/>
      <c r="S27" s="11"/>
    </row>
    <row r="28" spans="1:19" x14ac:dyDescent="0.45">
      <c r="C28" s="11"/>
      <c r="D28" s="11"/>
      <c r="E28" s="11"/>
      <c r="F28" s="11"/>
      <c r="G28" s="11"/>
      <c r="H28" s="11"/>
      <c r="I28" s="11"/>
      <c r="J28" s="11"/>
      <c r="K28" s="11"/>
      <c r="L28" s="11"/>
      <c r="M28" s="11"/>
      <c r="N28" s="11"/>
      <c r="O28" s="11"/>
      <c r="P28" s="11"/>
      <c r="Q28" s="11"/>
      <c r="R28" s="11"/>
      <c r="S28" s="11"/>
    </row>
    <row r="29" spans="1:19" x14ac:dyDescent="0.45">
      <c r="C29" s="11"/>
      <c r="D29" s="11"/>
      <c r="E29" s="11"/>
      <c r="F29" s="11"/>
      <c r="G29" s="11"/>
      <c r="H29" s="11"/>
      <c r="I29" s="11"/>
      <c r="J29" s="11"/>
      <c r="K29" s="11"/>
      <c r="L29" s="11"/>
      <c r="M29" s="11"/>
      <c r="N29" s="11"/>
      <c r="O29" s="11"/>
      <c r="P29" s="11"/>
      <c r="Q29" s="11"/>
      <c r="R29" s="11"/>
      <c r="S29" s="11"/>
    </row>
    <row r="30" spans="1:19" x14ac:dyDescent="0.45">
      <c r="C30" s="11"/>
      <c r="D30" s="11"/>
      <c r="E30" s="11"/>
      <c r="F30" s="11"/>
      <c r="G30" s="11"/>
      <c r="H30" s="11"/>
      <c r="I30" s="11"/>
      <c r="J30" s="11"/>
      <c r="K30" s="11"/>
      <c r="L30" s="11"/>
      <c r="M30" s="11"/>
      <c r="N30" s="11"/>
      <c r="O30" s="11"/>
      <c r="P30" s="11"/>
      <c r="Q30" s="11"/>
      <c r="R30" s="11"/>
      <c r="S30" s="11"/>
    </row>
    <row r="31" spans="1:19" x14ac:dyDescent="0.45">
      <c r="C31" s="11"/>
      <c r="D31" s="11"/>
      <c r="E31" s="11"/>
      <c r="F31" s="11"/>
      <c r="G31" s="11"/>
      <c r="H31" s="11"/>
      <c r="I31" s="11"/>
      <c r="J31" s="11"/>
      <c r="K31" s="11"/>
      <c r="L31" s="11"/>
      <c r="M31" s="11"/>
      <c r="N31" s="11"/>
      <c r="O31" s="11"/>
      <c r="P31" s="11"/>
      <c r="Q31" s="11"/>
      <c r="R31" s="11"/>
      <c r="S31" s="11"/>
    </row>
    <row r="32" spans="1:19" x14ac:dyDescent="0.45">
      <c r="C32" s="11"/>
      <c r="D32" s="11"/>
      <c r="E32" s="11"/>
      <c r="F32" s="11"/>
      <c r="G32" s="11"/>
      <c r="H32" s="11"/>
      <c r="I32" s="11"/>
      <c r="J32" s="11"/>
      <c r="K32" s="11"/>
      <c r="L32" s="11"/>
      <c r="M32" s="11"/>
      <c r="N32" s="11"/>
      <c r="O32" s="11"/>
      <c r="P32" s="11"/>
      <c r="Q32" s="11"/>
      <c r="R32" s="11"/>
      <c r="S32" s="11"/>
    </row>
    <row r="33" spans="3:19" x14ac:dyDescent="0.45">
      <c r="C33" s="11"/>
      <c r="D33" s="11"/>
      <c r="E33" s="11"/>
      <c r="F33" s="11"/>
      <c r="G33" s="11"/>
      <c r="H33" s="11"/>
      <c r="I33" s="11"/>
      <c r="J33" s="11"/>
      <c r="K33" s="11"/>
      <c r="L33" s="11"/>
      <c r="M33" s="11"/>
      <c r="N33" s="11"/>
      <c r="O33" s="11"/>
      <c r="P33" s="11"/>
      <c r="Q33" s="11"/>
      <c r="R33" s="11"/>
      <c r="S33" s="11"/>
    </row>
    <row r="34" spans="3:19" x14ac:dyDescent="0.45">
      <c r="C34" s="11"/>
      <c r="D34" s="11"/>
      <c r="E34" s="11"/>
      <c r="F34" s="11"/>
      <c r="G34" s="11"/>
      <c r="H34" s="11"/>
      <c r="I34" s="11"/>
      <c r="J34" s="11"/>
      <c r="K34" s="11"/>
      <c r="L34" s="11"/>
      <c r="M34" s="11"/>
      <c r="N34" s="11"/>
      <c r="O34" s="11"/>
      <c r="P34" s="11"/>
      <c r="Q34" s="11"/>
      <c r="R34" s="11"/>
      <c r="S34" s="11"/>
    </row>
    <row r="35" spans="3:19" x14ac:dyDescent="0.45">
      <c r="C35" s="11"/>
      <c r="D35" s="11"/>
      <c r="E35" s="11"/>
      <c r="F35" s="11"/>
      <c r="G35" s="11"/>
      <c r="H35" s="11"/>
      <c r="I35" s="11"/>
      <c r="J35" s="11"/>
      <c r="K35" s="11"/>
      <c r="L35" s="11"/>
      <c r="M35" s="11"/>
      <c r="N35" s="11"/>
      <c r="O35" s="11"/>
      <c r="P35" s="11"/>
      <c r="Q35" s="11"/>
      <c r="R35" s="11"/>
      <c r="S35" s="11"/>
    </row>
    <row r="36" spans="3:19" x14ac:dyDescent="0.45">
      <c r="C36" s="11"/>
      <c r="D36" s="11"/>
      <c r="E36" s="11"/>
      <c r="F36" s="11"/>
      <c r="G36" s="11"/>
      <c r="H36" s="11"/>
      <c r="I36" s="11"/>
      <c r="J36" s="11"/>
      <c r="K36" s="11"/>
      <c r="L36" s="11"/>
      <c r="M36" s="11"/>
      <c r="N36" s="11"/>
      <c r="O36" s="11"/>
      <c r="P36" s="11"/>
      <c r="Q36" s="11"/>
      <c r="R36" s="11"/>
      <c r="S36" s="11"/>
    </row>
    <row r="37" spans="3:19" x14ac:dyDescent="0.45">
      <c r="C37" s="11"/>
      <c r="D37" s="11"/>
      <c r="E37" s="11"/>
      <c r="F37" s="11"/>
      <c r="G37" s="11"/>
      <c r="H37" s="11"/>
      <c r="I37" s="11"/>
      <c r="J37" s="11"/>
      <c r="K37" s="11"/>
      <c r="L37" s="11"/>
      <c r="M37" s="11"/>
      <c r="N37" s="11"/>
      <c r="O37" s="11"/>
      <c r="P37" s="11"/>
      <c r="Q37" s="11"/>
      <c r="R37" s="11"/>
      <c r="S37" s="11"/>
    </row>
    <row r="38" spans="3:19" x14ac:dyDescent="0.45">
      <c r="C38" s="11"/>
      <c r="D38" s="11"/>
      <c r="E38" s="11"/>
      <c r="F38" s="11"/>
      <c r="G38" s="11"/>
      <c r="H38" s="11"/>
      <c r="I38" s="11"/>
      <c r="J38" s="11"/>
      <c r="K38" s="11"/>
      <c r="L38" s="11"/>
      <c r="M38" s="11"/>
      <c r="N38" s="11"/>
      <c r="O38" s="11"/>
      <c r="P38" s="11"/>
      <c r="Q38" s="11"/>
      <c r="R38" s="11"/>
      <c r="S38" s="11"/>
    </row>
    <row r="39" spans="3:19" x14ac:dyDescent="0.45">
      <c r="C39" s="11"/>
      <c r="D39" s="11"/>
      <c r="E39" s="11"/>
      <c r="F39" s="11"/>
      <c r="G39" s="11"/>
      <c r="H39" s="11"/>
      <c r="I39" s="11"/>
      <c r="J39" s="11"/>
      <c r="K39" s="11"/>
      <c r="L39" s="11"/>
      <c r="M39" s="11"/>
      <c r="N39" s="11"/>
      <c r="O39" s="11"/>
      <c r="P39" s="11"/>
      <c r="Q39" s="11"/>
      <c r="R39" s="11"/>
      <c r="S39" s="11"/>
    </row>
    <row r="40" spans="3:19" x14ac:dyDescent="0.45">
      <c r="C40" s="11"/>
      <c r="D40" s="11"/>
      <c r="E40" s="11"/>
      <c r="F40" s="11"/>
      <c r="G40" s="11"/>
      <c r="H40" s="11"/>
      <c r="I40" s="11"/>
      <c r="J40" s="11"/>
      <c r="K40" s="11"/>
      <c r="L40" s="11"/>
      <c r="M40" s="11"/>
      <c r="N40" s="11"/>
      <c r="O40" s="11"/>
      <c r="P40" s="11"/>
      <c r="Q40" s="11"/>
      <c r="R40" s="11"/>
      <c r="S40" s="11"/>
    </row>
    <row r="41" spans="3:19" x14ac:dyDescent="0.45">
      <c r="C41" s="11"/>
      <c r="D41" s="11"/>
      <c r="E41" s="11"/>
      <c r="F41" s="11"/>
      <c r="G41" s="11"/>
      <c r="H41" s="11"/>
      <c r="I41" s="11"/>
      <c r="J41" s="11"/>
      <c r="K41" s="11"/>
      <c r="L41" s="11"/>
      <c r="M41" s="11"/>
      <c r="N41" s="11"/>
      <c r="O41" s="11"/>
      <c r="P41" s="11"/>
      <c r="Q41" s="11"/>
      <c r="R41" s="11"/>
      <c r="S41" s="11"/>
    </row>
    <row r="42" spans="3:19" x14ac:dyDescent="0.45">
      <c r="C42" s="11"/>
      <c r="D42" s="11"/>
      <c r="E42" s="11"/>
      <c r="F42" s="11"/>
      <c r="G42" s="11"/>
      <c r="H42" s="11"/>
      <c r="I42" s="11"/>
      <c r="J42" s="11"/>
      <c r="K42" s="11"/>
      <c r="L42" s="11"/>
      <c r="M42" s="11"/>
      <c r="N42" s="11"/>
      <c r="O42" s="11"/>
      <c r="P42" s="11"/>
      <c r="Q42" s="11"/>
      <c r="R42" s="11"/>
      <c r="S42" s="11"/>
    </row>
    <row r="43" spans="3:19" x14ac:dyDescent="0.45">
      <c r="C43" s="11"/>
      <c r="D43" s="11"/>
      <c r="E43" s="11"/>
      <c r="F43" s="11"/>
      <c r="G43" s="11"/>
      <c r="H43" s="11"/>
      <c r="I43" s="11"/>
      <c r="J43" s="11"/>
      <c r="K43" s="11"/>
      <c r="L43" s="11"/>
      <c r="M43" s="11"/>
      <c r="N43" s="11"/>
      <c r="O43" s="11"/>
      <c r="P43" s="11"/>
      <c r="Q43" s="11"/>
      <c r="R43" s="11"/>
      <c r="S43" s="11"/>
    </row>
    <row r="44" spans="3:19" x14ac:dyDescent="0.45">
      <c r="C44" s="11"/>
      <c r="D44" s="11"/>
      <c r="E44" s="11"/>
      <c r="F44" s="11"/>
      <c r="G44" s="11"/>
      <c r="H44" s="11"/>
      <c r="I44" s="11"/>
      <c r="J44" s="11"/>
      <c r="K44" s="11"/>
      <c r="L44" s="11"/>
      <c r="M44" s="11"/>
      <c r="N44" s="11"/>
      <c r="O44" s="11"/>
      <c r="P44" s="11"/>
      <c r="Q44" s="11"/>
      <c r="R44" s="11"/>
      <c r="S44" s="11"/>
    </row>
    <row r="45" spans="3:19" x14ac:dyDescent="0.45">
      <c r="C45" s="11"/>
      <c r="D45" s="11"/>
      <c r="E45" s="11"/>
      <c r="F45" s="11"/>
      <c r="G45" s="11"/>
      <c r="H45" s="11"/>
      <c r="I45" s="11"/>
      <c r="J45" s="11"/>
      <c r="K45" s="11"/>
      <c r="L45" s="11"/>
      <c r="M45" s="11"/>
      <c r="N45" s="11"/>
      <c r="O45" s="11"/>
      <c r="P45" s="11"/>
      <c r="Q45" s="11"/>
      <c r="R45" s="11"/>
      <c r="S45" s="11"/>
    </row>
    <row r="46" spans="3:19" x14ac:dyDescent="0.45">
      <c r="C46" s="11"/>
      <c r="D46" s="11"/>
      <c r="E46" s="11"/>
      <c r="F46" s="11"/>
      <c r="G46" s="11"/>
      <c r="H46" s="11"/>
      <c r="I46" s="11"/>
      <c r="J46" s="11"/>
      <c r="K46" s="11"/>
      <c r="L46" s="11"/>
      <c r="M46" s="11"/>
      <c r="N46" s="11"/>
      <c r="O46" s="11"/>
      <c r="P46" s="11"/>
      <c r="Q46" s="11"/>
      <c r="R46" s="11"/>
      <c r="S46" s="11"/>
    </row>
    <row r="47" spans="3:19" x14ac:dyDescent="0.45">
      <c r="C47" s="11"/>
      <c r="D47" s="11"/>
      <c r="E47" s="11"/>
      <c r="F47" s="11"/>
      <c r="G47" s="11"/>
      <c r="H47" s="11"/>
      <c r="I47" s="11"/>
      <c r="J47" s="11"/>
      <c r="K47" s="11"/>
      <c r="L47" s="11"/>
      <c r="M47" s="11"/>
      <c r="N47" s="11"/>
      <c r="O47" s="11"/>
      <c r="P47" s="11"/>
      <c r="Q47" s="11"/>
      <c r="R47" s="11"/>
      <c r="S47" s="11"/>
    </row>
    <row r="48" spans="3:19" x14ac:dyDescent="0.45">
      <c r="C48" s="11"/>
      <c r="D48" s="11"/>
      <c r="E48" s="11"/>
      <c r="F48" s="11"/>
      <c r="G48" s="11"/>
      <c r="H48" s="11"/>
      <c r="I48" s="11"/>
      <c r="J48" s="11"/>
      <c r="K48" s="11"/>
      <c r="L48" s="11"/>
      <c r="M48" s="11"/>
      <c r="N48" s="11"/>
      <c r="O48" s="11"/>
      <c r="P48" s="11"/>
      <c r="Q48" s="11"/>
      <c r="R48" s="11"/>
      <c r="S48" s="11"/>
    </row>
    <row r="49" spans="3:19" x14ac:dyDescent="0.45">
      <c r="C49" s="11"/>
      <c r="D49" s="11"/>
      <c r="E49" s="11"/>
      <c r="F49" s="11"/>
      <c r="G49" s="11"/>
      <c r="H49" s="11"/>
      <c r="I49" s="11"/>
      <c r="J49" s="11"/>
      <c r="K49" s="11"/>
      <c r="L49" s="11"/>
      <c r="M49" s="11"/>
      <c r="N49" s="11"/>
      <c r="O49" s="11"/>
      <c r="P49" s="11"/>
      <c r="Q49" s="11"/>
      <c r="R49" s="11"/>
      <c r="S49" s="11"/>
    </row>
    <row r="50" spans="3:19" x14ac:dyDescent="0.45">
      <c r="C50" s="11"/>
      <c r="D50" s="11"/>
      <c r="E50" s="11"/>
      <c r="F50" s="11"/>
      <c r="G50" s="11"/>
      <c r="H50" s="11"/>
      <c r="I50" s="11"/>
      <c r="J50" s="11"/>
      <c r="K50" s="11"/>
      <c r="L50" s="11"/>
      <c r="M50" s="11"/>
      <c r="N50" s="11"/>
      <c r="O50" s="11"/>
      <c r="P50" s="11"/>
      <c r="Q50" s="11"/>
      <c r="R50" s="11"/>
      <c r="S50" s="11"/>
    </row>
    <row r="51" spans="3:19" x14ac:dyDescent="0.45">
      <c r="C51" s="11"/>
      <c r="D51" s="11"/>
      <c r="E51" s="11"/>
      <c r="F51" s="11"/>
      <c r="G51" s="11"/>
      <c r="H51" s="11"/>
      <c r="I51" s="11"/>
      <c r="J51" s="11"/>
      <c r="K51" s="11"/>
      <c r="L51" s="11"/>
      <c r="M51" s="11"/>
      <c r="N51" s="11"/>
      <c r="O51" s="11"/>
      <c r="P51" s="11"/>
      <c r="Q51" s="11"/>
      <c r="R51" s="11"/>
      <c r="S51" s="11"/>
    </row>
    <row r="52" spans="3:19" x14ac:dyDescent="0.45">
      <c r="C52" s="11"/>
      <c r="D52" s="11"/>
      <c r="E52" s="11"/>
      <c r="F52" s="11"/>
      <c r="G52" s="11"/>
      <c r="H52" s="11"/>
      <c r="I52" s="11"/>
      <c r="J52" s="11"/>
      <c r="K52" s="11"/>
      <c r="L52" s="11"/>
      <c r="M52" s="11"/>
      <c r="N52" s="11"/>
      <c r="O52" s="11"/>
      <c r="P52" s="11"/>
      <c r="Q52" s="11"/>
      <c r="R52" s="11"/>
      <c r="S52" s="11"/>
    </row>
    <row r="53" spans="3:19" x14ac:dyDescent="0.45">
      <c r="C53" s="11"/>
      <c r="D53" s="11"/>
      <c r="E53" s="11"/>
      <c r="F53" s="11"/>
      <c r="G53" s="11"/>
      <c r="H53" s="11"/>
      <c r="I53" s="11"/>
      <c r="J53" s="11"/>
      <c r="K53" s="11"/>
      <c r="L53" s="11"/>
      <c r="M53" s="11"/>
      <c r="N53" s="11"/>
      <c r="O53" s="11"/>
      <c r="P53" s="11"/>
      <c r="Q53" s="11"/>
      <c r="R53" s="11"/>
      <c r="S53" s="11"/>
    </row>
    <row r="54" spans="3:19" x14ac:dyDescent="0.45">
      <c r="C54" s="11"/>
      <c r="D54" s="11"/>
      <c r="E54" s="11"/>
      <c r="F54" s="11"/>
      <c r="G54" s="11"/>
      <c r="H54" s="11"/>
      <c r="I54" s="11"/>
      <c r="J54" s="11"/>
      <c r="K54" s="11"/>
      <c r="L54" s="11"/>
      <c r="M54" s="11"/>
      <c r="N54" s="11"/>
      <c r="O54" s="11"/>
      <c r="P54" s="11"/>
      <c r="Q54" s="11"/>
      <c r="R54" s="11"/>
      <c r="S54" s="11"/>
    </row>
    <row r="55" spans="3:19" x14ac:dyDescent="0.45">
      <c r="C55" s="11"/>
      <c r="D55" s="11"/>
      <c r="E55" s="11"/>
      <c r="F55" s="11"/>
      <c r="G55" s="11"/>
      <c r="H55" s="11"/>
      <c r="I55" s="11"/>
      <c r="J55" s="11"/>
      <c r="K55" s="11"/>
      <c r="L55" s="11"/>
      <c r="M55" s="11"/>
      <c r="N55" s="11"/>
      <c r="O55" s="11"/>
      <c r="P55" s="11"/>
      <c r="Q55" s="11"/>
      <c r="R55" s="11"/>
      <c r="S55" s="11"/>
    </row>
    <row r="56" spans="3:19" x14ac:dyDescent="0.45">
      <c r="C56" s="11"/>
      <c r="D56" s="11"/>
      <c r="E56" s="11"/>
      <c r="F56" s="11"/>
      <c r="G56" s="11"/>
      <c r="H56" s="11"/>
      <c r="I56" s="11"/>
      <c r="J56" s="11"/>
      <c r="K56" s="11"/>
      <c r="L56" s="11"/>
      <c r="M56" s="11"/>
      <c r="N56" s="11"/>
      <c r="O56" s="11"/>
      <c r="P56" s="11"/>
      <c r="Q56" s="11"/>
      <c r="R56" s="11"/>
      <c r="S56" s="11"/>
    </row>
    <row r="57" spans="3:19" x14ac:dyDescent="0.45">
      <c r="C57" s="11"/>
      <c r="D57" s="11"/>
      <c r="E57" s="11"/>
      <c r="F57" s="11"/>
      <c r="G57" s="11"/>
      <c r="H57" s="11"/>
      <c r="I57" s="11"/>
      <c r="J57" s="11"/>
      <c r="K57" s="11"/>
      <c r="L57" s="11"/>
      <c r="M57" s="11"/>
      <c r="N57" s="11"/>
      <c r="O57" s="11"/>
      <c r="P57" s="11"/>
      <c r="Q57" s="11"/>
      <c r="R57" s="11"/>
      <c r="S57" s="11"/>
    </row>
    <row r="58" spans="3:19" x14ac:dyDescent="0.45">
      <c r="C58" s="11"/>
      <c r="D58" s="11"/>
      <c r="E58" s="11"/>
      <c r="F58" s="11"/>
      <c r="G58" s="11"/>
      <c r="H58" s="11"/>
      <c r="I58" s="11"/>
      <c r="J58" s="11"/>
      <c r="K58" s="11"/>
      <c r="L58" s="11"/>
      <c r="M58" s="11"/>
      <c r="N58" s="11"/>
      <c r="O58" s="11"/>
      <c r="P58" s="11"/>
      <c r="Q58" s="11"/>
      <c r="R58" s="11"/>
      <c r="S58" s="11"/>
    </row>
    <row r="59" spans="3:19" x14ac:dyDescent="0.45">
      <c r="C59" s="11"/>
      <c r="D59" s="11"/>
      <c r="E59" s="11"/>
      <c r="F59" s="11"/>
      <c r="G59" s="11"/>
      <c r="H59" s="11"/>
      <c r="I59" s="11"/>
      <c r="J59" s="11"/>
      <c r="K59" s="11"/>
      <c r="L59" s="11"/>
      <c r="M59" s="11"/>
      <c r="N59" s="11"/>
      <c r="O59" s="11"/>
      <c r="P59" s="11"/>
      <c r="Q59" s="11"/>
      <c r="R59" s="11"/>
      <c r="S59" s="11"/>
    </row>
    <row r="60" spans="3:19" x14ac:dyDescent="0.45">
      <c r="C60" s="11"/>
      <c r="D60" s="11"/>
      <c r="E60" s="11"/>
      <c r="F60" s="11"/>
      <c r="G60" s="11"/>
      <c r="H60" s="11"/>
      <c r="I60" s="11"/>
      <c r="J60" s="11"/>
      <c r="K60" s="11"/>
      <c r="L60" s="11"/>
      <c r="M60" s="11"/>
      <c r="N60" s="11"/>
      <c r="O60" s="11"/>
      <c r="P60" s="11"/>
      <c r="Q60" s="11"/>
      <c r="R60" s="11"/>
      <c r="S60" s="11"/>
    </row>
    <row r="61" spans="3:19" x14ac:dyDescent="0.45">
      <c r="C61" s="11"/>
      <c r="D61" s="11"/>
      <c r="E61" s="11"/>
      <c r="F61" s="11"/>
      <c r="G61" s="11"/>
      <c r="H61" s="11"/>
      <c r="I61" s="11"/>
      <c r="J61" s="11"/>
      <c r="K61" s="11"/>
      <c r="L61" s="11"/>
      <c r="M61" s="11"/>
      <c r="N61" s="11"/>
      <c r="O61" s="11"/>
      <c r="P61" s="11"/>
      <c r="Q61" s="11"/>
      <c r="R61" s="11"/>
      <c r="S61" s="11"/>
    </row>
    <row r="62" spans="3:19" x14ac:dyDescent="0.45">
      <c r="C62" s="11"/>
      <c r="D62" s="11"/>
      <c r="E62" s="11"/>
      <c r="F62" s="11"/>
      <c r="G62" s="11"/>
      <c r="H62" s="11"/>
      <c r="I62" s="11"/>
      <c r="J62" s="11"/>
      <c r="K62" s="11"/>
      <c r="L62" s="11"/>
      <c r="M62" s="11"/>
      <c r="N62" s="11"/>
      <c r="O62" s="11"/>
      <c r="P62" s="11"/>
      <c r="Q62" s="11"/>
      <c r="R62" s="11"/>
      <c r="S62" s="11"/>
    </row>
    <row r="63" spans="3:19" x14ac:dyDescent="0.45">
      <c r="C63" s="11"/>
      <c r="D63" s="11"/>
      <c r="E63" s="11"/>
      <c r="F63" s="11"/>
      <c r="G63" s="11"/>
      <c r="H63" s="11"/>
      <c r="I63" s="11"/>
      <c r="J63" s="11"/>
      <c r="K63" s="11"/>
      <c r="L63" s="11"/>
      <c r="M63" s="11"/>
      <c r="N63" s="11"/>
      <c r="O63" s="11"/>
      <c r="P63" s="11"/>
      <c r="Q63" s="11"/>
      <c r="R63" s="11"/>
      <c r="S63" s="11"/>
    </row>
    <row r="64" spans="3:19" x14ac:dyDescent="0.45">
      <c r="C64" s="11"/>
      <c r="D64" s="11"/>
      <c r="E64" s="11"/>
      <c r="F64" s="11"/>
      <c r="G64" s="11"/>
      <c r="H64" s="11"/>
      <c r="I64" s="11"/>
      <c r="J64" s="11"/>
      <c r="K64" s="11"/>
      <c r="L64" s="11"/>
      <c r="M64" s="11"/>
      <c r="N64" s="11"/>
      <c r="O64" s="11"/>
      <c r="P64" s="11"/>
      <c r="Q64" s="11"/>
      <c r="R64" s="11"/>
      <c r="S64" s="11"/>
    </row>
    <row r="65" spans="3:19" x14ac:dyDescent="0.45">
      <c r="C65" s="11"/>
      <c r="D65" s="11"/>
      <c r="E65" s="11"/>
      <c r="F65" s="11"/>
      <c r="G65" s="11"/>
      <c r="H65" s="11"/>
      <c r="I65" s="11"/>
      <c r="J65" s="11"/>
      <c r="K65" s="11"/>
      <c r="L65" s="11"/>
      <c r="M65" s="11"/>
      <c r="N65" s="11"/>
      <c r="O65" s="11"/>
      <c r="P65" s="11"/>
      <c r="Q65" s="11"/>
      <c r="R65" s="11"/>
      <c r="S65" s="11"/>
    </row>
    <row r="66" spans="3:19" x14ac:dyDescent="0.45">
      <c r="C66" s="11"/>
      <c r="D66" s="11"/>
      <c r="E66" s="11"/>
      <c r="F66" s="11"/>
      <c r="G66" s="11"/>
      <c r="H66" s="11"/>
      <c r="I66" s="11"/>
      <c r="J66" s="11"/>
      <c r="K66" s="11"/>
      <c r="L66" s="11"/>
      <c r="M66" s="11"/>
      <c r="N66" s="11"/>
      <c r="O66" s="11"/>
      <c r="P66" s="11"/>
      <c r="Q66" s="11"/>
      <c r="R66" s="11"/>
      <c r="S66" s="11"/>
    </row>
    <row r="67" spans="3:19" x14ac:dyDescent="0.45">
      <c r="C67" s="11"/>
      <c r="D67" s="11"/>
      <c r="E67" s="11"/>
      <c r="F67" s="11"/>
      <c r="G67" s="11"/>
      <c r="H67" s="11"/>
      <c r="I67" s="11"/>
      <c r="J67" s="11"/>
      <c r="K67" s="11"/>
      <c r="L67" s="11"/>
      <c r="M67" s="11"/>
      <c r="N67" s="11"/>
      <c r="O67" s="11"/>
      <c r="P67" s="11"/>
      <c r="Q67" s="11"/>
      <c r="R67" s="11"/>
      <c r="S67" s="11"/>
    </row>
    <row r="68" spans="3:19" x14ac:dyDescent="0.45">
      <c r="C68" s="11"/>
      <c r="D68" s="11"/>
      <c r="E68" s="11"/>
      <c r="F68" s="11"/>
      <c r="G68" s="11"/>
      <c r="H68" s="11"/>
      <c r="I68" s="11"/>
      <c r="J68" s="11"/>
      <c r="K68" s="11"/>
      <c r="L68" s="11"/>
      <c r="M68" s="11"/>
      <c r="N68" s="11"/>
      <c r="O68" s="11"/>
      <c r="P68" s="11"/>
      <c r="Q68" s="11"/>
      <c r="R68" s="11"/>
      <c r="S68" s="11"/>
    </row>
    <row r="69" spans="3:19" x14ac:dyDescent="0.45">
      <c r="C69" s="11"/>
      <c r="D69" s="11"/>
      <c r="E69" s="11"/>
      <c r="F69" s="11"/>
      <c r="G69" s="11"/>
      <c r="H69" s="11"/>
      <c r="I69" s="11"/>
      <c r="J69" s="11"/>
      <c r="K69" s="11"/>
      <c r="L69" s="11"/>
      <c r="M69" s="11"/>
      <c r="N69" s="11"/>
      <c r="O69" s="11"/>
      <c r="P69" s="11"/>
      <c r="Q69" s="11"/>
      <c r="R69" s="11"/>
      <c r="S69" s="11"/>
    </row>
    <row r="70" spans="3:19" x14ac:dyDescent="0.45">
      <c r="C70" s="11"/>
      <c r="D70" s="11"/>
      <c r="E70" s="11"/>
      <c r="F70" s="11"/>
      <c r="G70" s="11"/>
      <c r="H70" s="11"/>
      <c r="I70" s="11"/>
      <c r="J70" s="11"/>
      <c r="K70" s="11"/>
      <c r="L70" s="11"/>
      <c r="M70" s="11"/>
      <c r="N70" s="11"/>
      <c r="O70" s="11"/>
      <c r="P70" s="11"/>
      <c r="Q70" s="11"/>
      <c r="R70" s="11"/>
      <c r="S70" s="11"/>
    </row>
    <row r="71" spans="3:19" x14ac:dyDescent="0.45">
      <c r="C71" s="11"/>
      <c r="D71" s="11"/>
      <c r="E71" s="11"/>
      <c r="F71" s="11"/>
      <c r="G71" s="11"/>
      <c r="H71" s="11"/>
      <c r="I71" s="11"/>
      <c r="J71" s="11"/>
      <c r="K71" s="11"/>
      <c r="L71" s="11"/>
      <c r="M71" s="11"/>
      <c r="N71" s="11"/>
      <c r="O71" s="11"/>
      <c r="P71" s="11"/>
      <c r="Q71" s="11"/>
      <c r="R71" s="11"/>
      <c r="S71" s="11"/>
    </row>
    <row r="72" spans="3:19" x14ac:dyDescent="0.45">
      <c r="C72" s="11"/>
      <c r="D72" s="11"/>
      <c r="E72" s="11"/>
      <c r="F72" s="11"/>
      <c r="G72" s="11"/>
      <c r="H72" s="11"/>
      <c r="I72" s="11"/>
      <c r="J72" s="11"/>
      <c r="K72" s="11"/>
      <c r="L72" s="11"/>
      <c r="M72" s="11"/>
      <c r="N72" s="11"/>
      <c r="O72" s="11"/>
      <c r="P72" s="11"/>
      <c r="Q72" s="11"/>
      <c r="R72" s="11"/>
      <c r="S72" s="11"/>
    </row>
    <row r="73" spans="3:19" x14ac:dyDescent="0.45">
      <c r="C73" s="11"/>
      <c r="D73" s="11"/>
      <c r="E73" s="11"/>
      <c r="F73" s="11"/>
      <c r="G73" s="11"/>
      <c r="H73" s="11"/>
      <c r="I73" s="11"/>
      <c r="J73" s="11"/>
      <c r="K73" s="11"/>
      <c r="L73" s="11"/>
      <c r="M73" s="11"/>
      <c r="N73" s="11"/>
      <c r="O73" s="11"/>
      <c r="P73" s="11"/>
      <c r="Q73" s="11"/>
      <c r="R73" s="11"/>
      <c r="S73" s="11"/>
    </row>
    <row r="74" spans="3:19" x14ac:dyDescent="0.45">
      <c r="C74" s="11"/>
      <c r="D74" s="11"/>
      <c r="E74" s="11"/>
      <c r="F74" s="11"/>
      <c r="G74" s="11"/>
      <c r="H74" s="11"/>
      <c r="I74" s="11"/>
      <c r="J74" s="11"/>
      <c r="K74" s="11"/>
      <c r="L74" s="11"/>
      <c r="M74" s="11"/>
      <c r="N74" s="11"/>
      <c r="O74" s="11"/>
      <c r="P74" s="11"/>
      <c r="Q74" s="11"/>
      <c r="R74" s="11"/>
      <c r="S74" s="11"/>
    </row>
    <row r="75" spans="3:19" x14ac:dyDescent="0.45">
      <c r="C75" s="11"/>
      <c r="D75" s="11"/>
      <c r="E75" s="11"/>
      <c r="F75" s="11"/>
      <c r="G75" s="11"/>
      <c r="H75" s="11"/>
      <c r="I75" s="11"/>
      <c r="J75" s="11"/>
      <c r="K75" s="11"/>
      <c r="L75" s="11"/>
      <c r="M75" s="11"/>
      <c r="N75" s="11"/>
      <c r="O75" s="11"/>
      <c r="P75" s="11"/>
      <c r="Q75" s="11"/>
      <c r="R75" s="11"/>
      <c r="S75" s="11"/>
    </row>
    <row r="76" spans="3:19" x14ac:dyDescent="0.45">
      <c r="C76" s="11"/>
      <c r="D76" s="11"/>
      <c r="E76" s="11"/>
      <c r="F76" s="11"/>
      <c r="G76" s="11"/>
      <c r="H76" s="11"/>
      <c r="I76" s="11"/>
      <c r="J76" s="11"/>
      <c r="K76" s="11"/>
      <c r="L76" s="11"/>
      <c r="M76" s="11"/>
      <c r="N76" s="11"/>
      <c r="O76" s="11"/>
      <c r="P76" s="11"/>
      <c r="Q76" s="11"/>
      <c r="R76" s="11"/>
      <c r="S76" s="11"/>
    </row>
    <row r="77" spans="3:19" x14ac:dyDescent="0.45">
      <c r="C77" s="11"/>
      <c r="D77" s="11"/>
      <c r="E77" s="11"/>
      <c r="F77" s="11"/>
      <c r="G77" s="11"/>
      <c r="H77" s="11"/>
      <c r="I77" s="11"/>
      <c r="J77" s="11"/>
      <c r="K77" s="11"/>
      <c r="L77" s="11"/>
      <c r="M77" s="11"/>
      <c r="N77" s="11"/>
      <c r="O77" s="11"/>
      <c r="P77" s="11"/>
      <c r="Q77" s="11"/>
      <c r="R77" s="11"/>
      <c r="S77" s="11"/>
    </row>
    <row r="78" spans="3:19" x14ac:dyDescent="0.45">
      <c r="C78" s="11"/>
      <c r="D78" s="11"/>
      <c r="E78" s="11"/>
      <c r="F78" s="11"/>
      <c r="G78" s="11"/>
      <c r="H78" s="11"/>
      <c r="I78" s="11"/>
      <c r="J78" s="11"/>
      <c r="K78" s="11"/>
      <c r="L78" s="11"/>
      <c r="M78" s="11"/>
      <c r="N78" s="11"/>
      <c r="O78" s="11"/>
      <c r="P78" s="11"/>
      <c r="Q78" s="11"/>
      <c r="R78" s="11"/>
      <c r="S78" s="11"/>
    </row>
    <row r="79" spans="3:19" x14ac:dyDescent="0.45">
      <c r="C79" s="11"/>
      <c r="D79" s="11"/>
      <c r="E79" s="11"/>
      <c r="F79" s="11"/>
      <c r="G79" s="11"/>
      <c r="H79" s="11"/>
      <c r="I79" s="11"/>
      <c r="J79" s="11"/>
      <c r="K79" s="11"/>
      <c r="L79" s="11"/>
      <c r="M79" s="11"/>
      <c r="N79" s="11"/>
      <c r="O79" s="11"/>
      <c r="P79" s="11"/>
      <c r="Q79" s="11"/>
      <c r="R79" s="11"/>
      <c r="S79" s="11"/>
    </row>
    <row r="80" spans="3:19" x14ac:dyDescent="0.45">
      <c r="C80" s="11"/>
      <c r="D80" s="11"/>
      <c r="E80" s="11"/>
      <c r="F80" s="11"/>
      <c r="G80" s="11"/>
      <c r="H80" s="11"/>
      <c r="I80" s="11"/>
      <c r="J80" s="11"/>
      <c r="K80" s="11"/>
      <c r="L80" s="11"/>
      <c r="M80" s="11"/>
      <c r="N80" s="11"/>
      <c r="O80" s="11"/>
      <c r="P80" s="11"/>
      <c r="Q80" s="11"/>
      <c r="R80" s="11"/>
      <c r="S80" s="11"/>
    </row>
    <row r="81" spans="3:19" x14ac:dyDescent="0.45">
      <c r="C81" s="11"/>
      <c r="D81" s="11"/>
      <c r="E81" s="11"/>
      <c r="F81" s="11"/>
      <c r="G81" s="11"/>
      <c r="H81" s="11"/>
      <c r="I81" s="11"/>
      <c r="J81" s="11"/>
      <c r="K81" s="11"/>
      <c r="L81" s="11"/>
      <c r="M81" s="11"/>
      <c r="N81" s="11"/>
      <c r="O81" s="11"/>
      <c r="P81" s="11"/>
      <c r="Q81" s="11"/>
      <c r="R81" s="11"/>
      <c r="S81" s="11"/>
    </row>
    <row r="82" spans="3:19" x14ac:dyDescent="0.45">
      <c r="C82" s="11"/>
      <c r="D82" s="11"/>
      <c r="E82" s="11"/>
      <c r="F82" s="11"/>
      <c r="G82" s="11"/>
      <c r="H82" s="11"/>
      <c r="I82" s="11"/>
      <c r="J82" s="11"/>
      <c r="K82" s="11"/>
      <c r="L82" s="11"/>
      <c r="M82" s="11"/>
      <c r="N82" s="11"/>
      <c r="O82" s="11"/>
      <c r="P82" s="11"/>
      <c r="Q82" s="11"/>
      <c r="R82" s="11"/>
      <c r="S82" s="11"/>
    </row>
    <row r="83" spans="3:19" x14ac:dyDescent="0.45">
      <c r="C83" s="11"/>
      <c r="D83" s="11"/>
      <c r="E83" s="11"/>
      <c r="F83" s="11"/>
      <c r="G83" s="11"/>
      <c r="H83" s="11"/>
      <c r="I83" s="11"/>
      <c r="J83" s="11"/>
      <c r="K83" s="11"/>
      <c r="L83" s="11"/>
      <c r="M83" s="11"/>
      <c r="N83" s="11"/>
      <c r="O83" s="11"/>
      <c r="P83" s="11"/>
      <c r="Q83" s="11"/>
      <c r="R83" s="11"/>
      <c r="S83" s="11"/>
    </row>
    <row r="84" spans="3:19" x14ac:dyDescent="0.45">
      <c r="C84" s="11"/>
      <c r="D84" s="11"/>
      <c r="E84" s="11"/>
      <c r="F84" s="11"/>
      <c r="G84" s="11"/>
      <c r="H84" s="11"/>
      <c r="I84" s="11"/>
      <c r="J84" s="11"/>
      <c r="K84" s="11"/>
      <c r="L84" s="11"/>
      <c r="M84" s="11"/>
      <c r="N84" s="11"/>
      <c r="O84" s="11"/>
      <c r="P84" s="11"/>
      <c r="Q84" s="11"/>
      <c r="R84" s="11"/>
      <c r="S84" s="11"/>
    </row>
    <row r="85" spans="3:19" x14ac:dyDescent="0.45">
      <c r="C85" s="11"/>
      <c r="D85" s="11"/>
      <c r="E85" s="11"/>
      <c r="F85" s="11"/>
      <c r="G85" s="11"/>
      <c r="H85" s="11"/>
      <c r="I85" s="11"/>
      <c r="J85" s="11"/>
      <c r="K85" s="11"/>
      <c r="L85" s="11"/>
      <c r="M85" s="11"/>
      <c r="N85" s="11"/>
      <c r="O85" s="11"/>
      <c r="P85" s="11"/>
      <c r="Q85" s="11"/>
      <c r="R85" s="11"/>
      <c r="S85" s="11"/>
    </row>
    <row r="86" spans="3:19" x14ac:dyDescent="0.45">
      <c r="C86" s="11"/>
      <c r="D86" s="11"/>
      <c r="E86" s="11"/>
      <c r="F86" s="11"/>
      <c r="G86" s="11"/>
      <c r="H86" s="11"/>
      <c r="I86" s="11"/>
      <c r="J86" s="11"/>
      <c r="K86" s="11"/>
      <c r="L86" s="11"/>
      <c r="M86" s="11"/>
      <c r="N86" s="11"/>
      <c r="O86" s="11"/>
      <c r="P86" s="11"/>
      <c r="Q86" s="11"/>
      <c r="R86" s="11"/>
      <c r="S86" s="11"/>
    </row>
    <row r="87" spans="3:19" x14ac:dyDescent="0.45">
      <c r="C87" s="11"/>
      <c r="D87" s="11"/>
      <c r="E87" s="11"/>
      <c r="F87" s="11"/>
      <c r="G87" s="11"/>
      <c r="H87" s="11"/>
      <c r="I87" s="11"/>
      <c r="J87" s="11"/>
      <c r="K87" s="11"/>
      <c r="L87" s="11"/>
      <c r="M87" s="11"/>
      <c r="N87" s="11"/>
      <c r="O87" s="11"/>
      <c r="P87" s="11"/>
      <c r="Q87" s="11"/>
      <c r="R87" s="11"/>
      <c r="S87" s="11"/>
    </row>
    <row r="88" spans="3:19" x14ac:dyDescent="0.45">
      <c r="C88" s="11"/>
      <c r="D88" s="11"/>
      <c r="E88" s="11"/>
      <c r="F88" s="11"/>
      <c r="G88" s="11"/>
      <c r="H88" s="11"/>
      <c r="I88" s="11"/>
      <c r="J88" s="11"/>
      <c r="K88" s="11"/>
      <c r="L88" s="11"/>
      <c r="M88" s="11"/>
      <c r="N88" s="11"/>
      <c r="O88" s="11"/>
      <c r="P88" s="11"/>
      <c r="Q88" s="11"/>
      <c r="R88" s="11"/>
      <c r="S88" s="11"/>
    </row>
    <row r="89" spans="3:19" x14ac:dyDescent="0.45">
      <c r="C89" s="11"/>
      <c r="D89" s="11"/>
      <c r="E89" s="11"/>
      <c r="F89" s="11"/>
      <c r="G89" s="11"/>
      <c r="H89" s="11"/>
      <c r="I89" s="11"/>
      <c r="J89" s="11"/>
      <c r="K89" s="11"/>
      <c r="L89" s="11"/>
      <c r="M89" s="11"/>
      <c r="N89" s="11"/>
      <c r="O89" s="11"/>
      <c r="P89" s="11"/>
      <c r="Q89" s="11"/>
      <c r="R89" s="11"/>
      <c r="S89" s="11"/>
    </row>
    <row r="90" spans="3:19" x14ac:dyDescent="0.45">
      <c r="C90" s="11"/>
      <c r="D90" s="11"/>
      <c r="E90" s="11"/>
      <c r="F90" s="11"/>
      <c r="G90" s="11"/>
      <c r="H90" s="11"/>
      <c r="I90" s="11"/>
      <c r="J90" s="11"/>
      <c r="K90" s="11"/>
      <c r="L90" s="11"/>
      <c r="M90" s="11"/>
      <c r="N90" s="11"/>
      <c r="O90" s="11"/>
      <c r="P90" s="11"/>
      <c r="Q90" s="11"/>
      <c r="R90" s="11"/>
      <c r="S90" s="11"/>
    </row>
    <row r="91" spans="3:19" x14ac:dyDescent="0.45">
      <c r="C91" s="11"/>
      <c r="D91" s="11"/>
      <c r="E91" s="11"/>
      <c r="F91" s="11"/>
      <c r="G91" s="11"/>
      <c r="H91" s="11"/>
      <c r="I91" s="11"/>
      <c r="J91" s="11"/>
      <c r="K91" s="11"/>
      <c r="L91" s="11"/>
      <c r="M91" s="11"/>
      <c r="N91" s="11"/>
      <c r="O91" s="11"/>
      <c r="P91" s="11"/>
      <c r="Q91" s="11"/>
      <c r="R91" s="11"/>
      <c r="S91" s="11"/>
    </row>
    <row r="92" spans="3:19" x14ac:dyDescent="0.45">
      <c r="C92" s="11"/>
      <c r="D92" s="11"/>
      <c r="E92" s="11"/>
      <c r="F92" s="11"/>
      <c r="G92" s="11"/>
      <c r="H92" s="11"/>
      <c r="I92" s="11"/>
      <c r="J92" s="11"/>
      <c r="K92" s="11"/>
      <c r="L92" s="11"/>
      <c r="M92" s="11"/>
      <c r="N92" s="11"/>
      <c r="O92" s="11"/>
      <c r="P92" s="11"/>
      <c r="Q92" s="11"/>
      <c r="R92" s="11"/>
      <c r="S92" s="11"/>
    </row>
    <row r="93" spans="3:19" x14ac:dyDescent="0.45">
      <c r="C93" s="11"/>
      <c r="D93" s="11"/>
      <c r="E93" s="11"/>
      <c r="F93" s="11"/>
      <c r="G93" s="11"/>
      <c r="H93" s="11"/>
      <c r="I93" s="11"/>
      <c r="J93" s="11"/>
      <c r="K93" s="11"/>
      <c r="L93" s="11"/>
      <c r="M93" s="11"/>
      <c r="N93" s="11"/>
      <c r="O93" s="11"/>
      <c r="P93" s="11"/>
      <c r="Q93" s="11"/>
      <c r="R93" s="11"/>
      <c r="S93" s="11"/>
    </row>
    <row r="94" spans="3:19" x14ac:dyDescent="0.45">
      <c r="C94" s="11"/>
      <c r="D94" s="11"/>
      <c r="E94" s="11"/>
      <c r="F94" s="11"/>
      <c r="G94" s="11"/>
      <c r="H94" s="11"/>
      <c r="I94" s="11"/>
      <c r="J94" s="11"/>
      <c r="K94" s="11"/>
      <c r="L94" s="11"/>
      <c r="M94" s="11"/>
      <c r="N94" s="11"/>
      <c r="O94" s="11"/>
      <c r="P94" s="11"/>
      <c r="Q94" s="11"/>
      <c r="R94" s="11"/>
      <c r="S94" s="11"/>
    </row>
    <row r="95" spans="3:19" x14ac:dyDescent="0.45">
      <c r="C95" s="11"/>
      <c r="D95" s="11"/>
      <c r="E95" s="11"/>
      <c r="F95" s="11"/>
      <c r="G95" s="11"/>
      <c r="H95" s="11"/>
      <c r="I95" s="11"/>
      <c r="J95" s="11"/>
      <c r="K95" s="11"/>
      <c r="L95" s="11"/>
      <c r="M95" s="11"/>
      <c r="N95" s="11"/>
      <c r="O95" s="11"/>
      <c r="P95" s="11"/>
      <c r="Q95" s="11"/>
      <c r="R95" s="11"/>
      <c r="S95" s="11"/>
    </row>
    <row r="96" spans="3:19" x14ac:dyDescent="0.45">
      <c r="C96" s="11"/>
      <c r="D96" s="11"/>
      <c r="E96" s="11"/>
      <c r="F96" s="11"/>
      <c r="G96" s="11"/>
      <c r="H96" s="11"/>
      <c r="I96" s="11"/>
      <c r="J96" s="11"/>
      <c r="K96" s="11"/>
      <c r="L96" s="11"/>
      <c r="M96" s="11"/>
      <c r="N96" s="11"/>
      <c r="O96" s="11"/>
      <c r="P96" s="11"/>
      <c r="Q96" s="11"/>
      <c r="R96" s="11"/>
      <c r="S96" s="11"/>
    </row>
    <row r="97" spans="3:19" x14ac:dyDescent="0.45">
      <c r="C97" s="11"/>
      <c r="D97" s="11"/>
      <c r="E97" s="11"/>
      <c r="F97" s="11"/>
      <c r="G97" s="11"/>
      <c r="H97" s="11"/>
      <c r="I97" s="11"/>
      <c r="J97" s="11"/>
      <c r="K97" s="11"/>
      <c r="L97" s="11"/>
      <c r="M97" s="11"/>
      <c r="N97" s="11"/>
      <c r="O97" s="11"/>
      <c r="P97" s="11"/>
      <c r="Q97" s="11"/>
      <c r="R97" s="11"/>
      <c r="S97" s="11"/>
    </row>
  </sheetData>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S97"/>
  <sheetViews>
    <sheetView workbookViewId="0">
      <selection activeCell="A6" sqref="A6"/>
    </sheetView>
  </sheetViews>
  <sheetFormatPr defaultRowHeight="14.25" x14ac:dyDescent="0.45"/>
  <cols>
    <col min="1" max="1" width="20.86328125" customWidth="1"/>
  </cols>
  <sheetData>
    <row r="1" spans="1:19" x14ac:dyDescent="0.45">
      <c r="A1" t="s">
        <v>68</v>
      </c>
      <c r="B1" t="s">
        <v>75</v>
      </c>
      <c r="C1" t="s">
        <v>100</v>
      </c>
      <c r="D1" t="s">
        <v>101</v>
      </c>
      <c r="E1" t="s">
        <v>102</v>
      </c>
      <c r="F1" t="s">
        <v>103</v>
      </c>
      <c r="G1" t="s">
        <v>104</v>
      </c>
      <c r="H1" t="s">
        <v>105</v>
      </c>
      <c r="I1" t="s">
        <v>106</v>
      </c>
      <c r="J1" t="s">
        <v>107</v>
      </c>
      <c r="K1" t="s">
        <v>108</v>
      </c>
      <c r="L1" t="s">
        <v>109</v>
      </c>
      <c r="M1" t="s">
        <v>110</v>
      </c>
      <c r="N1" t="s">
        <v>111</v>
      </c>
      <c r="O1" t="s">
        <v>112</v>
      </c>
      <c r="P1" t="s">
        <v>113</v>
      </c>
    </row>
    <row r="2" spans="1:19" x14ac:dyDescent="0.45">
      <c r="A2" t="s">
        <v>69</v>
      </c>
      <c r="B2" t="s">
        <v>76</v>
      </c>
      <c r="C2" s="6">
        <v>94</v>
      </c>
      <c r="D2" s="6">
        <v>93</v>
      </c>
      <c r="E2" s="6">
        <v>104</v>
      </c>
      <c r="F2" s="6">
        <v>105</v>
      </c>
      <c r="G2" s="6">
        <v>46</v>
      </c>
      <c r="H2" s="6">
        <v>59</v>
      </c>
      <c r="I2" s="6">
        <v>126</v>
      </c>
      <c r="J2" s="6">
        <v>103</v>
      </c>
      <c r="K2" s="6">
        <v>347</v>
      </c>
      <c r="L2" s="6">
        <v>316</v>
      </c>
      <c r="M2" s="6">
        <v>60</v>
      </c>
      <c r="N2" s="6">
        <v>298</v>
      </c>
      <c r="O2" s="6">
        <v>357</v>
      </c>
      <c r="P2" s="6">
        <v>630</v>
      </c>
      <c r="Q2" s="6"/>
      <c r="R2" s="6"/>
      <c r="S2" s="6"/>
    </row>
    <row r="3" spans="1:19" x14ac:dyDescent="0.45">
      <c r="A3" t="s">
        <v>69</v>
      </c>
      <c r="B3" t="s">
        <v>77</v>
      </c>
      <c r="C3" s="6">
        <v>170</v>
      </c>
      <c r="D3" s="6">
        <v>124</v>
      </c>
      <c r="E3" s="6">
        <v>111</v>
      </c>
      <c r="F3" s="6">
        <v>168</v>
      </c>
      <c r="G3" s="6">
        <v>99</v>
      </c>
      <c r="H3" s="6">
        <v>153</v>
      </c>
      <c r="I3" s="6">
        <v>118</v>
      </c>
      <c r="J3" s="6">
        <v>149</v>
      </c>
      <c r="K3" s="6">
        <v>228</v>
      </c>
      <c r="L3" s="6">
        <v>61</v>
      </c>
      <c r="M3" s="6">
        <v>181</v>
      </c>
      <c r="N3" s="6">
        <v>109</v>
      </c>
      <c r="O3" s="6">
        <v>82</v>
      </c>
      <c r="P3" s="6">
        <v>148</v>
      </c>
      <c r="Q3" s="6"/>
      <c r="R3" s="6"/>
      <c r="S3" s="6"/>
    </row>
    <row r="4" spans="1:19" x14ac:dyDescent="0.45">
      <c r="A4" t="s">
        <v>69</v>
      </c>
      <c r="B4" t="s">
        <v>78</v>
      </c>
      <c r="C4" s="6">
        <v>59</v>
      </c>
      <c r="D4" s="6">
        <v>24</v>
      </c>
      <c r="E4" s="6">
        <v>48</v>
      </c>
      <c r="F4" s="6">
        <v>103</v>
      </c>
      <c r="G4" s="6">
        <v>69</v>
      </c>
      <c r="H4" s="6">
        <v>73</v>
      </c>
      <c r="I4" s="6">
        <v>105</v>
      </c>
      <c r="J4" s="6">
        <v>93</v>
      </c>
      <c r="K4" s="6">
        <v>59</v>
      </c>
      <c r="L4" s="6">
        <v>60</v>
      </c>
      <c r="M4" s="6">
        <v>117</v>
      </c>
      <c r="N4" s="6">
        <v>40</v>
      </c>
      <c r="O4" s="6">
        <v>62</v>
      </c>
      <c r="P4" s="6">
        <v>115</v>
      </c>
      <c r="Q4" s="6"/>
      <c r="R4" s="6"/>
      <c r="S4" s="6"/>
    </row>
    <row r="5" spans="1:19" x14ac:dyDescent="0.45">
      <c r="A5" t="s">
        <v>69</v>
      </c>
      <c r="B5" t="s">
        <v>79</v>
      </c>
      <c r="C5" s="6">
        <v>58</v>
      </c>
      <c r="D5" s="6">
        <v>65</v>
      </c>
      <c r="E5" s="6">
        <v>85</v>
      </c>
      <c r="F5" s="6">
        <v>107</v>
      </c>
      <c r="G5" s="6">
        <v>68</v>
      </c>
      <c r="H5" s="6">
        <v>20</v>
      </c>
      <c r="I5" s="6">
        <v>25</v>
      </c>
      <c r="J5" s="6">
        <v>41</v>
      </c>
      <c r="K5" s="6">
        <v>92</v>
      </c>
      <c r="L5" s="6">
        <v>40</v>
      </c>
      <c r="M5" s="6">
        <v>60</v>
      </c>
      <c r="N5" s="6">
        <v>86</v>
      </c>
      <c r="O5" s="6">
        <v>23</v>
      </c>
      <c r="P5" s="6">
        <v>106</v>
      </c>
      <c r="Q5" s="6"/>
      <c r="R5" s="6"/>
      <c r="S5" s="6"/>
    </row>
    <row r="6" spans="1:19" x14ac:dyDescent="0.45">
      <c r="A6" t="s">
        <v>70</v>
      </c>
      <c r="B6" t="s">
        <v>80</v>
      </c>
      <c r="C6" s="6">
        <v>24</v>
      </c>
      <c r="D6" s="6">
        <v>81</v>
      </c>
      <c r="E6" s="6">
        <v>42</v>
      </c>
      <c r="F6" s="6">
        <v>83</v>
      </c>
      <c r="G6" s="6">
        <v>38</v>
      </c>
      <c r="H6" s="6">
        <v>20</v>
      </c>
      <c r="I6" s="6">
        <v>90</v>
      </c>
      <c r="J6" s="6">
        <v>42</v>
      </c>
      <c r="K6" s="6">
        <v>90</v>
      </c>
      <c r="L6" s="6">
        <v>55</v>
      </c>
      <c r="M6" s="6">
        <v>21</v>
      </c>
      <c r="N6" s="6">
        <v>126</v>
      </c>
      <c r="O6" s="6">
        <v>59</v>
      </c>
      <c r="P6" s="6">
        <v>228</v>
      </c>
      <c r="Q6" s="6"/>
      <c r="R6" s="6"/>
      <c r="S6" s="6"/>
    </row>
    <row r="7" spans="1:19" x14ac:dyDescent="0.45">
      <c r="A7" t="s">
        <v>70</v>
      </c>
      <c r="B7" t="s">
        <v>81</v>
      </c>
      <c r="C7" s="6">
        <v>76</v>
      </c>
      <c r="D7" s="6">
        <v>59</v>
      </c>
      <c r="E7" s="6">
        <v>44</v>
      </c>
      <c r="F7" s="6">
        <v>98</v>
      </c>
      <c r="G7" s="6">
        <v>34</v>
      </c>
      <c r="H7" s="6">
        <v>30</v>
      </c>
      <c r="I7" s="6">
        <v>26</v>
      </c>
      <c r="J7" s="6">
        <v>65</v>
      </c>
      <c r="K7" s="6">
        <v>41</v>
      </c>
      <c r="L7" s="6">
        <v>62</v>
      </c>
      <c r="M7" s="6">
        <v>76</v>
      </c>
      <c r="N7" s="6">
        <v>105</v>
      </c>
      <c r="O7" s="6">
        <v>41</v>
      </c>
      <c r="P7" s="6">
        <v>97</v>
      </c>
      <c r="Q7" s="6"/>
      <c r="R7" s="6"/>
      <c r="S7" s="6"/>
    </row>
    <row r="8" spans="1:19" x14ac:dyDescent="0.45">
      <c r="A8" t="s">
        <v>70</v>
      </c>
      <c r="B8" t="s">
        <v>82</v>
      </c>
      <c r="C8" s="6">
        <v>25</v>
      </c>
      <c r="D8" s="6">
        <v>22</v>
      </c>
      <c r="E8" s="6">
        <v>44</v>
      </c>
      <c r="F8" s="6">
        <v>44</v>
      </c>
      <c r="G8" s="6">
        <v>23</v>
      </c>
      <c r="H8" s="6">
        <v>20</v>
      </c>
      <c r="I8" s="6">
        <v>35</v>
      </c>
      <c r="J8" s="6">
        <v>29</v>
      </c>
      <c r="K8" s="6">
        <v>34</v>
      </c>
      <c r="L8" s="6">
        <v>20</v>
      </c>
      <c r="M8" s="6">
        <v>60</v>
      </c>
      <c r="N8" s="6">
        <v>83</v>
      </c>
      <c r="O8" s="6">
        <v>20</v>
      </c>
      <c r="P8" s="6">
        <v>57</v>
      </c>
      <c r="Q8" s="6"/>
      <c r="R8" s="6"/>
      <c r="S8" s="6"/>
    </row>
    <row r="9" spans="1:19" x14ac:dyDescent="0.45">
      <c r="A9" t="s">
        <v>70</v>
      </c>
      <c r="B9" t="s">
        <v>83</v>
      </c>
      <c r="C9" s="6">
        <v>21</v>
      </c>
      <c r="D9" s="6">
        <v>62</v>
      </c>
      <c r="E9" s="6">
        <v>20</v>
      </c>
      <c r="F9" s="6">
        <v>82</v>
      </c>
      <c r="G9" s="6">
        <v>21</v>
      </c>
      <c r="H9" s="6">
        <v>20</v>
      </c>
      <c r="I9" s="6">
        <v>65</v>
      </c>
      <c r="J9" s="6">
        <v>22</v>
      </c>
      <c r="K9" s="6">
        <v>62</v>
      </c>
      <c r="L9" s="6">
        <v>40</v>
      </c>
      <c r="M9" s="6">
        <v>21</v>
      </c>
      <c r="N9" s="6">
        <v>22</v>
      </c>
      <c r="O9" s="6">
        <v>20</v>
      </c>
      <c r="P9" s="6">
        <v>108</v>
      </c>
      <c r="Q9" s="6"/>
      <c r="R9" s="6"/>
      <c r="S9" s="6"/>
    </row>
    <row r="10" spans="1:19" x14ac:dyDescent="0.45">
      <c r="A10" t="s">
        <v>71</v>
      </c>
      <c r="B10" t="s">
        <v>84</v>
      </c>
      <c r="C10" s="6">
        <v>232</v>
      </c>
      <c r="D10" s="6">
        <v>303</v>
      </c>
      <c r="E10" s="6">
        <v>176</v>
      </c>
      <c r="F10" s="6">
        <v>116</v>
      </c>
      <c r="G10" s="6">
        <v>183</v>
      </c>
      <c r="H10" s="6">
        <v>278</v>
      </c>
      <c r="I10" s="6">
        <v>835</v>
      </c>
      <c r="J10" s="6">
        <v>193</v>
      </c>
      <c r="K10" s="6">
        <v>1017</v>
      </c>
      <c r="L10" s="6">
        <v>984</v>
      </c>
      <c r="M10" s="6">
        <v>125</v>
      </c>
      <c r="N10" s="6">
        <v>816</v>
      </c>
      <c r="O10" s="6">
        <v>882</v>
      </c>
      <c r="P10" s="6">
        <v>1956</v>
      </c>
      <c r="Q10" s="6"/>
      <c r="R10" s="6"/>
      <c r="S10" s="6"/>
    </row>
    <row r="11" spans="1:19" x14ac:dyDescent="0.45">
      <c r="A11" t="s">
        <v>71</v>
      </c>
      <c r="B11" t="s">
        <v>85</v>
      </c>
      <c r="C11" s="6">
        <v>301</v>
      </c>
      <c r="D11" s="6">
        <v>432</v>
      </c>
      <c r="E11" s="6">
        <v>283</v>
      </c>
      <c r="F11" s="6">
        <v>208</v>
      </c>
      <c r="G11" s="6">
        <v>191</v>
      </c>
      <c r="H11" s="6">
        <v>229</v>
      </c>
      <c r="I11" s="6">
        <v>455</v>
      </c>
      <c r="J11" s="6">
        <v>339</v>
      </c>
      <c r="K11" s="6">
        <v>401</v>
      </c>
      <c r="L11" s="6">
        <v>129</v>
      </c>
      <c r="M11" s="6">
        <v>171</v>
      </c>
      <c r="N11" s="6">
        <v>219</v>
      </c>
      <c r="O11" s="6">
        <v>127</v>
      </c>
      <c r="P11" s="6">
        <v>247</v>
      </c>
      <c r="Q11" s="6"/>
      <c r="R11" s="6"/>
      <c r="S11" s="6"/>
    </row>
    <row r="12" spans="1:19" x14ac:dyDescent="0.45">
      <c r="A12" t="s">
        <v>71</v>
      </c>
      <c r="B12" t="s">
        <v>86</v>
      </c>
      <c r="C12" s="6">
        <v>143</v>
      </c>
      <c r="D12" s="6">
        <v>155</v>
      </c>
      <c r="E12" s="6">
        <v>140</v>
      </c>
      <c r="F12" s="6">
        <v>136</v>
      </c>
      <c r="G12" s="6">
        <v>107</v>
      </c>
      <c r="H12" s="6">
        <v>97</v>
      </c>
      <c r="I12" s="6">
        <v>105</v>
      </c>
      <c r="J12" s="6">
        <v>162</v>
      </c>
      <c r="K12" s="6">
        <v>118</v>
      </c>
      <c r="L12" s="6">
        <v>61</v>
      </c>
      <c r="M12" s="6">
        <v>103</v>
      </c>
      <c r="N12" s="6">
        <v>75</v>
      </c>
      <c r="O12" s="6">
        <v>21</v>
      </c>
      <c r="P12" s="6">
        <v>158</v>
      </c>
      <c r="Q12" s="6"/>
      <c r="R12" s="6"/>
      <c r="S12" s="6"/>
    </row>
    <row r="13" spans="1:19" x14ac:dyDescent="0.45">
      <c r="A13" t="s">
        <v>71</v>
      </c>
      <c r="B13" t="s">
        <v>87</v>
      </c>
      <c r="C13" s="6">
        <v>61</v>
      </c>
      <c r="D13" s="6">
        <v>71</v>
      </c>
      <c r="E13" s="6">
        <v>110</v>
      </c>
      <c r="F13" s="6">
        <v>90</v>
      </c>
      <c r="G13" s="6">
        <v>32</v>
      </c>
      <c r="H13" s="6">
        <v>20</v>
      </c>
      <c r="I13" s="6">
        <v>107</v>
      </c>
      <c r="J13" s="6">
        <v>73</v>
      </c>
      <c r="K13" s="6">
        <v>84</v>
      </c>
      <c r="L13" s="6">
        <v>20</v>
      </c>
      <c r="M13" s="6">
        <v>20</v>
      </c>
      <c r="N13" s="6">
        <v>91</v>
      </c>
      <c r="O13" s="6">
        <v>21</v>
      </c>
      <c r="P13" s="6">
        <v>101</v>
      </c>
      <c r="Q13" s="6"/>
      <c r="R13" s="6"/>
      <c r="S13" s="6"/>
    </row>
    <row r="14" spans="1:19" x14ac:dyDescent="0.45">
      <c r="A14" t="s">
        <v>72</v>
      </c>
      <c r="B14" t="s">
        <v>88</v>
      </c>
      <c r="C14" s="6">
        <v>143</v>
      </c>
      <c r="D14" s="6">
        <v>149</v>
      </c>
      <c r="E14" s="6">
        <v>109</v>
      </c>
      <c r="F14" s="6">
        <v>106</v>
      </c>
      <c r="G14" s="6">
        <v>155</v>
      </c>
      <c r="H14" s="6">
        <v>185</v>
      </c>
      <c r="I14" s="6">
        <v>207</v>
      </c>
      <c r="J14" s="6">
        <v>46</v>
      </c>
      <c r="K14" s="6">
        <v>550</v>
      </c>
      <c r="L14" s="6">
        <v>676</v>
      </c>
      <c r="M14" s="6">
        <v>83</v>
      </c>
      <c r="N14" s="6">
        <v>548</v>
      </c>
      <c r="O14" s="6">
        <v>701</v>
      </c>
      <c r="P14" s="6">
        <v>2032</v>
      </c>
      <c r="Q14" s="6"/>
      <c r="R14" s="6"/>
      <c r="S14" s="6"/>
    </row>
    <row r="15" spans="1:19" x14ac:dyDescent="0.45">
      <c r="A15" t="s">
        <v>72</v>
      </c>
      <c r="B15" t="s">
        <v>89</v>
      </c>
      <c r="C15" s="6">
        <v>188</v>
      </c>
      <c r="D15" s="6">
        <v>267</v>
      </c>
      <c r="E15" s="6">
        <v>165</v>
      </c>
      <c r="F15" s="6">
        <v>234</v>
      </c>
      <c r="G15" s="6">
        <v>195</v>
      </c>
      <c r="H15" s="6">
        <v>124</v>
      </c>
      <c r="I15" s="6">
        <v>133</v>
      </c>
      <c r="J15" s="6">
        <v>121</v>
      </c>
      <c r="K15" s="6">
        <v>328</v>
      </c>
      <c r="L15" s="6">
        <v>82</v>
      </c>
      <c r="M15" s="6">
        <v>108</v>
      </c>
      <c r="N15" s="6">
        <v>179</v>
      </c>
      <c r="O15" s="6">
        <v>75</v>
      </c>
      <c r="P15" s="6">
        <v>267</v>
      </c>
      <c r="Q15" s="6"/>
      <c r="R15" s="6"/>
      <c r="S15" s="6"/>
    </row>
    <row r="16" spans="1:19" x14ac:dyDescent="0.45">
      <c r="A16" t="s">
        <v>72</v>
      </c>
      <c r="B16" t="s">
        <v>90</v>
      </c>
      <c r="C16" s="6">
        <v>113</v>
      </c>
      <c r="D16" s="6">
        <v>87</v>
      </c>
      <c r="E16" s="6">
        <v>115</v>
      </c>
      <c r="F16" s="6">
        <v>150</v>
      </c>
      <c r="G16" s="6">
        <v>101</v>
      </c>
      <c r="H16" s="6">
        <v>105</v>
      </c>
      <c r="I16" s="6">
        <v>32</v>
      </c>
      <c r="J16" s="6">
        <v>94</v>
      </c>
      <c r="K16" s="6">
        <v>110</v>
      </c>
      <c r="L16" s="6">
        <v>21</v>
      </c>
      <c r="M16" s="6">
        <v>82</v>
      </c>
      <c r="N16" s="6">
        <v>93</v>
      </c>
      <c r="O16" s="6">
        <v>45</v>
      </c>
      <c r="P16" s="6">
        <v>115</v>
      </c>
      <c r="Q16" s="6"/>
      <c r="R16" s="6"/>
      <c r="S16" s="6"/>
    </row>
    <row r="17" spans="1:19" x14ac:dyDescent="0.45">
      <c r="A17" t="s">
        <v>72</v>
      </c>
      <c r="B17" t="s">
        <v>91</v>
      </c>
      <c r="C17" s="6">
        <v>62</v>
      </c>
      <c r="D17" s="6">
        <v>68</v>
      </c>
      <c r="E17" s="6">
        <v>26</v>
      </c>
      <c r="F17" s="6">
        <v>86</v>
      </c>
      <c r="G17" s="6">
        <v>30</v>
      </c>
      <c r="H17" s="6">
        <v>20</v>
      </c>
      <c r="I17" s="6">
        <v>23</v>
      </c>
      <c r="J17" s="6">
        <v>29</v>
      </c>
      <c r="K17" s="6">
        <v>50</v>
      </c>
      <c r="L17" s="6">
        <v>20</v>
      </c>
      <c r="M17" s="6">
        <v>40</v>
      </c>
      <c r="N17" s="6">
        <v>67</v>
      </c>
      <c r="O17" s="6">
        <v>21</v>
      </c>
      <c r="P17" s="6">
        <v>71</v>
      </c>
      <c r="Q17" s="6"/>
      <c r="R17" s="6"/>
      <c r="S17" s="6"/>
    </row>
    <row r="18" spans="1:19" x14ac:dyDescent="0.45">
      <c r="A18" t="s">
        <v>73</v>
      </c>
      <c r="B18" t="s">
        <v>92</v>
      </c>
      <c r="C18" s="6">
        <v>58</v>
      </c>
      <c r="D18" s="6">
        <v>59</v>
      </c>
      <c r="E18" s="6">
        <v>82</v>
      </c>
      <c r="F18" s="6">
        <v>81</v>
      </c>
      <c r="G18" s="6">
        <v>66</v>
      </c>
      <c r="H18" s="6">
        <v>36</v>
      </c>
      <c r="I18" s="6">
        <v>70</v>
      </c>
      <c r="J18" s="6">
        <v>21</v>
      </c>
      <c r="K18" s="6">
        <v>207</v>
      </c>
      <c r="L18" s="6">
        <v>354</v>
      </c>
      <c r="M18" s="6">
        <v>81</v>
      </c>
      <c r="N18" s="6">
        <v>270</v>
      </c>
      <c r="O18" s="6">
        <v>252</v>
      </c>
      <c r="P18" s="6">
        <v>564</v>
      </c>
      <c r="Q18" s="6"/>
      <c r="R18" s="6"/>
      <c r="S18" s="6"/>
    </row>
    <row r="19" spans="1:19" x14ac:dyDescent="0.45">
      <c r="A19" t="s">
        <v>73</v>
      </c>
      <c r="B19" t="s">
        <v>93</v>
      </c>
      <c r="C19" s="6">
        <v>114</v>
      </c>
      <c r="D19" s="6">
        <v>114</v>
      </c>
      <c r="E19" s="6">
        <v>143</v>
      </c>
      <c r="F19" s="6">
        <v>142</v>
      </c>
      <c r="G19" s="6">
        <v>100</v>
      </c>
      <c r="H19" s="6">
        <v>90</v>
      </c>
      <c r="I19" s="6">
        <v>51</v>
      </c>
      <c r="J19" s="6">
        <v>162</v>
      </c>
      <c r="K19" s="6">
        <v>169</v>
      </c>
      <c r="L19" s="6">
        <v>62</v>
      </c>
      <c r="M19" s="6">
        <v>180</v>
      </c>
      <c r="N19" s="6">
        <v>81</v>
      </c>
      <c r="O19" s="6">
        <v>43</v>
      </c>
      <c r="P19" s="6">
        <v>125</v>
      </c>
      <c r="Q19" s="6"/>
      <c r="R19" s="6"/>
      <c r="S19" s="6"/>
    </row>
    <row r="20" spans="1:19" x14ac:dyDescent="0.45">
      <c r="A20" t="s">
        <v>73</v>
      </c>
      <c r="B20" t="s">
        <v>94</v>
      </c>
      <c r="C20" s="6">
        <v>66</v>
      </c>
      <c r="D20" s="6">
        <v>81</v>
      </c>
      <c r="E20" s="6">
        <v>86</v>
      </c>
      <c r="F20" s="6">
        <v>102</v>
      </c>
      <c r="G20" s="6">
        <v>74</v>
      </c>
      <c r="H20" s="6">
        <v>118</v>
      </c>
      <c r="I20" s="6">
        <v>55</v>
      </c>
      <c r="J20" s="6">
        <v>107</v>
      </c>
      <c r="K20" s="6">
        <v>122</v>
      </c>
      <c r="L20" s="6">
        <v>59</v>
      </c>
      <c r="M20" s="6">
        <v>139</v>
      </c>
      <c r="N20" s="6">
        <v>82</v>
      </c>
      <c r="O20" s="6">
        <v>61</v>
      </c>
      <c r="P20" s="6">
        <v>106</v>
      </c>
      <c r="Q20" s="6"/>
      <c r="R20" s="6"/>
      <c r="S20" s="6"/>
    </row>
    <row r="21" spans="1:19" x14ac:dyDescent="0.45">
      <c r="A21" t="s">
        <v>73</v>
      </c>
      <c r="B21" t="s">
        <v>95</v>
      </c>
      <c r="C21" s="6">
        <v>44</v>
      </c>
      <c r="D21" s="6">
        <v>54</v>
      </c>
      <c r="E21" s="6">
        <v>62</v>
      </c>
      <c r="F21" s="6">
        <v>61</v>
      </c>
      <c r="G21" s="6">
        <v>21</v>
      </c>
      <c r="H21" s="6">
        <v>38</v>
      </c>
      <c r="I21" s="6">
        <v>26</v>
      </c>
      <c r="J21" s="6">
        <v>61</v>
      </c>
      <c r="K21" s="6">
        <v>95</v>
      </c>
      <c r="L21" s="6">
        <v>58</v>
      </c>
      <c r="M21" s="6">
        <v>41</v>
      </c>
      <c r="N21" s="6">
        <v>60</v>
      </c>
      <c r="O21" s="6">
        <v>59</v>
      </c>
      <c r="P21" s="6">
        <v>77</v>
      </c>
      <c r="Q21" s="6"/>
      <c r="R21" s="6"/>
      <c r="S21" s="6"/>
    </row>
    <row r="22" spans="1:19" x14ac:dyDescent="0.45">
      <c r="A22" t="s">
        <v>74</v>
      </c>
      <c r="B22" t="s">
        <v>96</v>
      </c>
      <c r="C22" s="6">
        <v>20</v>
      </c>
      <c r="D22" s="6">
        <v>40</v>
      </c>
      <c r="E22" s="6">
        <v>40</v>
      </c>
      <c r="F22" s="6">
        <v>60</v>
      </c>
      <c r="G22" s="6">
        <v>20</v>
      </c>
      <c r="H22" s="6">
        <v>20</v>
      </c>
      <c r="I22" s="6">
        <v>47</v>
      </c>
      <c r="J22" s="6">
        <v>60</v>
      </c>
      <c r="K22" s="6">
        <v>73</v>
      </c>
      <c r="L22" s="6">
        <v>46</v>
      </c>
      <c r="M22" s="6">
        <v>20</v>
      </c>
      <c r="N22" s="6">
        <v>155</v>
      </c>
      <c r="O22" s="6">
        <v>100</v>
      </c>
      <c r="P22" s="6">
        <v>109</v>
      </c>
      <c r="Q22" s="6"/>
      <c r="R22" s="6"/>
      <c r="S22" s="6"/>
    </row>
    <row r="23" spans="1:19" x14ac:dyDescent="0.45">
      <c r="A23" t="s">
        <v>74</v>
      </c>
      <c r="B23" t="s">
        <v>97</v>
      </c>
      <c r="C23" s="6">
        <v>53</v>
      </c>
      <c r="D23" s="6">
        <v>55</v>
      </c>
      <c r="E23" s="6">
        <v>40</v>
      </c>
      <c r="F23" s="6">
        <v>40</v>
      </c>
      <c r="G23" s="6">
        <v>30</v>
      </c>
      <c r="H23" s="6">
        <v>35</v>
      </c>
      <c r="I23" s="6">
        <v>20</v>
      </c>
      <c r="J23" s="6">
        <v>40</v>
      </c>
      <c r="K23" s="6">
        <v>22</v>
      </c>
      <c r="L23" s="6">
        <v>20</v>
      </c>
      <c r="M23" s="6">
        <v>35</v>
      </c>
      <c r="N23" s="6">
        <v>60</v>
      </c>
      <c r="O23" s="6">
        <v>20</v>
      </c>
      <c r="P23" s="6">
        <v>20</v>
      </c>
      <c r="Q23" s="6"/>
      <c r="R23" s="6"/>
      <c r="S23" s="6"/>
    </row>
    <row r="24" spans="1:19" x14ac:dyDescent="0.45">
      <c r="A24" t="s">
        <v>74</v>
      </c>
      <c r="B24" t="s">
        <v>98</v>
      </c>
      <c r="C24" s="6">
        <v>20</v>
      </c>
      <c r="D24" s="6">
        <v>79</v>
      </c>
      <c r="E24" s="6">
        <v>20</v>
      </c>
      <c r="F24" s="6">
        <v>20</v>
      </c>
      <c r="G24" s="6">
        <v>20</v>
      </c>
      <c r="H24" s="6">
        <v>20</v>
      </c>
      <c r="I24" s="6">
        <v>20</v>
      </c>
      <c r="J24" s="6">
        <v>25</v>
      </c>
      <c r="K24" s="6">
        <v>21</v>
      </c>
      <c r="L24" s="6">
        <v>20</v>
      </c>
      <c r="M24" s="6">
        <v>40</v>
      </c>
      <c r="N24" s="6">
        <v>20</v>
      </c>
      <c r="O24" s="6">
        <v>20</v>
      </c>
      <c r="P24" s="6">
        <v>20</v>
      </c>
      <c r="Q24" s="6"/>
      <c r="R24" s="6"/>
      <c r="S24" s="6"/>
    </row>
    <row r="25" spans="1:19" x14ac:dyDescent="0.45">
      <c r="A25" t="s">
        <v>74</v>
      </c>
      <c r="B25" t="s">
        <v>99</v>
      </c>
      <c r="C25" s="6">
        <v>20</v>
      </c>
      <c r="D25" s="6">
        <v>20</v>
      </c>
      <c r="E25" s="6">
        <v>20</v>
      </c>
      <c r="F25" s="6">
        <v>20</v>
      </c>
      <c r="G25" s="6">
        <v>20</v>
      </c>
      <c r="H25" s="6">
        <v>20</v>
      </c>
      <c r="I25" s="6">
        <v>20</v>
      </c>
      <c r="J25" s="6">
        <v>20</v>
      </c>
      <c r="K25" s="6">
        <v>20</v>
      </c>
      <c r="L25" s="6">
        <v>20</v>
      </c>
      <c r="M25" s="6">
        <v>20</v>
      </c>
      <c r="N25" s="6">
        <v>40</v>
      </c>
      <c r="O25" s="6">
        <v>20</v>
      </c>
      <c r="P25" s="6">
        <v>20</v>
      </c>
      <c r="Q25" s="6"/>
      <c r="R25" s="6"/>
      <c r="S25" s="6"/>
    </row>
    <row r="26" spans="1:19" x14ac:dyDescent="0.45">
      <c r="C26" s="6"/>
      <c r="D26" s="6"/>
      <c r="E26" s="6"/>
      <c r="F26" s="6"/>
      <c r="G26" s="6"/>
      <c r="H26" s="6"/>
      <c r="I26" s="6"/>
      <c r="J26" s="6"/>
      <c r="K26" s="6"/>
      <c r="L26" s="6"/>
      <c r="M26" s="6"/>
      <c r="N26" s="6"/>
      <c r="O26" s="6"/>
      <c r="P26" s="6"/>
      <c r="Q26" s="6"/>
      <c r="R26" s="6"/>
      <c r="S26" s="6"/>
    </row>
    <row r="27" spans="1:19" x14ac:dyDescent="0.45">
      <c r="C27" s="6"/>
      <c r="D27" s="6"/>
      <c r="E27" s="6"/>
      <c r="F27" s="6"/>
      <c r="G27" s="6"/>
      <c r="H27" s="6"/>
      <c r="I27" s="6"/>
      <c r="J27" s="6"/>
      <c r="K27" s="6"/>
      <c r="L27" s="6"/>
      <c r="M27" s="6"/>
      <c r="N27" s="6"/>
      <c r="O27" s="6"/>
      <c r="P27" s="6"/>
      <c r="Q27" s="6"/>
      <c r="R27" s="6"/>
      <c r="S27" s="6"/>
    </row>
    <row r="28" spans="1:19" x14ac:dyDescent="0.45">
      <c r="C28" s="6"/>
      <c r="D28" s="6"/>
      <c r="E28" s="6"/>
      <c r="F28" s="6"/>
      <c r="G28" s="6"/>
      <c r="H28" s="6"/>
      <c r="I28" s="6"/>
      <c r="J28" s="6"/>
      <c r="K28" s="6"/>
      <c r="L28" s="6"/>
      <c r="M28" s="6"/>
      <c r="N28" s="6"/>
      <c r="O28" s="6"/>
      <c r="P28" s="6"/>
      <c r="Q28" s="6"/>
      <c r="R28" s="6"/>
      <c r="S28" s="6"/>
    </row>
    <row r="29" spans="1:19" x14ac:dyDescent="0.45">
      <c r="C29" s="6"/>
      <c r="D29" s="6"/>
      <c r="E29" s="6"/>
      <c r="F29" s="6"/>
      <c r="G29" s="6"/>
      <c r="H29" s="6"/>
      <c r="I29" s="6"/>
      <c r="J29" s="6"/>
      <c r="K29" s="6"/>
      <c r="L29" s="6"/>
      <c r="M29" s="6"/>
      <c r="N29" s="6"/>
      <c r="O29" s="6"/>
      <c r="P29" s="6"/>
      <c r="Q29" s="6"/>
      <c r="R29" s="6"/>
      <c r="S29" s="6"/>
    </row>
    <row r="30" spans="1:19" x14ac:dyDescent="0.45">
      <c r="C30" s="6"/>
      <c r="D30" s="6"/>
      <c r="E30" s="6"/>
      <c r="F30" s="6"/>
      <c r="G30" s="6"/>
      <c r="H30" s="6"/>
      <c r="I30" s="6"/>
      <c r="J30" s="6"/>
      <c r="K30" s="6"/>
      <c r="L30" s="6"/>
      <c r="M30" s="6"/>
      <c r="N30" s="6"/>
      <c r="O30" s="6"/>
      <c r="P30" s="6"/>
      <c r="Q30" s="6"/>
      <c r="R30" s="6"/>
      <c r="S30" s="6"/>
    </row>
    <row r="31" spans="1:19" x14ac:dyDescent="0.45">
      <c r="C31" s="6"/>
      <c r="D31" s="6"/>
      <c r="E31" s="6"/>
      <c r="F31" s="6"/>
      <c r="G31" s="6"/>
      <c r="H31" s="6"/>
      <c r="I31" s="6"/>
      <c r="J31" s="6"/>
      <c r="K31" s="6"/>
      <c r="L31" s="6"/>
      <c r="M31" s="6"/>
      <c r="N31" s="6"/>
      <c r="O31" s="6"/>
      <c r="P31" s="6"/>
      <c r="Q31" s="6"/>
      <c r="R31" s="6"/>
      <c r="S31" s="6"/>
    </row>
    <row r="32" spans="1:19" x14ac:dyDescent="0.45">
      <c r="C32" s="6"/>
      <c r="D32" s="6"/>
      <c r="E32" s="6"/>
      <c r="F32" s="6"/>
      <c r="G32" s="6"/>
      <c r="H32" s="6"/>
      <c r="I32" s="6"/>
      <c r="J32" s="6"/>
      <c r="K32" s="6"/>
      <c r="L32" s="6"/>
      <c r="M32" s="6"/>
      <c r="N32" s="6"/>
      <c r="O32" s="6"/>
      <c r="P32" s="6"/>
      <c r="Q32" s="6"/>
      <c r="R32" s="6"/>
      <c r="S32" s="6"/>
    </row>
    <row r="33" spans="3:19" x14ac:dyDescent="0.45">
      <c r="C33" s="6"/>
      <c r="D33" s="6"/>
      <c r="E33" s="6"/>
      <c r="F33" s="6"/>
      <c r="G33" s="6"/>
      <c r="H33" s="6"/>
      <c r="I33" s="6"/>
      <c r="J33" s="6"/>
      <c r="K33" s="6"/>
      <c r="L33" s="6"/>
      <c r="M33" s="6"/>
      <c r="N33" s="6"/>
      <c r="O33" s="6"/>
      <c r="P33" s="6"/>
      <c r="Q33" s="6"/>
      <c r="R33" s="6"/>
      <c r="S33" s="6"/>
    </row>
    <row r="34" spans="3:19" x14ac:dyDescent="0.45">
      <c r="C34" s="6"/>
      <c r="D34" s="6"/>
      <c r="E34" s="6"/>
      <c r="F34" s="6"/>
      <c r="G34" s="6"/>
      <c r="H34" s="6"/>
      <c r="I34" s="6"/>
      <c r="J34" s="6"/>
      <c r="K34" s="6"/>
      <c r="L34" s="6"/>
      <c r="M34" s="6"/>
      <c r="N34" s="6"/>
      <c r="O34" s="6"/>
      <c r="P34" s="6"/>
      <c r="Q34" s="6"/>
      <c r="R34" s="6"/>
      <c r="S34" s="6"/>
    </row>
    <row r="35" spans="3:19" x14ac:dyDescent="0.45">
      <c r="C35" s="6"/>
      <c r="D35" s="6"/>
      <c r="E35" s="6"/>
      <c r="F35" s="6"/>
      <c r="G35" s="6"/>
      <c r="H35" s="6"/>
      <c r="I35" s="6"/>
      <c r="J35" s="6"/>
      <c r="K35" s="6"/>
      <c r="L35" s="6"/>
      <c r="M35" s="6"/>
      <c r="N35" s="6"/>
      <c r="O35" s="6"/>
      <c r="P35" s="6"/>
      <c r="Q35" s="6"/>
      <c r="R35" s="6"/>
      <c r="S35" s="6"/>
    </row>
    <row r="36" spans="3:19" x14ac:dyDescent="0.45">
      <c r="C36" s="6"/>
      <c r="D36" s="6"/>
      <c r="E36" s="6"/>
      <c r="F36" s="6"/>
      <c r="G36" s="6"/>
      <c r="H36" s="6"/>
      <c r="I36" s="6"/>
      <c r="J36" s="6"/>
      <c r="K36" s="6"/>
      <c r="L36" s="6"/>
      <c r="M36" s="6"/>
      <c r="N36" s="6"/>
      <c r="O36" s="6"/>
      <c r="P36" s="6"/>
      <c r="Q36" s="6"/>
      <c r="R36" s="6"/>
      <c r="S36" s="6"/>
    </row>
    <row r="37" spans="3:19" x14ac:dyDescent="0.45">
      <c r="C37" s="6"/>
      <c r="D37" s="6"/>
      <c r="E37" s="6"/>
      <c r="F37" s="6"/>
      <c r="G37" s="6"/>
      <c r="H37" s="6"/>
      <c r="I37" s="6"/>
      <c r="J37" s="6"/>
      <c r="K37" s="6"/>
      <c r="L37" s="6"/>
      <c r="M37" s="6"/>
      <c r="N37" s="6"/>
      <c r="O37" s="6"/>
      <c r="P37" s="6"/>
      <c r="Q37" s="6"/>
      <c r="R37" s="6"/>
      <c r="S37" s="6"/>
    </row>
    <row r="38" spans="3:19" x14ac:dyDescent="0.45">
      <c r="C38" s="6"/>
      <c r="D38" s="6"/>
      <c r="E38" s="6"/>
      <c r="F38" s="6"/>
      <c r="G38" s="6"/>
      <c r="H38" s="6"/>
      <c r="I38" s="6"/>
      <c r="J38" s="6"/>
      <c r="K38" s="6"/>
      <c r="L38" s="6"/>
      <c r="M38" s="6"/>
      <c r="N38" s="6"/>
      <c r="O38" s="6"/>
      <c r="P38" s="6"/>
      <c r="Q38" s="6"/>
      <c r="R38" s="6"/>
      <c r="S38" s="6"/>
    </row>
    <row r="39" spans="3:19" x14ac:dyDescent="0.45">
      <c r="C39" s="6"/>
      <c r="D39" s="6"/>
      <c r="E39" s="6"/>
      <c r="F39" s="6"/>
      <c r="G39" s="6"/>
      <c r="H39" s="6"/>
      <c r="I39" s="6"/>
      <c r="J39" s="6"/>
      <c r="K39" s="6"/>
      <c r="L39" s="6"/>
      <c r="M39" s="6"/>
      <c r="N39" s="6"/>
      <c r="O39" s="6"/>
      <c r="P39" s="6"/>
      <c r="Q39" s="6"/>
      <c r="R39" s="6"/>
      <c r="S39" s="6"/>
    </row>
    <row r="40" spans="3:19" x14ac:dyDescent="0.45">
      <c r="C40" s="6"/>
      <c r="D40" s="6"/>
      <c r="E40" s="6"/>
      <c r="F40" s="6"/>
      <c r="G40" s="6"/>
      <c r="H40" s="6"/>
      <c r="I40" s="6"/>
      <c r="J40" s="6"/>
      <c r="K40" s="6"/>
      <c r="L40" s="6"/>
      <c r="M40" s="6"/>
      <c r="N40" s="6"/>
      <c r="O40" s="6"/>
      <c r="P40" s="6"/>
      <c r="Q40" s="6"/>
      <c r="R40" s="6"/>
      <c r="S40" s="6"/>
    </row>
    <row r="41" spans="3:19" x14ac:dyDescent="0.45">
      <c r="C41" s="6"/>
      <c r="D41" s="6"/>
      <c r="E41" s="6"/>
      <c r="F41" s="6"/>
      <c r="G41" s="6"/>
      <c r="H41" s="6"/>
      <c r="I41" s="6"/>
      <c r="J41" s="6"/>
      <c r="K41" s="6"/>
      <c r="L41" s="6"/>
      <c r="M41" s="6"/>
      <c r="N41" s="6"/>
      <c r="O41" s="6"/>
      <c r="P41" s="6"/>
      <c r="Q41" s="6"/>
      <c r="R41" s="6"/>
      <c r="S41" s="6"/>
    </row>
    <row r="42" spans="3:19" x14ac:dyDescent="0.45">
      <c r="C42" s="6"/>
      <c r="D42" s="6"/>
      <c r="E42" s="6"/>
      <c r="F42" s="6"/>
      <c r="G42" s="6"/>
      <c r="H42" s="6"/>
      <c r="I42" s="6"/>
      <c r="J42" s="6"/>
      <c r="K42" s="6"/>
      <c r="L42" s="6"/>
      <c r="M42" s="6"/>
      <c r="N42" s="6"/>
      <c r="O42" s="6"/>
      <c r="P42" s="6"/>
      <c r="Q42" s="6"/>
      <c r="R42" s="6"/>
      <c r="S42" s="6"/>
    </row>
    <row r="43" spans="3:19" x14ac:dyDescent="0.45">
      <c r="C43" s="6"/>
      <c r="D43" s="6"/>
      <c r="E43" s="6"/>
      <c r="F43" s="6"/>
      <c r="G43" s="6"/>
      <c r="H43" s="6"/>
      <c r="I43" s="6"/>
      <c r="J43" s="6"/>
      <c r="K43" s="6"/>
      <c r="L43" s="6"/>
      <c r="M43" s="6"/>
      <c r="N43" s="6"/>
      <c r="O43" s="6"/>
      <c r="P43" s="6"/>
      <c r="Q43" s="6"/>
      <c r="R43" s="6"/>
      <c r="S43" s="6"/>
    </row>
    <row r="44" spans="3:19" x14ac:dyDescent="0.45">
      <c r="C44" s="6"/>
      <c r="D44" s="6"/>
      <c r="E44" s="6"/>
      <c r="F44" s="6"/>
      <c r="G44" s="6"/>
      <c r="H44" s="6"/>
      <c r="I44" s="6"/>
      <c r="J44" s="6"/>
      <c r="K44" s="6"/>
      <c r="L44" s="6"/>
      <c r="M44" s="6"/>
      <c r="N44" s="6"/>
      <c r="O44" s="6"/>
      <c r="P44" s="6"/>
      <c r="Q44" s="6"/>
      <c r="R44" s="6"/>
      <c r="S44" s="6"/>
    </row>
    <row r="45" spans="3:19" x14ac:dyDescent="0.45">
      <c r="C45" s="6"/>
      <c r="D45" s="6"/>
      <c r="E45" s="6"/>
      <c r="F45" s="6"/>
      <c r="G45" s="6"/>
      <c r="H45" s="6"/>
      <c r="I45" s="6"/>
      <c r="J45" s="6"/>
      <c r="K45" s="6"/>
      <c r="L45" s="6"/>
      <c r="M45" s="6"/>
      <c r="N45" s="6"/>
      <c r="O45" s="6"/>
      <c r="P45" s="6"/>
      <c r="Q45" s="6"/>
      <c r="R45" s="6"/>
      <c r="S45" s="6"/>
    </row>
    <row r="46" spans="3:19" x14ac:dyDescent="0.45">
      <c r="C46" s="6"/>
      <c r="D46" s="6"/>
      <c r="E46" s="6"/>
      <c r="F46" s="6"/>
      <c r="G46" s="6"/>
      <c r="H46" s="6"/>
      <c r="I46" s="6"/>
      <c r="J46" s="6"/>
      <c r="K46" s="6"/>
      <c r="L46" s="6"/>
      <c r="M46" s="6"/>
      <c r="N46" s="6"/>
      <c r="O46" s="6"/>
      <c r="P46" s="6"/>
      <c r="Q46" s="6"/>
      <c r="R46" s="6"/>
      <c r="S46" s="6"/>
    </row>
    <row r="47" spans="3:19" x14ac:dyDescent="0.45">
      <c r="C47" s="6"/>
      <c r="D47" s="6"/>
      <c r="E47" s="6"/>
      <c r="F47" s="6"/>
      <c r="G47" s="6"/>
      <c r="H47" s="6"/>
      <c r="I47" s="6"/>
      <c r="J47" s="6"/>
      <c r="K47" s="6"/>
      <c r="L47" s="6"/>
      <c r="M47" s="6"/>
      <c r="N47" s="6"/>
      <c r="O47" s="6"/>
      <c r="P47" s="6"/>
      <c r="Q47" s="6"/>
      <c r="R47" s="6"/>
      <c r="S47" s="6"/>
    </row>
    <row r="48" spans="3:19" x14ac:dyDescent="0.45">
      <c r="C48" s="6"/>
      <c r="D48" s="6"/>
      <c r="E48" s="6"/>
      <c r="F48" s="6"/>
      <c r="G48" s="6"/>
      <c r="H48" s="6"/>
      <c r="I48" s="6"/>
      <c r="J48" s="6"/>
      <c r="K48" s="6"/>
      <c r="L48" s="6"/>
      <c r="M48" s="6"/>
      <c r="N48" s="6"/>
      <c r="O48" s="6"/>
      <c r="P48" s="6"/>
      <c r="Q48" s="6"/>
      <c r="R48" s="6"/>
      <c r="S48" s="6"/>
    </row>
    <row r="49" spans="3:19" x14ac:dyDescent="0.45">
      <c r="C49" s="6"/>
      <c r="D49" s="6"/>
      <c r="E49" s="6"/>
      <c r="F49" s="6"/>
      <c r="G49" s="6"/>
      <c r="H49" s="6"/>
      <c r="I49" s="6"/>
      <c r="J49" s="6"/>
      <c r="K49" s="6"/>
      <c r="L49" s="6"/>
      <c r="M49" s="6"/>
      <c r="N49" s="6"/>
      <c r="O49" s="6"/>
      <c r="P49" s="6"/>
      <c r="Q49" s="6"/>
      <c r="R49" s="6"/>
      <c r="S49" s="6"/>
    </row>
    <row r="50" spans="3:19" x14ac:dyDescent="0.45">
      <c r="C50" s="6"/>
      <c r="D50" s="6"/>
      <c r="E50" s="6"/>
      <c r="F50" s="6"/>
      <c r="G50" s="6"/>
      <c r="H50" s="6"/>
      <c r="I50" s="6"/>
      <c r="J50" s="6"/>
      <c r="K50" s="6"/>
      <c r="L50" s="6"/>
      <c r="M50" s="6"/>
      <c r="N50" s="6"/>
      <c r="O50" s="6"/>
      <c r="P50" s="6"/>
      <c r="Q50" s="6"/>
      <c r="R50" s="6"/>
      <c r="S50" s="6"/>
    </row>
    <row r="51" spans="3:19" x14ac:dyDescent="0.45">
      <c r="C51" s="6"/>
      <c r="D51" s="6"/>
      <c r="E51" s="6"/>
      <c r="F51" s="6"/>
      <c r="G51" s="6"/>
      <c r="H51" s="6"/>
      <c r="I51" s="6"/>
      <c r="J51" s="6"/>
      <c r="K51" s="6"/>
      <c r="L51" s="6"/>
      <c r="M51" s="6"/>
      <c r="N51" s="6"/>
      <c r="O51" s="6"/>
      <c r="P51" s="6"/>
      <c r="Q51" s="6"/>
      <c r="R51" s="6"/>
      <c r="S51" s="6"/>
    </row>
    <row r="52" spans="3:19" x14ac:dyDescent="0.45">
      <c r="C52" s="6"/>
      <c r="D52" s="6"/>
      <c r="E52" s="6"/>
      <c r="F52" s="6"/>
      <c r="G52" s="6"/>
      <c r="H52" s="6"/>
      <c r="I52" s="6"/>
      <c r="J52" s="6"/>
      <c r="K52" s="6"/>
      <c r="L52" s="6"/>
      <c r="M52" s="6"/>
      <c r="N52" s="6"/>
      <c r="O52" s="6"/>
      <c r="P52" s="6"/>
      <c r="Q52" s="6"/>
      <c r="R52" s="6"/>
      <c r="S52" s="6"/>
    </row>
    <row r="53" spans="3:19" x14ac:dyDescent="0.45">
      <c r="C53" s="6"/>
      <c r="D53" s="6"/>
      <c r="E53" s="6"/>
      <c r="F53" s="6"/>
      <c r="G53" s="6"/>
      <c r="H53" s="6"/>
      <c r="I53" s="6"/>
      <c r="J53" s="6"/>
      <c r="K53" s="6"/>
      <c r="L53" s="6"/>
      <c r="M53" s="6"/>
      <c r="N53" s="6"/>
      <c r="O53" s="6"/>
      <c r="P53" s="6"/>
      <c r="Q53" s="6"/>
      <c r="R53" s="6"/>
      <c r="S53" s="6"/>
    </row>
    <row r="54" spans="3:19" x14ac:dyDescent="0.45">
      <c r="C54" s="6"/>
      <c r="D54" s="6"/>
      <c r="E54" s="6"/>
      <c r="F54" s="6"/>
      <c r="G54" s="6"/>
      <c r="H54" s="6"/>
      <c r="I54" s="6"/>
      <c r="J54" s="6"/>
      <c r="K54" s="6"/>
      <c r="L54" s="6"/>
      <c r="M54" s="6"/>
      <c r="N54" s="6"/>
      <c r="O54" s="6"/>
      <c r="P54" s="6"/>
      <c r="Q54" s="6"/>
      <c r="R54" s="6"/>
      <c r="S54" s="6"/>
    </row>
    <row r="55" spans="3:19" x14ac:dyDescent="0.45">
      <c r="C55" s="6"/>
      <c r="D55" s="6"/>
      <c r="E55" s="6"/>
      <c r="F55" s="6"/>
      <c r="G55" s="6"/>
      <c r="H55" s="6"/>
      <c r="I55" s="6"/>
      <c r="J55" s="6"/>
      <c r="K55" s="6"/>
      <c r="L55" s="6"/>
      <c r="M55" s="6"/>
      <c r="N55" s="6"/>
      <c r="O55" s="6"/>
      <c r="P55" s="6"/>
      <c r="Q55" s="6"/>
      <c r="R55" s="6"/>
      <c r="S55" s="6"/>
    </row>
    <row r="56" spans="3:19" x14ac:dyDescent="0.45">
      <c r="C56" s="6"/>
      <c r="D56" s="6"/>
      <c r="E56" s="6"/>
      <c r="F56" s="6"/>
      <c r="G56" s="6"/>
      <c r="H56" s="6"/>
      <c r="I56" s="6"/>
      <c r="J56" s="6"/>
      <c r="K56" s="6"/>
      <c r="L56" s="6"/>
      <c r="M56" s="6"/>
      <c r="N56" s="6"/>
      <c r="O56" s="6"/>
      <c r="P56" s="6"/>
      <c r="Q56" s="6"/>
      <c r="R56" s="6"/>
      <c r="S56" s="6"/>
    </row>
    <row r="57" spans="3:19" x14ac:dyDescent="0.45">
      <c r="C57" s="6"/>
      <c r="D57" s="6"/>
      <c r="E57" s="6"/>
      <c r="F57" s="6"/>
      <c r="G57" s="6"/>
      <c r="H57" s="6"/>
      <c r="I57" s="6"/>
      <c r="J57" s="6"/>
      <c r="K57" s="6"/>
      <c r="L57" s="6"/>
      <c r="M57" s="6"/>
      <c r="N57" s="6"/>
      <c r="O57" s="6"/>
      <c r="P57" s="6"/>
      <c r="Q57" s="6"/>
      <c r="R57" s="6"/>
      <c r="S57" s="6"/>
    </row>
    <row r="58" spans="3:19" x14ac:dyDescent="0.45">
      <c r="C58" s="6"/>
      <c r="D58" s="6"/>
      <c r="E58" s="6"/>
      <c r="F58" s="6"/>
      <c r="G58" s="6"/>
      <c r="H58" s="6"/>
      <c r="I58" s="6"/>
      <c r="J58" s="6"/>
      <c r="K58" s="6"/>
      <c r="L58" s="6"/>
      <c r="M58" s="6"/>
      <c r="N58" s="6"/>
      <c r="O58" s="6"/>
      <c r="P58" s="6"/>
      <c r="Q58" s="6"/>
      <c r="R58" s="6"/>
      <c r="S58" s="6"/>
    </row>
    <row r="59" spans="3:19" x14ac:dyDescent="0.45">
      <c r="C59" s="6"/>
      <c r="D59" s="6"/>
      <c r="E59" s="6"/>
      <c r="F59" s="6"/>
      <c r="G59" s="6"/>
      <c r="H59" s="6"/>
      <c r="I59" s="6"/>
      <c r="J59" s="6"/>
      <c r="K59" s="6"/>
      <c r="L59" s="6"/>
      <c r="M59" s="6"/>
      <c r="N59" s="6"/>
      <c r="O59" s="6"/>
      <c r="P59" s="6"/>
      <c r="Q59" s="6"/>
      <c r="R59" s="6"/>
      <c r="S59" s="6"/>
    </row>
    <row r="60" spans="3:19" x14ac:dyDescent="0.45">
      <c r="C60" s="6"/>
      <c r="D60" s="6"/>
      <c r="E60" s="6"/>
      <c r="F60" s="6"/>
      <c r="G60" s="6"/>
      <c r="H60" s="6"/>
      <c r="I60" s="6"/>
      <c r="J60" s="6"/>
      <c r="K60" s="6"/>
      <c r="L60" s="6"/>
      <c r="M60" s="6"/>
      <c r="N60" s="6"/>
      <c r="O60" s="6"/>
      <c r="P60" s="6"/>
      <c r="Q60" s="6"/>
      <c r="R60" s="6"/>
      <c r="S60" s="6"/>
    </row>
    <row r="61" spans="3:19" x14ac:dyDescent="0.45">
      <c r="C61" s="6"/>
      <c r="D61" s="6"/>
      <c r="E61" s="6"/>
      <c r="F61" s="6"/>
      <c r="G61" s="6"/>
      <c r="H61" s="6"/>
      <c r="I61" s="6"/>
      <c r="J61" s="6"/>
      <c r="K61" s="6"/>
      <c r="L61" s="6"/>
      <c r="M61" s="6"/>
      <c r="N61" s="6"/>
      <c r="O61" s="6"/>
      <c r="P61" s="6"/>
      <c r="Q61" s="6"/>
      <c r="R61" s="6"/>
      <c r="S61" s="6"/>
    </row>
    <row r="62" spans="3:19" x14ac:dyDescent="0.45">
      <c r="C62" s="6"/>
      <c r="D62" s="6"/>
      <c r="E62" s="6"/>
      <c r="F62" s="6"/>
      <c r="G62" s="6"/>
      <c r="H62" s="6"/>
      <c r="I62" s="6"/>
      <c r="J62" s="6"/>
      <c r="K62" s="6"/>
      <c r="L62" s="6"/>
      <c r="M62" s="6"/>
      <c r="N62" s="6"/>
      <c r="O62" s="6"/>
      <c r="P62" s="6"/>
      <c r="Q62" s="6"/>
      <c r="R62" s="6"/>
      <c r="S62" s="6"/>
    </row>
    <row r="63" spans="3:19" x14ac:dyDescent="0.45">
      <c r="C63" s="6"/>
      <c r="D63" s="6"/>
      <c r="E63" s="6"/>
      <c r="F63" s="6"/>
      <c r="G63" s="6"/>
      <c r="H63" s="6"/>
      <c r="I63" s="6"/>
      <c r="J63" s="6"/>
      <c r="K63" s="6"/>
      <c r="L63" s="6"/>
      <c r="M63" s="6"/>
      <c r="N63" s="6"/>
      <c r="O63" s="6"/>
      <c r="P63" s="6"/>
      <c r="Q63" s="6"/>
      <c r="R63" s="6"/>
      <c r="S63" s="6"/>
    </row>
    <row r="64" spans="3:19" x14ac:dyDescent="0.45">
      <c r="C64" s="6"/>
      <c r="D64" s="6"/>
      <c r="E64" s="6"/>
      <c r="F64" s="6"/>
      <c r="G64" s="6"/>
      <c r="H64" s="6"/>
      <c r="I64" s="6"/>
      <c r="J64" s="6"/>
      <c r="K64" s="6"/>
      <c r="L64" s="6"/>
      <c r="M64" s="6"/>
      <c r="N64" s="6"/>
      <c r="O64" s="6"/>
      <c r="P64" s="6"/>
      <c r="Q64" s="6"/>
      <c r="R64" s="6"/>
      <c r="S64" s="6"/>
    </row>
    <row r="65" spans="3:19" x14ac:dyDescent="0.45">
      <c r="C65" s="6"/>
      <c r="D65" s="6"/>
      <c r="E65" s="6"/>
      <c r="F65" s="6"/>
      <c r="G65" s="6"/>
      <c r="H65" s="6"/>
      <c r="I65" s="6"/>
      <c r="J65" s="6"/>
      <c r="K65" s="6"/>
      <c r="L65" s="6"/>
      <c r="M65" s="6"/>
      <c r="N65" s="6"/>
      <c r="O65" s="6"/>
      <c r="P65" s="6"/>
      <c r="Q65" s="6"/>
      <c r="R65" s="6"/>
      <c r="S65" s="6"/>
    </row>
    <row r="66" spans="3:19" x14ac:dyDescent="0.45">
      <c r="C66" s="6"/>
      <c r="D66" s="6"/>
      <c r="E66" s="6"/>
      <c r="F66" s="6"/>
      <c r="G66" s="6"/>
      <c r="H66" s="6"/>
      <c r="I66" s="6"/>
      <c r="J66" s="6"/>
      <c r="K66" s="6"/>
      <c r="L66" s="6"/>
      <c r="M66" s="6"/>
      <c r="N66" s="6"/>
      <c r="O66" s="6"/>
      <c r="P66" s="6"/>
      <c r="Q66" s="6"/>
      <c r="R66" s="6"/>
      <c r="S66" s="6"/>
    </row>
    <row r="67" spans="3:19" x14ac:dyDescent="0.45">
      <c r="C67" s="6"/>
      <c r="D67" s="6"/>
      <c r="E67" s="6"/>
      <c r="F67" s="6"/>
      <c r="G67" s="6"/>
      <c r="H67" s="6"/>
      <c r="I67" s="6"/>
      <c r="J67" s="6"/>
      <c r="K67" s="6"/>
      <c r="L67" s="6"/>
      <c r="M67" s="6"/>
      <c r="N67" s="6"/>
      <c r="O67" s="6"/>
      <c r="P67" s="6"/>
      <c r="Q67" s="6"/>
      <c r="R67" s="6"/>
      <c r="S67" s="6"/>
    </row>
    <row r="68" spans="3:19" x14ac:dyDescent="0.45">
      <c r="C68" s="6"/>
      <c r="D68" s="6"/>
      <c r="E68" s="6"/>
      <c r="F68" s="6"/>
      <c r="G68" s="6"/>
      <c r="H68" s="6"/>
      <c r="I68" s="6"/>
      <c r="J68" s="6"/>
      <c r="K68" s="6"/>
      <c r="L68" s="6"/>
      <c r="M68" s="6"/>
      <c r="N68" s="6"/>
      <c r="O68" s="6"/>
      <c r="P68" s="6"/>
      <c r="Q68" s="6"/>
      <c r="R68" s="6"/>
      <c r="S68" s="6"/>
    </row>
    <row r="69" spans="3:19" x14ac:dyDescent="0.45">
      <c r="C69" s="6"/>
      <c r="D69" s="6"/>
      <c r="E69" s="6"/>
      <c r="F69" s="6"/>
      <c r="G69" s="6"/>
      <c r="H69" s="6"/>
      <c r="I69" s="6"/>
      <c r="J69" s="6"/>
      <c r="K69" s="6"/>
      <c r="L69" s="6"/>
      <c r="M69" s="6"/>
      <c r="N69" s="6"/>
      <c r="O69" s="6"/>
      <c r="P69" s="6"/>
      <c r="Q69" s="6"/>
      <c r="R69" s="6"/>
      <c r="S69" s="6"/>
    </row>
    <row r="70" spans="3:19" x14ac:dyDescent="0.45">
      <c r="C70" s="6"/>
      <c r="D70" s="6"/>
      <c r="E70" s="6"/>
      <c r="F70" s="6"/>
      <c r="G70" s="6"/>
      <c r="H70" s="6"/>
      <c r="I70" s="6"/>
      <c r="J70" s="6"/>
      <c r="K70" s="6"/>
      <c r="L70" s="6"/>
      <c r="M70" s="6"/>
      <c r="N70" s="6"/>
      <c r="O70" s="6"/>
      <c r="P70" s="6"/>
      <c r="Q70" s="6"/>
      <c r="R70" s="6"/>
      <c r="S70" s="6"/>
    </row>
    <row r="71" spans="3:19" x14ac:dyDescent="0.45">
      <c r="C71" s="6"/>
      <c r="D71" s="6"/>
      <c r="E71" s="6"/>
      <c r="F71" s="6"/>
      <c r="G71" s="6"/>
      <c r="H71" s="6"/>
      <c r="I71" s="6"/>
      <c r="J71" s="6"/>
      <c r="K71" s="6"/>
      <c r="L71" s="6"/>
      <c r="M71" s="6"/>
      <c r="N71" s="6"/>
      <c r="O71" s="6"/>
      <c r="P71" s="6"/>
      <c r="Q71" s="6"/>
      <c r="R71" s="6"/>
      <c r="S71" s="6"/>
    </row>
    <row r="72" spans="3:19" x14ac:dyDescent="0.45">
      <c r="C72" s="6"/>
      <c r="D72" s="6"/>
      <c r="E72" s="6"/>
      <c r="F72" s="6"/>
      <c r="G72" s="6"/>
      <c r="H72" s="6"/>
      <c r="I72" s="6"/>
      <c r="J72" s="6"/>
      <c r="K72" s="6"/>
      <c r="L72" s="6"/>
      <c r="M72" s="6"/>
      <c r="N72" s="6"/>
      <c r="O72" s="6"/>
      <c r="P72" s="6"/>
      <c r="Q72" s="6"/>
      <c r="R72" s="6"/>
      <c r="S72" s="6"/>
    </row>
    <row r="73" spans="3:19" x14ac:dyDescent="0.45">
      <c r="C73" s="6"/>
      <c r="D73" s="6"/>
      <c r="E73" s="6"/>
      <c r="F73" s="6"/>
      <c r="G73" s="6"/>
      <c r="H73" s="6"/>
      <c r="I73" s="6"/>
      <c r="J73" s="6"/>
      <c r="K73" s="6"/>
      <c r="L73" s="6"/>
      <c r="M73" s="6"/>
      <c r="N73" s="6"/>
      <c r="O73" s="6"/>
      <c r="P73" s="6"/>
      <c r="Q73" s="6"/>
      <c r="R73" s="6"/>
      <c r="S73" s="6"/>
    </row>
    <row r="74" spans="3:19" x14ac:dyDescent="0.45">
      <c r="C74" s="6"/>
      <c r="D74" s="6"/>
      <c r="E74" s="6"/>
      <c r="F74" s="6"/>
      <c r="G74" s="6"/>
      <c r="H74" s="6"/>
      <c r="I74" s="6"/>
      <c r="J74" s="6"/>
      <c r="K74" s="6"/>
      <c r="L74" s="6"/>
      <c r="M74" s="6"/>
      <c r="N74" s="6"/>
      <c r="O74" s="6"/>
      <c r="P74" s="6"/>
      <c r="Q74" s="6"/>
      <c r="R74" s="6"/>
      <c r="S74" s="6"/>
    </row>
    <row r="75" spans="3:19" x14ac:dyDescent="0.45">
      <c r="C75" s="6"/>
      <c r="D75" s="6"/>
      <c r="E75" s="6"/>
      <c r="F75" s="6"/>
      <c r="G75" s="6"/>
      <c r="H75" s="6"/>
      <c r="I75" s="6"/>
      <c r="J75" s="6"/>
      <c r="K75" s="6"/>
      <c r="L75" s="6"/>
      <c r="M75" s="6"/>
      <c r="N75" s="6"/>
      <c r="O75" s="6"/>
      <c r="P75" s="6"/>
      <c r="Q75" s="6"/>
      <c r="R75" s="6"/>
      <c r="S75" s="6"/>
    </row>
    <row r="76" spans="3:19" x14ac:dyDescent="0.45">
      <c r="C76" s="6"/>
      <c r="D76" s="6"/>
      <c r="E76" s="6"/>
      <c r="F76" s="6"/>
      <c r="G76" s="6"/>
      <c r="H76" s="6"/>
      <c r="I76" s="6"/>
      <c r="J76" s="6"/>
      <c r="K76" s="6"/>
      <c r="L76" s="6"/>
      <c r="M76" s="6"/>
      <c r="N76" s="6"/>
      <c r="O76" s="6"/>
      <c r="P76" s="6"/>
      <c r="Q76" s="6"/>
      <c r="R76" s="6"/>
      <c r="S76" s="6"/>
    </row>
    <row r="77" spans="3:19" x14ac:dyDescent="0.45">
      <c r="C77" s="6"/>
      <c r="D77" s="6"/>
      <c r="E77" s="6"/>
      <c r="F77" s="6"/>
      <c r="G77" s="6"/>
      <c r="H77" s="6"/>
      <c r="I77" s="6"/>
      <c r="J77" s="6"/>
      <c r="K77" s="6"/>
      <c r="L77" s="6"/>
      <c r="M77" s="6"/>
      <c r="N77" s="6"/>
      <c r="O77" s="6"/>
      <c r="P77" s="6"/>
      <c r="Q77" s="6"/>
      <c r="R77" s="6"/>
      <c r="S77" s="6"/>
    </row>
    <row r="78" spans="3:19" x14ac:dyDescent="0.45">
      <c r="C78" s="6"/>
      <c r="D78" s="6"/>
      <c r="E78" s="6"/>
      <c r="F78" s="6"/>
      <c r="G78" s="6"/>
      <c r="H78" s="6"/>
      <c r="I78" s="6"/>
      <c r="J78" s="6"/>
      <c r="K78" s="6"/>
      <c r="L78" s="6"/>
      <c r="M78" s="6"/>
      <c r="N78" s="6"/>
      <c r="O78" s="6"/>
      <c r="P78" s="6"/>
      <c r="Q78" s="6"/>
      <c r="R78" s="6"/>
      <c r="S78" s="6"/>
    </row>
    <row r="79" spans="3:19" x14ac:dyDescent="0.45">
      <c r="C79" s="6"/>
      <c r="D79" s="6"/>
      <c r="E79" s="6"/>
      <c r="F79" s="6"/>
      <c r="G79" s="6"/>
      <c r="H79" s="6"/>
      <c r="I79" s="6"/>
      <c r="J79" s="6"/>
      <c r="K79" s="6"/>
      <c r="L79" s="6"/>
      <c r="M79" s="6"/>
      <c r="N79" s="6"/>
      <c r="O79" s="6"/>
      <c r="P79" s="6"/>
      <c r="Q79" s="6"/>
      <c r="R79" s="6"/>
      <c r="S79" s="6"/>
    </row>
    <row r="80" spans="3:19" x14ac:dyDescent="0.45">
      <c r="C80" s="6"/>
      <c r="D80" s="6"/>
      <c r="E80" s="6"/>
      <c r="F80" s="6"/>
      <c r="G80" s="6"/>
      <c r="H80" s="6"/>
      <c r="I80" s="6"/>
      <c r="J80" s="6"/>
      <c r="K80" s="6"/>
      <c r="L80" s="6"/>
      <c r="M80" s="6"/>
      <c r="N80" s="6"/>
      <c r="O80" s="6"/>
      <c r="P80" s="6"/>
      <c r="Q80" s="6"/>
      <c r="R80" s="6"/>
      <c r="S80" s="6"/>
    </row>
    <row r="81" spans="3:19" x14ac:dyDescent="0.45">
      <c r="C81" s="6"/>
      <c r="D81" s="6"/>
      <c r="E81" s="6"/>
      <c r="F81" s="6"/>
      <c r="G81" s="6"/>
      <c r="H81" s="6"/>
      <c r="I81" s="6"/>
      <c r="J81" s="6"/>
      <c r="K81" s="6"/>
      <c r="L81" s="6"/>
      <c r="M81" s="6"/>
      <c r="N81" s="6"/>
      <c r="O81" s="6"/>
      <c r="P81" s="6"/>
      <c r="Q81" s="6"/>
      <c r="R81" s="6"/>
      <c r="S81" s="6"/>
    </row>
    <row r="82" spans="3:19" x14ac:dyDescent="0.45">
      <c r="C82" s="6"/>
      <c r="D82" s="6"/>
      <c r="E82" s="6"/>
      <c r="F82" s="6"/>
      <c r="G82" s="6"/>
      <c r="H82" s="6"/>
      <c r="I82" s="6"/>
      <c r="J82" s="6"/>
      <c r="K82" s="6"/>
      <c r="L82" s="6"/>
      <c r="M82" s="6"/>
      <c r="N82" s="6"/>
      <c r="O82" s="6"/>
      <c r="P82" s="6"/>
      <c r="Q82" s="6"/>
      <c r="R82" s="6"/>
      <c r="S82" s="6"/>
    </row>
    <row r="83" spans="3:19" x14ac:dyDescent="0.45">
      <c r="C83" s="6"/>
      <c r="D83" s="6"/>
      <c r="E83" s="6"/>
      <c r="F83" s="6"/>
      <c r="G83" s="6"/>
      <c r="H83" s="6"/>
      <c r="I83" s="6"/>
      <c r="J83" s="6"/>
      <c r="K83" s="6"/>
      <c r="L83" s="6"/>
      <c r="M83" s="6"/>
      <c r="N83" s="6"/>
      <c r="O83" s="6"/>
      <c r="P83" s="6"/>
      <c r="Q83" s="6"/>
      <c r="R83" s="6"/>
      <c r="S83" s="6"/>
    </row>
    <row r="84" spans="3:19" x14ac:dyDescent="0.45">
      <c r="C84" s="6"/>
      <c r="D84" s="6"/>
      <c r="E84" s="6"/>
      <c r="F84" s="6"/>
      <c r="G84" s="6"/>
      <c r="H84" s="6"/>
      <c r="I84" s="6"/>
      <c r="J84" s="6"/>
      <c r="K84" s="6"/>
      <c r="L84" s="6"/>
      <c r="M84" s="6"/>
      <c r="N84" s="6"/>
      <c r="O84" s="6"/>
      <c r="P84" s="6"/>
      <c r="Q84" s="6"/>
      <c r="R84" s="6"/>
      <c r="S84" s="6"/>
    </row>
    <row r="85" spans="3:19" x14ac:dyDescent="0.45">
      <c r="C85" s="6"/>
      <c r="D85" s="6"/>
      <c r="E85" s="6"/>
      <c r="F85" s="6"/>
      <c r="G85" s="6"/>
      <c r="H85" s="6"/>
      <c r="I85" s="6"/>
      <c r="J85" s="6"/>
      <c r="K85" s="6"/>
      <c r="L85" s="6"/>
      <c r="M85" s="6"/>
      <c r="N85" s="6"/>
      <c r="O85" s="6"/>
      <c r="P85" s="6"/>
      <c r="Q85" s="6"/>
      <c r="R85" s="6"/>
      <c r="S85" s="6"/>
    </row>
    <row r="86" spans="3:19" x14ac:dyDescent="0.45">
      <c r="C86" s="6"/>
      <c r="D86" s="6"/>
      <c r="E86" s="6"/>
      <c r="F86" s="6"/>
      <c r="G86" s="6"/>
      <c r="H86" s="6"/>
      <c r="I86" s="6"/>
      <c r="J86" s="6"/>
      <c r="K86" s="6"/>
      <c r="L86" s="6"/>
      <c r="M86" s="6"/>
      <c r="N86" s="6"/>
      <c r="O86" s="6"/>
      <c r="P86" s="6"/>
      <c r="Q86" s="6"/>
      <c r="R86" s="6"/>
      <c r="S86" s="6"/>
    </row>
    <row r="87" spans="3:19" x14ac:dyDescent="0.45">
      <c r="C87" s="6"/>
      <c r="D87" s="6"/>
      <c r="E87" s="6"/>
      <c r="F87" s="6"/>
      <c r="G87" s="6"/>
      <c r="H87" s="6"/>
      <c r="I87" s="6"/>
      <c r="J87" s="6"/>
      <c r="K87" s="6"/>
      <c r="L87" s="6"/>
      <c r="M87" s="6"/>
      <c r="N87" s="6"/>
      <c r="O87" s="6"/>
      <c r="P87" s="6"/>
      <c r="Q87" s="6"/>
      <c r="R87" s="6"/>
      <c r="S87" s="6"/>
    </row>
    <row r="88" spans="3:19" x14ac:dyDescent="0.45">
      <c r="C88" s="6"/>
      <c r="D88" s="6"/>
      <c r="E88" s="6"/>
      <c r="F88" s="6"/>
      <c r="G88" s="6"/>
      <c r="H88" s="6"/>
      <c r="I88" s="6"/>
      <c r="J88" s="6"/>
      <c r="K88" s="6"/>
      <c r="L88" s="6"/>
      <c r="M88" s="6"/>
      <c r="N88" s="6"/>
      <c r="O88" s="6"/>
      <c r="P88" s="6"/>
      <c r="Q88" s="6"/>
      <c r="R88" s="6"/>
      <c r="S88" s="6"/>
    </row>
    <row r="89" spans="3:19" x14ac:dyDescent="0.45">
      <c r="C89" s="6"/>
      <c r="D89" s="6"/>
      <c r="E89" s="6"/>
      <c r="F89" s="6"/>
      <c r="G89" s="6"/>
      <c r="H89" s="6"/>
      <c r="I89" s="6"/>
      <c r="J89" s="6"/>
      <c r="K89" s="6"/>
      <c r="L89" s="6"/>
      <c r="M89" s="6"/>
      <c r="N89" s="6"/>
      <c r="O89" s="6"/>
      <c r="P89" s="6"/>
      <c r="Q89" s="6"/>
      <c r="R89" s="6"/>
      <c r="S89" s="6"/>
    </row>
    <row r="90" spans="3:19" x14ac:dyDescent="0.45">
      <c r="C90" s="6"/>
      <c r="D90" s="6"/>
      <c r="E90" s="6"/>
      <c r="F90" s="6"/>
      <c r="G90" s="6"/>
      <c r="H90" s="6"/>
      <c r="I90" s="6"/>
      <c r="J90" s="6"/>
      <c r="K90" s="6"/>
      <c r="L90" s="6"/>
      <c r="M90" s="6"/>
      <c r="N90" s="6"/>
      <c r="O90" s="6"/>
      <c r="P90" s="6"/>
      <c r="Q90" s="6"/>
      <c r="R90" s="6"/>
      <c r="S90" s="6"/>
    </row>
    <row r="91" spans="3:19" x14ac:dyDescent="0.45">
      <c r="C91" s="6"/>
      <c r="D91" s="6"/>
      <c r="E91" s="6"/>
      <c r="F91" s="6"/>
      <c r="G91" s="6"/>
      <c r="H91" s="6"/>
      <c r="I91" s="6"/>
      <c r="J91" s="6"/>
      <c r="K91" s="6"/>
      <c r="L91" s="6"/>
      <c r="M91" s="6"/>
      <c r="N91" s="6"/>
      <c r="O91" s="6"/>
      <c r="P91" s="6"/>
      <c r="Q91" s="6"/>
      <c r="R91" s="6"/>
      <c r="S91" s="6"/>
    </row>
    <row r="92" spans="3:19" x14ac:dyDescent="0.45">
      <c r="C92" s="6"/>
      <c r="D92" s="6"/>
      <c r="E92" s="6"/>
      <c r="F92" s="6"/>
      <c r="G92" s="6"/>
      <c r="H92" s="6"/>
      <c r="I92" s="6"/>
      <c r="J92" s="6"/>
      <c r="K92" s="6"/>
      <c r="L92" s="6"/>
      <c r="M92" s="6"/>
      <c r="N92" s="6"/>
      <c r="O92" s="6"/>
      <c r="P92" s="6"/>
      <c r="Q92" s="6"/>
      <c r="R92" s="6"/>
      <c r="S92" s="6"/>
    </row>
    <row r="93" spans="3:19" x14ac:dyDescent="0.45">
      <c r="C93" s="6"/>
      <c r="D93" s="6"/>
      <c r="E93" s="6"/>
      <c r="F93" s="6"/>
      <c r="G93" s="6"/>
      <c r="H93" s="6"/>
      <c r="I93" s="6"/>
      <c r="J93" s="6"/>
      <c r="K93" s="6"/>
      <c r="L93" s="6"/>
      <c r="M93" s="6"/>
      <c r="N93" s="6"/>
      <c r="O93" s="6"/>
      <c r="P93" s="6"/>
      <c r="Q93" s="6"/>
      <c r="R93" s="6"/>
      <c r="S93" s="6"/>
    </row>
    <row r="94" spans="3:19" x14ac:dyDescent="0.45">
      <c r="C94" s="6"/>
      <c r="D94" s="6"/>
      <c r="E94" s="6"/>
      <c r="F94" s="6"/>
      <c r="G94" s="6"/>
      <c r="H94" s="6"/>
      <c r="I94" s="6"/>
      <c r="J94" s="6"/>
      <c r="K94" s="6"/>
      <c r="L94" s="6"/>
      <c r="M94" s="6"/>
      <c r="N94" s="6"/>
      <c r="O94" s="6"/>
      <c r="P94" s="6"/>
      <c r="Q94" s="6"/>
      <c r="R94" s="6"/>
      <c r="S94" s="6"/>
    </row>
    <row r="95" spans="3:19" x14ac:dyDescent="0.45">
      <c r="C95" s="6"/>
      <c r="D95" s="6"/>
      <c r="E95" s="6"/>
      <c r="F95" s="6"/>
      <c r="G95" s="6"/>
      <c r="H95" s="6"/>
      <c r="I95" s="6"/>
      <c r="J95" s="6"/>
      <c r="K95" s="6"/>
      <c r="L95" s="6"/>
      <c r="M95" s="6"/>
      <c r="N95" s="6"/>
      <c r="O95" s="6"/>
      <c r="P95" s="6"/>
      <c r="Q95" s="6"/>
      <c r="R95" s="6"/>
      <c r="S95" s="6"/>
    </row>
    <row r="96" spans="3:19" x14ac:dyDescent="0.45">
      <c r="C96" s="6"/>
      <c r="D96" s="6"/>
      <c r="E96" s="6"/>
      <c r="F96" s="6"/>
      <c r="G96" s="6"/>
      <c r="H96" s="6"/>
      <c r="I96" s="6"/>
      <c r="J96" s="6"/>
      <c r="K96" s="6"/>
      <c r="L96" s="6"/>
      <c r="M96" s="6"/>
      <c r="N96" s="6"/>
      <c r="O96" s="6"/>
      <c r="P96" s="6"/>
      <c r="Q96" s="6"/>
      <c r="R96" s="6"/>
      <c r="S96" s="6"/>
    </row>
    <row r="97" spans="3:19" x14ac:dyDescent="0.45">
      <c r="C97" s="6"/>
      <c r="D97" s="6"/>
      <c r="E97" s="6"/>
      <c r="F97" s="6"/>
      <c r="G97" s="6"/>
      <c r="H97" s="6"/>
      <c r="I97" s="6"/>
      <c r="J97" s="6"/>
      <c r="K97" s="6"/>
      <c r="L97" s="6"/>
      <c r="M97" s="6"/>
      <c r="N97" s="6"/>
      <c r="O97" s="6"/>
      <c r="P97" s="6"/>
      <c r="Q97" s="6"/>
      <c r="R97" s="6"/>
      <c r="S97" s="6"/>
    </row>
  </sheetData>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3D24D-CA92-475F-B900-C02B623B537F}">
  <dimension ref="A1:S97"/>
  <sheetViews>
    <sheetView workbookViewId="0">
      <selection activeCell="R2" sqref="R2"/>
    </sheetView>
  </sheetViews>
  <sheetFormatPr defaultRowHeight="14.25" x14ac:dyDescent="0.45"/>
  <sheetData>
    <row r="1" spans="1:19" x14ac:dyDescent="0.45">
      <c r="A1" t="s">
        <v>360</v>
      </c>
      <c r="B1" t="s">
        <v>367</v>
      </c>
      <c r="C1" t="s">
        <v>368</v>
      </c>
      <c r="D1" t="s">
        <v>369</v>
      </c>
      <c r="E1" t="s">
        <v>370</v>
      </c>
      <c r="F1" t="s">
        <v>371</v>
      </c>
      <c r="G1" t="s">
        <v>372</v>
      </c>
      <c r="H1" t="s">
        <v>373</v>
      </c>
      <c r="I1" t="s">
        <v>374</v>
      </c>
      <c r="J1" t="s">
        <v>375</v>
      </c>
      <c r="K1" t="s">
        <v>376</v>
      </c>
      <c r="L1" t="s">
        <v>377</v>
      </c>
      <c r="M1" t="s">
        <v>378</v>
      </c>
      <c r="N1" t="s">
        <v>379</v>
      </c>
      <c r="O1" t="s">
        <v>380</v>
      </c>
      <c r="P1" t="s">
        <v>381</v>
      </c>
    </row>
    <row r="2" spans="1:19" x14ac:dyDescent="0.45">
      <c r="A2" t="s">
        <v>361</v>
      </c>
      <c r="B2" t="s">
        <v>5</v>
      </c>
      <c r="C2" s="6">
        <v>6</v>
      </c>
      <c r="D2" s="6">
        <v>4</v>
      </c>
      <c r="E2" s="6">
        <v>5</v>
      </c>
      <c r="F2" s="6">
        <v>4</v>
      </c>
      <c r="G2" s="6">
        <v>3.0000000000000071</v>
      </c>
      <c r="H2" s="6">
        <v>5</v>
      </c>
      <c r="I2" s="6">
        <v>8</v>
      </c>
      <c r="J2" s="6">
        <v>3</v>
      </c>
      <c r="K2" s="6">
        <v>22</v>
      </c>
      <c r="L2" s="6">
        <v>22</v>
      </c>
      <c r="M2" s="6">
        <v>6</v>
      </c>
      <c r="N2" s="6">
        <v>22</v>
      </c>
      <c r="O2" s="6">
        <v>28</v>
      </c>
      <c r="P2" s="6">
        <v>31</v>
      </c>
      <c r="Q2" s="6"/>
      <c r="R2" s="6"/>
      <c r="S2" s="6"/>
    </row>
    <row r="3" spans="1:19" x14ac:dyDescent="0.45">
      <c r="A3" t="s">
        <v>361</v>
      </c>
      <c r="B3" t="s">
        <v>6</v>
      </c>
      <c r="C3" s="6">
        <v>6</v>
      </c>
      <c r="D3" s="6">
        <v>4</v>
      </c>
      <c r="E3" s="6">
        <v>4</v>
      </c>
      <c r="F3" s="6">
        <v>5</v>
      </c>
      <c r="G3" s="6">
        <v>3</v>
      </c>
      <c r="H3" s="6">
        <v>4</v>
      </c>
      <c r="I3" s="6">
        <v>4</v>
      </c>
      <c r="J3" s="6">
        <v>6</v>
      </c>
      <c r="K3" s="6">
        <v>8</v>
      </c>
      <c r="L3" s="6">
        <v>3</v>
      </c>
      <c r="M3" s="6">
        <v>5</v>
      </c>
      <c r="N3" s="6">
        <v>6</v>
      </c>
      <c r="O3" s="6">
        <v>8</v>
      </c>
      <c r="P3" s="6">
        <v>10</v>
      </c>
      <c r="Q3" s="6"/>
      <c r="R3" s="6"/>
      <c r="S3" s="6"/>
    </row>
    <row r="4" spans="1:19" x14ac:dyDescent="0.45">
      <c r="A4" t="s">
        <v>361</v>
      </c>
      <c r="B4" t="s">
        <v>47</v>
      </c>
      <c r="C4" s="6">
        <v>3</v>
      </c>
      <c r="D4" s="6">
        <v>3</v>
      </c>
      <c r="E4" s="6">
        <v>3</v>
      </c>
      <c r="F4" s="6">
        <v>3</v>
      </c>
      <c r="G4" s="6">
        <v>2</v>
      </c>
      <c r="H4" s="6">
        <v>4</v>
      </c>
      <c r="I4" s="6">
        <v>3</v>
      </c>
      <c r="J4" s="6">
        <v>5</v>
      </c>
      <c r="K4" s="6">
        <v>2</v>
      </c>
      <c r="L4" s="6">
        <v>1</v>
      </c>
      <c r="M4" s="6">
        <v>4</v>
      </c>
      <c r="N4" s="6">
        <v>1</v>
      </c>
      <c r="O4" s="6">
        <v>1</v>
      </c>
      <c r="P4" s="6">
        <v>2</v>
      </c>
      <c r="Q4" s="6"/>
      <c r="R4" s="6"/>
      <c r="S4" s="6"/>
    </row>
    <row r="5" spans="1:19" x14ac:dyDescent="0.45">
      <c r="A5" t="s">
        <v>361</v>
      </c>
      <c r="B5" t="s">
        <v>67</v>
      </c>
      <c r="C5" s="6">
        <v>3</v>
      </c>
      <c r="D5" s="6">
        <v>3</v>
      </c>
      <c r="E5" s="6">
        <v>4</v>
      </c>
      <c r="F5" s="6">
        <v>5</v>
      </c>
      <c r="G5" s="6">
        <v>3</v>
      </c>
      <c r="H5" s="6">
        <v>3</v>
      </c>
      <c r="I5" s="6">
        <v>2</v>
      </c>
      <c r="J5" s="6">
        <v>2.9999999999999929</v>
      </c>
      <c r="K5" s="6">
        <v>2</v>
      </c>
      <c r="L5" s="6">
        <v>1</v>
      </c>
      <c r="M5" s="6">
        <v>4</v>
      </c>
      <c r="N5" s="6">
        <v>2</v>
      </c>
      <c r="O5" s="6">
        <v>1</v>
      </c>
      <c r="P5" s="6">
        <v>2</v>
      </c>
      <c r="Q5" s="6"/>
      <c r="R5" s="6"/>
      <c r="S5" s="6"/>
    </row>
    <row r="6" spans="1:19" x14ac:dyDescent="0.45">
      <c r="A6" t="s">
        <v>362</v>
      </c>
      <c r="B6" t="s">
        <v>5</v>
      </c>
      <c r="C6" s="6">
        <v>4</v>
      </c>
      <c r="D6" s="6">
        <v>2</v>
      </c>
      <c r="E6" s="6">
        <v>3</v>
      </c>
      <c r="F6" s="6">
        <v>4</v>
      </c>
      <c r="G6" s="6">
        <v>3</v>
      </c>
      <c r="H6" s="6">
        <v>4</v>
      </c>
      <c r="I6" s="6">
        <v>4</v>
      </c>
      <c r="J6" s="6">
        <v>3</v>
      </c>
      <c r="K6" s="6">
        <v>6</v>
      </c>
      <c r="L6" s="6">
        <v>7</v>
      </c>
      <c r="M6" s="6">
        <v>5.0000000000000027</v>
      </c>
      <c r="N6" s="6">
        <v>6</v>
      </c>
      <c r="O6" s="6">
        <v>6</v>
      </c>
      <c r="P6" s="6">
        <v>15</v>
      </c>
      <c r="Q6" s="6"/>
      <c r="R6" s="6"/>
      <c r="S6" s="6"/>
    </row>
    <row r="7" spans="1:19" x14ac:dyDescent="0.45">
      <c r="A7" t="s">
        <v>362</v>
      </c>
      <c r="B7" t="s">
        <v>6</v>
      </c>
      <c r="C7" s="6">
        <v>3</v>
      </c>
      <c r="D7" s="6">
        <v>3</v>
      </c>
      <c r="E7" s="6">
        <v>3</v>
      </c>
      <c r="F7" s="6">
        <v>3</v>
      </c>
      <c r="G7" s="6">
        <v>3</v>
      </c>
      <c r="H7" s="6">
        <v>4</v>
      </c>
      <c r="I7" s="6">
        <v>3</v>
      </c>
      <c r="J7" s="6">
        <v>4</v>
      </c>
      <c r="K7" s="6">
        <v>3</v>
      </c>
      <c r="L7" s="6">
        <v>2</v>
      </c>
      <c r="M7" s="6">
        <v>4</v>
      </c>
      <c r="N7" s="6">
        <v>3</v>
      </c>
      <c r="O7" s="6">
        <v>1</v>
      </c>
      <c r="P7" s="6">
        <v>4</v>
      </c>
      <c r="Q7" s="6"/>
      <c r="R7" s="6"/>
      <c r="S7" s="6"/>
    </row>
    <row r="8" spans="1:19" x14ac:dyDescent="0.45">
      <c r="A8" t="s">
        <v>362</v>
      </c>
      <c r="B8" t="s">
        <v>47</v>
      </c>
      <c r="C8" s="6">
        <v>4</v>
      </c>
      <c r="D8" s="6">
        <v>2</v>
      </c>
      <c r="E8" s="6">
        <v>3</v>
      </c>
      <c r="F8" s="6">
        <v>3</v>
      </c>
      <c r="G8" s="6">
        <v>3</v>
      </c>
      <c r="H8" s="6">
        <v>3</v>
      </c>
      <c r="I8" s="6">
        <v>1</v>
      </c>
      <c r="J8" s="6">
        <v>3</v>
      </c>
      <c r="K8" s="6">
        <v>2</v>
      </c>
      <c r="L8" s="6">
        <v>1</v>
      </c>
      <c r="M8" s="6">
        <v>4</v>
      </c>
      <c r="N8" s="6">
        <v>2</v>
      </c>
      <c r="O8" s="6">
        <v>1</v>
      </c>
      <c r="P8" s="6">
        <v>2</v>
      </c>
      <c r="Q8" s="6"/>
      <c r="R8" s="6"/>
      <c r="S8" s="6"/>
    </row>
    <row r="9" spans="1:19" x14ac:dyDescent="0.45">
      <c r="A9" t="s">
        <v>362</v>
      </c>
      <c r="B9" t="s">
        <v>67</v>
      </c>
      <c r="C9" s="6">
        <v>2</v>
      </c>
      <c r="D9" s="6">
        <v>3</v>
      </c>
      <c r="E9" s="6">
        <v>2</v>
      </c>
      <c r="F9" s="6">
        <v>3</v>
      </c>
      <c r="G9" s="6">
        <v>2</v>
      </c>
      <c r="H9" s="6">
        <v>3</v>
      </c>
      <c r="I9" s="6">
        <v>3</v>
      </c>
      <c r="J9" s="6">
        <v>2</v>
      </c>
      <c r="K9" s="6">
        <v>2</v>
      </c>
      <c r="L9" s="6">
        <v>1</v>
      </c>
      <c r="M9" s="6">
        <v>4</v>
      </c>
      <c r="N9" s="6">
        <v>2</v>
      </c>
      <c r="O9" s="6">
        <v>1</v>
      </c>
      <c r="P9" s="6">
        <v>2</v>
      </c>
      <c r="Q9" s="6"/>
      <c r="R9" s="6"/>
      <c r="S9" s="6"/>
    </row>
    <row r="10" spans="1:19" x14ac:dyDescent="0.45">
      <c r="A10" t="s">
        <v>363</v>
      </c>
      <c r="B10" t="s">
        <v>5</v>
      </c>
      <c r="C10" s="6">
        <v>15</v>
      </c>
      <c r="D10" s="6">
        <v>17</v>
      </c>
      <c r="E10" s="6">
        <v>13</v>
      </c>
      <c r="F10" s="6">
        <v>10</v>
      </c>
      <c r="G10" s="6">
        <v>16</v>
      </c>
      <c r="H10" s="6">
        <v>16</v>
      </c>
      <c r="I10" s="6">
        <v>33</v>
      </c>
      <c r="J10" s="6">
        <v>11</v>
      </c>
      <c r="K10" s="6">
        <v>45</v>
      </c>
      <c r="L10" s="6">
        <v>33.000000000000007</v>
      </c>
      <c r="M10" s="6">
        <v>8.9999999999999964</v>
      </c>
      <c r="N10" s="6">
        <v>31</v>
      </c>
      <c r="O10" s="6">
        <v>30</v>
      </c>
      <c r="P10" s="6">
        <v>60</v>
      </c>
      <c r="Q10" s="6"/>
      <c r="R10" s="6"/>
      <c r="S10" s="6"/>
    </row>
    <row r="11" spans="1:19" x14ac:dyDescent="0.45">
      <c r="A11" t="s">
        <v>363</v>
      </c>
      <c r="B11" t="s">
        <v>6</v>
      </c>
      <c r="C11" s="6">
        <v>12</v>
      </c>
      <c r="D11" s="6">
        <v>16</v>
      </c>
      <c r="E11" s="6">
        <v>14</v>
      </c>
      <c r="F11" s="6">
        <v>15</v>
      </c>
      <c r="G11" s="6">
        <v>14</v>
      </c>
      <c r="H11" s="6">
        <v>9</v>
      </c>
      <c r="I11" s="6">
        <v>14</v>
      </c>
      <c r="J11" s="6">
        <v>14</v>
      </c>
      <c r="K11" s="6">
        <v>31</v>
      </c>
      <c r="L11" s="6">
        <v>9</v>
      </c>
      <c r="M11" s="6">
        <v>6</v>
      </c>
      <c r="N11" s="6">
        <v>17</v>
      </c>
      <c r="O11" s="6">
        <v>10</v>
      </c>
      <c r="P11" s="6">
        <v>29</v>
      </c>
      <c r="Q11" s="6"/>
      <c r="R11" s="6"/>
      <c r="S11" s="6"/>
    </row>
    <row r="12" spans="1:19" x14ac:dyDescent="0.45">
      <c r="A12" t="s">
        <v>363</v>
      </c>
      <c r="B12" t="s">
        <v>47</v>
      </c>
      <c r="C12" s="6">
        <v>8</v>
      </c>
      <c r="D12" s="6">
        <v>10</v>
      </c>
      <c r="E12" s="6">
        <v>9</v>
      </c>
      <c r="F12" s="6">
        <v>9</v>
      </c>
      <c r="G12" s="6">
        <v>6</v>
      </c>
      <c r="H12" s="6">
        <v>4</v>
      </c>
      <c r="I12" s="6">
        <v>4</v>
      </c>
      <c r="J12" s="6">
        <v>10</v>
      </c>
      <c r="K12" s="6">
        <v>6</v>
      </c>
      <c r="L12" s="6">
        <v>2</v>
      </c>
      <c r="M12" s="6">
        <v>4</v>
      </c>
      <c r="N12" s="6">
        <v>4</v>
      </c>
      <c r="O12" s="6">
        <v>1</v>
      </c>
      <c r="P12" s="6">
        <v>4</v>
      </c>
      <c r="Q12" s="6"/>
      <c r="R12" s="6"/>
      <c r="S12" s="6"/>
    </row>
    <row r="13" spans="1:19" x14ac:dyDescent="0.45">
      <c r="A13" t="s">
        <v>363</v>
      </c>
      <c r="B13" t="s">
        <v>67</v>
      </c>
      <c r="C13" s="6">
        <v>3</v>
      </c>
      <c r="D13" s="6">
        <v>7</v>
      </c>
      <c r="E13" s="6">
        <v>6</v>
      </c>
      <c r="F13" s="6">
        <v>6</v>
      </c>
      <c r="G13" s="6">
        <v>7</v>
      </c>
      <c r="H13" s="6">
        <v>4</v>
      </c>
      <c r="I13" s="6">
        <v>3</v>
      </c>
      <c r="J13" s="6">
        <v>8.0000000000000053</v>
      </c>
      <c r="K13" s="6">
        <v>3</v>
      </c>
      <c r="L13" s="6">
        <v>1</v>
      </c>
      <c r="M13" s="6">
        <v>4</v>
      </c>
      <c r="N13" s="6">
        <v>3</v>
      </c>
      <c r="O13" s="6">
        <v>1</v>
      </c>
      <c r="P13" s="6">
        <v>2</v>
      </c>
      <c r="Q13" s="6"/>
      <c r="R13" s="6"/>
      <c r="S13" s="6"/>
    </row>
    <row r="14" spans="1:19" x14ac:dyDescent="0.45">
      <c r="A14" t="s">
        <v>364</v>
      </c>
      <c r="B14" t="s">
        <v>5</v>
      </c>
      <c r="C14" s="6">
        <v>12</v>
      </c>
      <c r="D14" s="6">
        <v>10</v>
      </c>
      <c r="E14" s="6">
        <v>8</v>
      </c>
      <c r="F14" s="6">
        <v>5</v>
      </c>
      <c r="G14" s="6">
        <v>12</v>
      </c>
      <c r="H14" s="6">
        <v>12</v>
      </c>
      <c r="I14" s="6">
        <v>14</v>
      </c>
      <c r="J14" s="6">
        <v>5</v>
      </c>
      <c r="K14" s="6">
        <v>31</v>
      </c>
      <c r="L14" s="6">
        <v>31</v>
      </c>
      <c r="M14" s="6">
        <v>9</v>
      </c>
      <c r="N14" s="6">
        <v>31</v>
      </c>
      <c r="O14" s="6">
        <v>30</v>
      </c>
      <c r="P14" s="6">
        <v>60</v>
      </c>
      <c r="Q14" s="6"/>
      <c r="R14" s="6"/>
      <c r="S14" s="6"/>
    </row>
    <row r="15" spans="1:19" x14ac:dyDescent="0.45">
      <c r="A15" t="s">
        <v>364</v>
      </c>
      <c r="B15" t="s">
        <v>6</v>
      </c>
      <c r="C15" s="6">
        <v>11</v>
      </c>
      <c r="D15" s="6">
        <v>12</v>
      </c>
      <c r="E15" s="6">
        <v>10</v>
      </c>
      <c r="F15" s="6">
        <v>8.0000000000000053</v>
      </c>
      <c r="G15" s="6">
        <v>13.999999999999993</v>
      </c>
      <c r="H15" s="6">
        <v>8</v>
      </c>
      <c r="I15" s="6">
        <v>8</v>
      </c>
      <c r="J15" s="6">
        <v>9</v>
      </c>
      <c r="K15" s="6">
        <v>23</v>
      </c>
      <c r="L15" s="6">
        <v>8</v>
      </c>
      <c r="M15" s="6">
        <v>6</v>
      </c>
      <c r="N15" s="6">
        <v>11</v>
      </c>
      <c r="O15" s="6">
        <v>8</v>
      </c>
      <c r="P15" s="6">
        <v>22</v>
      </c>
      <c r="Q15" s="6"/>
      <c r="R15" s="6"/>
      <c r="S15" s="6"/>
    </row>
    <row r="16" spans="1:19" x14ac:dyDescent="0.45">
      <c r="A16" t="s">
        <v>364</v>
      </c>
      <c r="B16" t="s">
        <v>47</v>
      </c>
      <c r="C16" s="6">
        <v>6</v>
      </c>
      <c r="D16" s="6">
        <v>6</v>
      </c>
      <c r="E16" s="6">
        <v>6</v>
      </c>
      <c r="F16" s="6">
        <v>6</v>
      </c>
      <c r="G16" s="6">
        <v>7</v>
      </c>
      <c r="H16" s="6">
        <v>4</v>
      </c>
      <c r="I16" s="6">
        <v>3</v>
      </c>
      <c r="J16" s="6">
        <v>6</v>
      </c>
      <c r="K16" s="6">
        <v>5</v>
      </c>
      <c r="L16" s="6">
        <v>2</v>
      </c>
      <c r="M16" s="6">
        <v>4</v>
      </c>
      <c r="N16" s="6">
        <v>3</v>
      </c>
      <c r="O16" s="6">
        <v>1</v>
      </c>
      <c r="P16" s="6">
        <v>3</v>
      </c>
      <c r="Q16" s="6"/>
      <c r="R16" s="6"/>
      <c r="S16" s="6"/>
    </row>
    <row r="17" spans="1:19" x14ac:dyDescent="0.45">
      <c r="A17" t="s">
        <v>364</v>
      </c>
      <c r="B17" t="s">
        <v>67</v>
      </c>
      <c r="C17" s="6">
        <v>5</v>
      </c>
      <c r="D17" s="6">
        <v>6</v>
      </c>
      <c r="E17" s="6">
        <v>4</v>
      </c>
      <c r="F17" s="6">
        <v>4</v>
      </c>
      <c r="G17" s="6">
        <v>6</v>
      </c>
      <c r="H17" s="6">
        <v>4</v>
      </c>
      <c r="I17" s="6">
        <v>3</v>
      </c>
      <c r="J17" s="6">
        <v>6</v>
      </c>
      <c r="K17" s="6">
        <v>3</v>
      </c>
      <c r="L17" s="6">
        <v>1</v>
      </c>
      <c r="M17" s="6">
        <v>4</v>
      </c>
      <c r="N17" s="6">
        <v>2</v>
      </c>
      <c r="O17" s="6">
        <v>1</v>
      </c>
      <c r="P17" s="6">
        <v>2</v>
      </c>
      <c r="Q17" s="6"/>
      <c r="R17" s="6"/>
      <c r="S17" s="6"/>
    </row>
    <row r="18" spans="1:19" x14ac:dyDescent="0.45">
      <c r="A18" t="s">
        <v>365</v>
      </c>
      <c r="B18" t="s">
        <v>5</v>
      </c>
      <c r="C18" s="6">
        <v>5</v>
      </c>
      <c r="D18" s="6">
        <v>2</v>
      </c>
      <c r="E18" s="6">
        <v>3</v>
      </c>
      <c r="F18" s="6">
        <v>4</v>
      </c>
      <c r="G18" s="6">
        <v>2</v>
      </c>
      <c r="H18" s="6">
        <v>4</v>
      </c>
      <c r="I18" s="6">
        <v>2</v>
      </c>
      <c r="J18" s="6">
        <v>3</v>
      </c>
      <c r="K18" s="6">
        <v>12</v>
      </c>
      <c r="L18" s="6">
        <v>25</v>
      </c>
      <c r="M18" s="6">
        <v>7</v>
      </c>
      <c r="N18" s="6">
        <v>21</v>
      </c>
      <c r="O18" s="6">
        <v>21</v>
      </c>
      <c r="P18" s="6">
        <v>31</v>
      </c>
      <c r="Q18" s="6"/>
      <c r="R18" s="6"/>
      <c r="S18" s="6"/>
    </row>
    <row r="19" spans="1:19" x14ac:dyDescent="0.45">
      <c r="A19" t="s">
        <v>365</v>
      </c>
      <c r="B19" t="s">
        <v>6</v>
      </c>
      <c r="C19" s="6">
        <v>3</v>
      </c>
      <c r="D19" s="6">
        <v>2</v>
      </c>
      <c r="E19" s="6">
        <v>3</v>
      </c>
      <c r="F19" s="6">
        <v>4</v>
      </c>
      <c r="G19" s="6">
        <v>2</v>
      </c>
      <c r="H19" s="6">
        <v>4</v>
      </c>
      <c r="I19" s="6">
        <v>1</v>
      </c>
      <c r="J19" s="6">
        <v>3</v>
      </c>
      <c r="K19" s="6">
        <v>6</v>
      </c>
      <c r="L19" s="6">
        <v>3</v>
      </c>
      <c r="M19" s="6">
        <v>5</v>
      </c>
      <c r="N19" s="6">
        <v>7</v>
      </c>
      <c r="O19" s="6">
        <v>3</v>
      </c>
      <c r="P19" s="6">
        <v>9</v>
      </c>
      <c r="Q19" s="6"/>
      <c r="R19" s="6"/>
      <c r="S19" s="6"/>
    </row>
    <row r="20" spans="1:19" x14ac:dyDescent="0.45">
      <c r="A20" t="s">
        <v>365</v>
      </c>
      <c r="B20" t="s">
        <v>47</v>
      </c>
      <c r="C20" s="6">
        <v>3</v>
      </c>
      <c r="D20" s="6">
        <v>2</v>
      </c>
      <c r="E20" s="6">
        <v>3</v>
      </c>
      <c r="F20" s="6">
        <v>3</v>
      </c>
      <c r="G20" s="6">
        <v>2</v>
      </c>
      <c r="H20" s="6">
        <v>4</v>
      </c>
      <c r="I20" s="6">
        <v>1</v>
      </c>
      <c r="J20" s="6">
        <v>3</v>
      </c>
      <c r="K20" s="6">
        <v>2</v>
      </c>
      <c r="L20" s="6">
        <v>1</v>
      </c>
      <c r="M20" s="6">
        <v>4</v>
      </c>
      <c r="N20" s="6">
        <v>2</v>
      </c>
      <c r="O20" s="6">
        <v>1</v>
      </c>
      <c r="P20" s="6">
        <v>2</v>
      </c>
      <c r="Q20" s="6"/>
      <c r="R20" s="6"/>
      <c r="S20" s="6"/>
    </row>
    <row r="21" spans="1:19" x14ac:dyDescent="0.45">
      <c r="A21" t="s">
        <v>365</v>
      </c>
      <c r="B21" t="s">
        <v>67</v>
      </c>
      <c r="C21" s="6">
        <v>1</v>
      </c>
      <c r="D21" s="6">
        <v>2</v>
      </c>
      <c r="E21" s="6">
        <v>3</v>
      </c>
      <c r="F21" s="6">
        <v>3</v>
      </c>
      <c r="G21" s="6">
        <v>2</v>
      </c>
      <c r="H21" s="6">
        <v>3</v>
      </c>
      <c r="I21" s="6">
        <v>2</v>
      </c>
      <c r="J21" s="6">
        <v>3</v>
      </c>
      <c r="K21" s="6">
        <v>2</v>
      </c>
      <c r="L21" s="6">
        <v>1</v>
      </c>
      <c r="M21" s="6">
        <v>4</v>
      </c>
      <c r="N21" s="6">
        <v>1</v>
      </c>
      <c r="O21" s="6">
        <v>1</v>
      </c>
      <c r="P21" s="6">
        <v>2</v>
      </c>
      <c r="Q21" s="6"/>
      <c r="R21" s="6"/>
      <c r="S21" s="6"/>
    </row>
    <row r="22" spans="1:19" x14ac:dyDescent="0.45">
      <c r="A22" t="s">
        <v>366</v>
      </c>
      <c r="B22" t="s">
        <v>5</v>
      </c>
      <c r="C22" s="6">
        <v>2</v>
      </c>
      <c r="D22" s="6">
        <v>1</v>
      </c>
      <c r="E22" s="6">
        <v>3</v>
      </c>
      <c r="F22" s="6">
        <v>4</v>
      </c>
      <c r="G22" s="6">
        <v>2</v>
      </c>
      <c r="H22" s="6">
        <v>4</v>
      </c>
      <c r="I22" s="6">
        <v>1</v>
      </c>
      <c r="J22" s="6">
        <v>3</v>
      </c>
      <c r="K22" s="6">
        <v>5</v>
      </c>
      <c r="L22" s="6">
        <v>11</v>
      </c>
      <c r="M22" s="6">
        <v>5</v>
      </c>
      <c r="N22" s="6">
        <v>15</v>
      </c>
      <c r="O22" s="6">
        <v>9</v>
      </c>
      <c r="P22" s="6">
        <v>20</v>
      </c>
      <c r="Q22" s="6"/>
      <c r="R22" s="6"/>
      <c r="S22" s="6"/>
    </row>
    <row r="23" spans="1:19" x14ac:dyDescent="0.45">
      <c r="A23" t="s">
        <v>366</v>
      </c>
      <c r="B23" t="s">
        <v>6</v>
      </c>
      <c r="C23" s="6">
        <v>1</v>
      </c>
      <c r="D23" s="6">
        <v>1</v>
      </c>
      <c r="E23" s="6">
        <v>3</v>
      </c>
      <c r="F23" s="6">
        <v>2.9999999999999929</v>
      </c>
      <c r="G23" s="6">
        <v>2</v>
      </c>
      <c r="H23" s="6">
        <v>4</v>
      </c>
      <c r="I23" s="6">
        <v>1</v>
      </c>
      <c r="J23" s="6">
        <v>3</v>
      </c>
      <c r="K23" s="6">
        <v>2</v>
      </c>
      <c r="L23" s="6">
        <v>2</v>
      </c>
      <c r="M23" s="6">
        <v>5</v>
      </c>
      <c r="N23" s="6">
        <v>3</v>
      </c>
      <c r="O23" s="6">
        <v>2</v>
      </c>
      <c r="P23" s="6">
        <v>4</v>
      </c>
      <c r="Q23" s="6"/>
      <c r="R23" s="6"/>
      <c r="S23" s="6"/>
    </row>
    <row r="24" spans="1:19" x14ac:dyDescent="0.45">
      <c r="A24" t="s">
        <v>366</v>
      </c>
      <c r="B24" t="s">
        <v>47</v>
      </c>
      <c r="C24" s="6">
        <v>1</v>
      </c>
      <c r="D24" s="6">
        <v>1</v>
      </c>
      <c r="E24" s="6">
        <v>3</v>
      </c>
      <c r="F24" s="6">
        <v>3</v>
      </c>
      <c r="G24" s="6">
        <v>2</v>
      </c>
      <c r="H24" s="6">
        <v>3</v>
      </c>
      <c r="I24" s="6">
        <v>1</v>
      </c>
      <c r="J24" s="6">
        <v>2</v>
      </c>
      <c r="K24" s="6">
        <v>1</v>
      </c>
      <c r="L24" s="6">
        <v>1</v>
      </c>
      <c r="M24" s="6">
        <v>4</v>
      </c>
      <c r="N24" s="6">
        <v>1</v>
      </c>
      <c r="O24" s="6">
        <v>1</v>
      </c>
      <c r="P24" s="6">
        <v>1</v>
      </c>
      <c r="Q24" s="6"/>
      <c r="R24" s="6"/>
      <c r="S24" s="6"/>
    </row>
    <row r="25" spans="1:19" x14ac:dyDescent="0.45">
      <c r="A25" t="s">
        <v>366</v>
      </c>
      <c r="B25" t="s">
        <v>67</v>
      </c>
      <c r="C25" s="6">
        <v>1</v>
      </c>
      <c r="D25" s="6">
        <v>1</v>
      </c>
      <c r="E25" s="6">
        <v>2</v>
      </c>
      <c r="F25" s="6">
        <v>3</v>
      </c>
      <c r="G25" s="6">
        <v>2</v>
      </c>
      <c r="H25" s="6">
        <v>3</v>
      </c>
      <c r="I25" s="6">
        <v>1</v>
      </c>
      <c r="J25" s="6">
        <v>2</v>
      </c>
      <c r="K25" s="6">
        <v>1</v>
      </c>
      <c r="L25" s="6">
        <v>1</v>
      </c>
      <c r="M25" s="6">
        <v>4</v>
      </c>
      <c r="N25" s="6">
        <v>1</v>
      </c>
      <c r="O25" s="6">
        <v>1</v>
      </c>
      <c r="P25" s="6">
        <v>1</v>
      </c>
      <c r="Q25" s="6"/>
      <c r="R25" s="6"/>
      <c r="S25" s="6"/>
    </row>
    <row r="26" spans="1:19" x14ac:dyDescent="0.45">
      <c r="C26" s="6"/>
      <c r="D26" s="6"/>
      <c r="E26" s="6"/>
      <c r="F26" s="6"/>
      <c r="G26" s="6"/>
      <c r="H26" s="6"/>
      <c r="I26" s="6"/>
      <c r="J26" s="6"/>
      <c r="K26" s="6"/>
      <c r="L26" s="6"/>
      <c r="M26" s="6"/>
      <c r="N26" s="6"/>
      <c r="O26" s="6"/>
      <c r="P26" s="6"/>
      <c r="Q26" s="6"/>
      <c r="R26" s="6"/>
      <c r="S26" s="6"/>
    </row>
    <row r="27" spans="1:19" x14ac:dyDescent="0.45">
      <c r="C27" s="6"/>
      <c r="D27" s="6"/>
      <c r="E27" s="6"/>
      <c r="F27" s="6"/>
      <c r="G27" s="6"/>
      <c r="H27" s="6"/>
      <c r="I27" s="6"/>
      <c r="J27" s="6"/>
      <c r="K27" s="6"/>
      <c r="L27" s="6"/>
      <c r="M27" s="6"/>
      <c r="N27" s="6"/>
      <c r="O27" s="6"/>
      <c r="P27" s="6"/>
      <c r="Q27" s="6"/>
      <c r="R27" s="6"/>
      <c r="S27" s="6"/>
    </row>
    <row r="28" spans="1:19" x14ac:dyDescent="0.45">
      <c r="C28" s="6"/>
      <c r="D28" s="6"/>
      <c r="E28" s="6"/>
      <c r="F28" s="6"/>
      <c r="G28" s="6"/>
      <c r="H28" s="6"/>
      <c r="I28" s="6"/>
      <c r="J28" s="6"/>
      <c r="K28" s="6"/>
      <c r="L28" s="6"/>
      <c r="M28" s="6"/>
      <c r="N28" s="6"/>
      <c r="O28" s="6"/>
      <c r="P28" s="6"/>
      <c r="Q28" s="6"/>
      <c r="R28" s="6"/>
      <c r="S28" s="6"/>
    </row>
    <row r="29" spans="1:19" x14ac:dyDescent="0.45">
      <c r="C29" s="6"/>
      <c r="D29" s="6"/>
      <c r="E29" s="6"/>
      <c r="F29" s="6"/>
      <c r="G29" s="6"/>
      <c r="H29" s="6"/>
      <c r="I29" s="6"/>
      <c r="J29" s="6"/>
      <c r="K29" s="6"/>
      <c r="L29" s="6"/>
      <c r="M29" s="6"/>
      <c r="N29" s="6"/>
      <c r="O29" s="6"/>
      <c r="P29" s="6"/>
      <c r="Q29" s="6"/>
      <c r="R29" s="6"/>
      <c r="S29" s="6"/>
    </row>
    <row r="30" spans="1:19" x14ac:dyDescent="0.45">
      <c r="C30" s="6"/>
      <c r="D30" s="6"/>
      <c r="E30" s="6"/>
      <c r="F30" s="6"/>
      <c r="G30" s="6"/>
      <c r="H30" s="6"/>
      <c r="I30" s="6"/>
      <c r="J30" s="6"/>
      <c r="K30" s="6"/>
      <c r="L30" s="6"/>
      <c r="M30" s="6"/>
      <c r="N30" s="6"/>
      <c r="O30" s="6"/>
      <c r="P30" s="6"/>
      <c r="Q30" s="6"/>
      <c r="R30" s="6"/>
      <c r="S30" s="6"/>
    </row>
    <row r="31" spans="1:19" x14ac:dyDescent="0.45">
      <c r="C31" s="6"/>
      <c r="D31" s="6"/>
      <c r="E31" s="6"/>
      <c r="F31" s="6"/>
      <c r="G31" s="6"/>
      <c r="H31" s="6"/>
      <c r="I31" s="6"/>
      <c r="J31" s="6"/>
      <c r="K31" s="6"/>
      <c r="L31" s="6"/>
      <c r="M31" s="6"/>
      <c r="N31" s="6"/>
      <c r="O31" s="6"/>
      <c r="P31" s="6"/>
      <c r="Q31" s="6"/>
      <c r="R31" s="6"/>
      <c r="S31" s="6"/>
    </row>
    <row r="32" spans="1:19" x14ac:dyDescent="0.45">
      <c r="C32" s="6"/>
      <c r="D32" s="6"/>
      <c r="E32" s="6"/>
      <c r="F32" s="6"/>
      <c r="G32" s="6"/>
      <c r="H32" s="6"/>
      <c r="I32" s="6"/>
      <c r="J32" s="6"/>
      <c r="K32" s="6"/>
      <c r="L32" s="6"/>
      <c r="M32" s="6"/>
      <c r="N32" s="6"/>
      <c r="O32" s="6"/>
      <c r="P32" s="6"/>
      <c r="Q32" s="6"/>
      <c r="R32" s="6"/>
      <c r="S32" s="6"/>
    </row>
    <row r="33" spans="3:19" x14ac:dyDescent="0.45">
      <c r="C33" s="6"/>
      <c r="D33" s="6"/>
      <c r="E33" s="6"/>
      <c r="F33" s="6"/>
      <c r="G33" s="6"/>
      <c r="H33" s="6"/>
      <c r="I33" s="6"/>
      <c r="J33" s="6"/>
      <c r="K33" s="6"/>
      <c r="L33" s="6"/>
      <c r="M33" s="6"/>
      <c r="N33" s="6"/>
      <c r="O33" s="6"/>
      <c r="P33" s="6"/>
      <c r="Q33" s="6"/>
      <c r="R33" s="6"/>
      <c r="S33" s="6"/>
    </row>
    <row r="34" spans="3:19" x14ac:dyDescent="0.45">
      <c r="C34" s="6"/>
      <c r="D34" s="6"/>
      <c r="E34" s="6"/>
      <c r="F34" s="6"/>
      <c r="G34" s="6"/>
      <c r="H34" s="6"/>
      <c r="I34" s="6"/>
      <c r="J34" s="6"/>
      <c r="K34" s="6"/>
      <c r="L34" s="6"/>
      <c r="M34" s="6"/>
      <c r="N34" s="6"/>
      <c r="O34" s="6"/>
      <c r="P34" s="6"/>
      <c r="Q34" s="6"/>
      <c r="R34" s="6"/>
      <c r="S34" s="6"/>
    </row>
    <row r="35" spans="3:19" x14ac:dyDescent="0.45">
      <c r="C35" s="6"/>
      <c r="D35" s="6"/>
      <c r="E35" s="6"/>
      <c r="F35" s="6"/>
      <c r="G35" s="6"/>
      <c r="H35" s="6"/>
      <c r="I35" s="6"/>
      <c r="J35" s="6"/>
      <c r="K35" s="6"/>
      <c r="L35" s="6"/>
      <c r="M35" s="6"/>
      <c r="N35" s="6"/>
      <c r="O35" s="6"/>
      <c r="P35" s="6"/>
      <c r="Q35" s="6"/>
      <c r="R35" s="6"/>
      <c r="S35" s="6"/>
    </row>
    <row r="36" spans="3:19" x14ac:dyDescent="0.45">
      <c r="C36" s="6"/>
      <c r="D36" s="6"/>
      <c r="E36" s="6"/>
      <c r="F36" s="6"/>
      <c r="G36" s="6"/>
      <c r="H36" s="6"/>
      <c r="I36" s="6"/>
      <c r="J36" s="6"/>
      <c r="K36" s="6"/>
      <c r="L36" s="6"/>
      <c r="M36" s="6"/>
      <c r="N36" s="6"/>
      <c r="O36" s="6"/>
      <c r="P36" s="6"/>
      <c r="Q36" s="6"/>
      <c r="R36" s="6"/>
      <c r="S36" s="6"/>
    </row>
    <row r="37" spans="3:19" x14ac:dyDescent="0.45">
      <c r="C37" s="6"/>
      <c r="D37" s="6"/>
      <c r="E37" s="6"/>
      <c r="F37" s="6"/>
      <c r="G37" s="6"/>
      <c r="H37" s="6"/>
      <c r="I37" s="6"/>
      <c r="J37" s="6"/>
      <c r="K37" s="6"/>
      <c r="L37" s="6"/>
      <c r="M37" s="6"/>
      <c r="N37" s="6"/>
      <c r="O37" s="6"/>
      <c r="P37" s="6"/>
      <c r="Q37" s="6"/>
      <c r="R37" s="6"/>
      <c r="S37" s="6"/>
    </row>
    <row r="38" spans="3:19" x14ac:dyDescent="0.45">
      <c r="C38" s="6"/>
      <c r="D38" s="6"/>
      <c r="E38" s="6"/>
      <c r="F38" s="6"/>
      <c r="G38" s="6"/>
      <c r="H38" s="6"/>
      <c r="I38" s="6"/>
      <c r="J38" s="6"/>
      <c r="K38" s="6"/>
      <c r="L38" s="6"/>
      <c r="M38" s="6"/>
      <c r="N38" s="6"/>
      <c r="O38" s="6"/>
      <c r="P38" s="6"/>
      <c r="Q38" s="6"/>
      <c r="R38" s="6"/>
      <c r="S38" s="6"/>
    </row>
    <row r="39" spans="3:19" x14ac:dyDescent="0.45">
      <c r="C39" s="6"/>
      <c r="D39" s="6"/>
      <c r="E39" s="6"/>
      <c r="F39" s="6"/>
      <c r="G39" s="6"/>
      <c r="H39" s="6"/>
      <c r="I39" s="6"/>
      <c r="J39" s="6"/>
      <c r="K39" s="6"/>
      <c r="L39" s="6"/>
      <c r="M39" s="6"/>
      <c r="N39" s="6"/>
      <c r="O39" s="6"/>
      <c r="P39" s="6"/>
      <c r="Q39" s="6"/>
      <c r="R39" s="6"/>
      <c r="S39" s="6"/>
    </row>
    <row r="40" spans="3:19" x14ac:dyDescent="0.45">
      <c r="C40" s="6"/>
      <c r="D40" s="6"/>
      <c r="E40" s="6"/>
      <c r="F40" s="6"/>
      <c r="G40" s="6"/>
      <c r="H40" s="6"/>
      <c r="I40" s="6"/>
      <c r="J40" s="6"/>
      <c r="K40" s="6"/>
      <c r="L40" s="6"/>
      <c r="M40" s="6"/>
      <c r="N40" s="6"/>
      <c r="O40" s="6"/>
      <c r="P40" s="6"/>
      <c r="Q40" s="6"/>
      <c r="R40" s="6"/>
      <c r="S40" s="6"/>
    </row>
    <row r="41" spans="3:19" x14ac:dyDescent="0.45">
      <c r="C41" s="6"/>
      <c r="D41" s="6"/>
      <c r="E41" s="6"/>
      <c r="F41" s="6"/>
      <c r="G41" s="6"/>
      <c r="H41" s="6"/>
      <c r="I41" s="6"/>
      <c r="J41" s="6"/>
      <c r="K41" s="6"/>
      <c r="L41" s="6"/>
      <c r="M41" s="6"/>
      <c r="N41" s="6"/>
      <c r="O41" s="6"/>
      <c r="P41" s="6"/>
      <c r="Q41" s="6"/>
      <c r="R41" s="6"/>
      <c r="S41" s="6"/>
    </row>
    <row r="42" spans="3:19" x14ac:dyDescent="0.45">
      <c r="C42" s="6"/>
      <c r="D42" s="6"/>
      <c r="E42" s="6"/>
      <c r="F42" s="6"/>
      <c r="G42" s="6"/>
      <c r="H42" s="6"/>
      <c r="I42" s="6"/>
      <c r="J42" s="6"/>
      <c r="K42" s="6"/>
      <c r="L42" s="6"/>
      <c r="M42" s="6"/>
      <c r="N42" s="6"/>
      <c r="O42" s="6"/>
      <c r="P42" s="6"/>
      <c r="Q42" s="6"/>
      <c r="R42" s="6"/>
      <c r="S42" s="6"/>
    </row>
    <row r="43" spans="3:19" x14ac:dyDescent="0.45">
      <c r="C43" s="6"/>
      <c r="D43" s="6"/>
      <c r="E43" s="6"/>
      <c r="F43" s="6"/>
      <c r="G43" s="6"/>
      <c r="H43" s="6"/>
      <c r="I43" s="6"/>
      <c r="J43" s="6"/>
      <c r="K43" s="6"/>
      <c r="L43" s="6"/>
      <c r="M43" s="6"/>
      <c r="N43" s="6"/>
      <c r="O43" s="6"/>
      <c r="P43" s="6"/>
      <c r="Q43" s="6"/>
      <c r="R43" s="6"/>
      <c r="S43" s="6"/>
    </row>
    <row r="44" spans="3:19" x14ac:dyDescent="0.45">
      <c r="C44" s="6"/>
      <c r="D44" s="6"/>
      <c r="E44" s="6"/>
      <c r="F44" s="6"/>
      <c r="G44" s="6"/>
      <c r="H44" s="6"/>
      <c r="I44" s="6"/>
      <c r="J44" s="6"/>
      <c r="K44" s="6"/>
      <c r="L44" s="6"/>
      <c r="M44" s="6"/>
      <c r="N44" s="6"/>
      <c r="O44" s="6"/>
      <c r="P44" s="6"/>
      <c r="Q44" s="6"/>
      <c r="R44" s="6"/>
      <c r="S44" s="6"/>
    </row>
    <row r="45" spans="3:19" x14ac:dyDescent="0.45">
      <c r="C45" s="6"/>
      <c r="D45" s="6"/>
      <c r="E45" s="6"/>
      <c r="F45" s="6"/>
      <c r="G45" s="6"/>
      <c r="H45" s="6"/>
      <c r="I45" s="6"/>
      <c r="J45" s="6"/>
      <c r="K45" s="6"/>
      <c r="L45" s="6"/>
      <c r="M45" s="6"/>
      <c r="N45" s="6"/>
      <c r="O45" s="6"/>
      <c r="P45" s="6"/>
      <c r="Q45" s="6"/>
      <c r="R45" s="6"/>
      <c r="S45" s="6"/>
    </row>
    <row r="46" spans="3:19" x14ac:dyDescent="0.45">
      <c r="C46" s="6"/>
      <c r="D46" s="6"/>
      <c r="E46" s="6"/>
      <c r="F46" s="6"/>
      <c r="G46" s="6"/>
      <c r="H46" s="6"/>
      <c r="I46" s="6"/>
      <c r="J46" s="6"/>
      <c r="K46" s="6"/>
      <c r="L46" s="6"/>
      <c r="M46" s="6"/>
      <c r="N46" s="6"/>
      <c r="O46" s="6"/>
      <c r="P46" s="6"/>
      <c r="Q46" s="6"/>
      <c r="R46" s="6"/>
      <c r="S46" s="6"/>
    </row>
    <row r="47" spans="3:19" x14ac:dyDescent="0.45">
      <c r="C47" s="6"/>
      <c r="D47" s="6"/>
      <c r="E47" s="6"/>
      <c r="F47" s="6"/>
      <c r="G47" s="6"/>
      <c r="H47" s="6"/>
      <c r="I47" s="6"/>
      <c r="J47" s="6"/>
      <c r="K47" s="6"/>
      <c r="L47" s="6"/>
      <c r="M47" s="6"/>
      <c r="N47" s="6"/>
      <c r="O47" s="6"/>
      <c r="P47" s="6"/>
      <c r="Q47" s="6"/>
      <c r="R47" s="6"/>
      <c r="S47" s="6"/>
    </row>
    <row r="48" spans="3:19" x14ac:dyDescent="0.45">
      <c r="C48" s="6"/>
      <c r="D48" s="6"/>
      <c r="E48" s="6"/>
      <c r="F48" s="6"/>
      <c r="G48" s="6"/>
      <c r="H48" s="6"/>
      <c r="I48" s="6"/>
      <c r="J48" s="6"/>
      <c r="K48" s="6"/>
      <c r="L48" s="6"/>
      <c r="M48" s="6"/>
      <c r="N48" s="6"/>
      <c r="O48" s="6"/>
      <c r="P48" s="6"/>
      <c r="Q48" s="6"/>
      <c r="R48" s="6"/>
      <c r="S48" s="6"/>
    </row>
    <row r="49" spans="3:19" x14ac:dyDescent="0.45">
      <c r="C49" s="6"/>
      <c r="D49" s="6"/>
      <c r="E49" s="6"/>
      <c r="F49" s="6"/>
      <c r="G49" s="6"/>
      <c r="H49" s="6"/>
      <c r="I49" s="6"/>
      <c r="J49" s="6"/>
      <c r="K49" s="6"/>
      <c r="L49" s="6"/>
      <c r="M49" s="6"/>
      <c r="N49" s="6"/>
      <c r="O49" s="6"/>
      <c r="P49" s="6"/>
      <c r="Q49" s="6"/>
      <c r="R49" s="6"/>
      <c r="S49" s="6"/>
    </row>
    <row r="50" spans="3:19" x14ac:dyDescent="0.45">
      <c r="C50" s="6"/>
      <c r="D50" s="6"/>
      <c r="E50" s="6"/>
      <c r="F50" s="6"/>
      <c r="G50" s="6"/>
      <c r="H50" s="6"/>
      <c r="I50" s="6"/>
      <c r="J50" s="6"/>
      <c r="K50" s="6"/>
      <c r="L50" s="6"/>
      <c r="M50" s="6"/>
      <c r="N50" s="6"/>
      <c r="O50" s="6"/>
      <c r="P50" s="6"/>
      <c r="Q50" s="6"/>
      <c r="R50" s="6"/>
      <c r="S50" s="6"/>
    </row>
    <row r="51" spans="3:19" x14ac:dyDescent="0.45">
      <c r="C51" s="6"/>
      <c r="D51" s="6"/>
      <c r="E51" s="6"/>
      <c r="F51" s="6"/>
      <c r="G51" s="6"/>
      <c r="H51" s="6"/>
      <c r="I51" s="6"/>
      <c r="J51" s="6"/>
      <c r="K51" s="6"/>
      <c r="L51" s="6"/>
      <c r="M51" s="6"/>
      <c r="N51" s="6"/>
      <c r="O51" s="6"/>
      <c r="P51" s="6"/>
      <c r="Q51" s="6"/>
      <c r="R51" s="6"/>
      <c r="S51" s="6"/>
    </row>
    <row r="52" spans="3:19" x14ac:dyDescent="0.45">
      <c r="C52" s="6"/>
      <c r="D52" s="6"/>
      <c r="E52" s="6"/>
      <c r="F52" s="6"/>
      <c r="G52" s="6"/>
      <c r="H52" s="6"/>
      <c r="I52" s="6"/>
      <c r="J52" s="6"/>
      <c r="K52" s="6"/>
      <c r="L52" s="6"/>
      <c r="M52" s="6"/>
      <c r="N52" s="6"/>
      <c r="O52" s="6"/>
      <c r="P52" s="6"/>
      <c r="Q52" s="6"/>
      <c r="R52" s="6"/>
      <c r="S52" s="6"/>
    </row>
    <row r="53" spans="3:19" x14ac:dyDescent="0.45">
      <c r="C53" s="6"/>
      <c r="D53" s="6"/>
      <c r="E53" s="6"/>
      <c r="F53" s="6"/>
      <c r="G53" s="6"/>
      <c r="H53" s="6"/>
      <c r="I53" s="6"/>
      <c r="J53" s="6"/>
      <c r="K53" s="6"/>
      <c r="L53" s="6"/>
      <c r="M53" s="6"/>
      <c r="N53" s="6"/>
      <c r="O53" s="6"/>
      <c r="P53" s="6"/>
      <c r="Q53" s="6"/>
      <c r="R53" s="6"/>
      <c r="S53" s="6"/>
    </row>
    <row r="54" spans="3:19" x14ac:dyDescent="0.45">
      <c r="C54" s="6"/>
      <c r="D54" s="6"/>
      <c r="E54" s="6"/>
      <c r="F54" s="6"/>
      <c r="G54" s="6"/>
      <c r="H54" s="6"/>
      <c r="I54" s="6"/>
      <c r="J54" s="6"/>
      <c r="K54" s="6"/>
      <c r="L54" s="6"/>
      <c r="M54" s="6"/>
      <c r="N54" s="6"/>
      <c r="O54" s="6"/>
      <c r="P54" s="6"/>
      <c r="Q54" s="6"/>
      <c r="R54" s="6"/>
      <c r="S54" s="6"/>
    </row>
    <row r="55" spans="3:19" x14ac:dyDescent="0.45">
      <c r="C55" s="6"/>
      <c r="D55" s="6"/>
      <c r="E55" s="6"/>
      <c r="F55" s="6"/>
      <c r="G55" s="6"/>
      <c r="H55" s="6"/>
      <c r="I55" s="6"/>
      <c r="J55" s="6"/>
      <c r="K55" s="6"/>
      <c r="L55" s="6"/>
      <c r="M55" s="6"/>
      <c r="N55" s="6"/>
      <c r="O55" s="6"/>
      <c r="P55" s="6"/>
      <c r="Q55" s="6"/>
      <c r="R55" s="6"/>
      <c r="S55" s="6"/>
    </row>
    <row r="56" spans="3:19" x14ac:dyDescent="0.45">
      <c r="C56" s="6"/>
      <c r="D56" s="6"/>
      <c r="E56" s="6"/>
      <c r="F56" s="6"/>
      <c r="G56" s="6"/>
      <c r="H56" s="6"/>
      <c r="I56" s="6"/>
      <c r="J56" s="6"/>
      <c r="K56" s="6"/>
      <c r="L56" s="6"/>
      <c r="M56" s="6"/>
      <c r="N56" s="6"/>
      <c r="O56" s="6"/>
      <c r="P56" s="6"/>
      <c r="Q56" s="6"/>
      <c r="R56" s="6"/>
      <c r="S56" s="6"/>
    </row>
    <row r="57" spans="3:19" x14ac:dyDescent="0.45">
      <c r="C57" s="6"/>
      <c r="D57" s="6"/>
      <c r="E57" s="6"/>
      <c r="F57" s="6"/>
      <c r="G57" s="6"/>
      <c r="H57" s="6"/>
      <c r="I57" s="6"/>
      <c r="J57" s="6"/>
      <c r="K57" s="6"/>
      <c r="L57" s="6"/>
      <c r="M57" s="6"/>
      <c r="N57" s="6"/>
      <c r="O57" s="6"/>
      <c r="P57" s="6"/>
      <c r="Q57" s="6"/>
      <c r="R57" s="6"/>
      <c r="S57" s="6"/>
    </row>
    <row r="58" spans="3:19" x14ac:dyDescent="0.45">
      <c r="C58" s="6"/>
      <c r="D58" s="6"/>
      <c r="E58" s="6"/>
      <c r="F58" s="6"/>
      <c r="G58" s="6"/>
      <c r="H58" s="6"/>
      <c r="I58" s="6"/>
      <c r="J58" s="6"/>
      <c r="K58" s="6"/>
      <c r="L58" s="6"/>
      <c r="M58" s="6"/>
      <c r="N58" s="6"/>
      <c r="O58" s="6"/>
      <c r="P58" s="6"/>
      <c r="Q58" s="6"/>
      <c r="R58" s="6"/>
      <c r="S58" s="6"/>
    </row>
    <row r="59" spans="3:19" x14ac:dyDescent="0.45">
      <c r="C59" s="6"/>
      <c r="D59" s="6"/>
      <c r="E59" s="6"/>
      <c r="F59" s="6"/>
      <c r="G59" s="6"/>
      <c r="H59" s="6"/>
      <c r="I59" s="6"/>
      <c r="J59" s="6"/>
      <c r="K59" s="6"/>
      <c r="L59" s="6"/>
      <c r="M59" s="6"/>
      <c r="N59" s="6"/>
      <c r="O59" s="6"/>
      <c r="P59" s="6"/>
      <c r="Q59" s="6"/>
      <c r="R59" s="6"/>
      <c r="S59" s="6"/>
    </row>
    <row r="60" spans="3:19" x14ac:dyDescent="0.45">
      <c r="C60" s="6"/>
      <c r="D60" s="6"/>
      <c r="E60" s="6"/>
      <c r="F60" s="6"/>
      <c r="G60" s="6"/>
      <c r="H60" s="6"/>
      <c r="I60" s="6"/>
      <c r="J60" s="6"/>
      <c r="K60" s="6"/>
      <c r="L60" s="6"/>
      <c r="M60" s="6"/>
      <c r="N60" s="6"/>
      <c r="O60" s="6"/>
      <c r="P60" s="6"/>
      <c r="Q60" s="6"/>
      <c r="R60" s="6"/>
      <c r="S60" s="6"/>
    </row>
    <row r="61" spans="3:19" x14ac:dyDescent="0.45">
      <c r="C61" s="6"/>
      <c r="D61" s="6"/>
      <c r="E61" s="6"/>
      <c r="F61" s="6"/>
      <c r="G61" s="6"/>
      <c r="H61" s="6"/>
      <c r="I61" s="6"/>
      <c r="J61" s="6"/>
      <c r="K61" s="6"/>
      <c r="L61" s="6"/>
      <c r="M61" s="6"/>
      <c r="N61" s="6"/>
      <c r="O61" s="6"/>
      <c r="P61" s="6"/>
      <c r="Q61" s="6"/>
      <c r="R61" s="6"/>
      <c r="S61" s="6"/>
    </row>
    <row r="62" spans="3:19" x14ac:dyDescent="0.45">
      <c r="C62" s="6"/>
      <c r="D62" s="6"/>
      <c r="E62" s="6"/>
      <c r="F62" s="6"/>
      <c r="G62" s="6"/>
      <c r="H62" s="6"/>
      <c r="I62" s="6"/>
      <c r="J62" s="6"/>
      <c r="K62" s="6"/>
      <c r="L62" s="6"/>
      <c r="M62" s="6"/>
      <c r="N62" s="6"/>
      <c r="O62" s="6"/>
      <c r="P62" s="6"/>
      <c r="Q62" s="6"/>
      <c r="R62" s="6"/>
      <c r="S62" s="6"/>
    </row>
    <row r="63" spans="3:19" x14ac:dyDescent="0.45">
      <c r="C63" s="6"/>
      <c r="D63" s="6"/>
      <c r="E63" s="6"/>
      <c r="F63" s="6"/>
      <c r="G63" s="6"/>
      <c r="H63" s="6"/>
      <c r="I63" s="6"/>
      <c r="J63" s="6"/>
      <c r="K63" s="6"/>
      <c r="L63" s="6"/>
      <c r="M63" s="6"/>
      <c r="N63" s="6"/>
      <c r="O63" s="6"/>
      <c r="P63" s="6"/>
      <c r="Q63" s="6"/>
      <c r="R63" s="6"/>
      <c r="S63" s="6"/>
    </row>
    <row r="64" spans="3:19" x14ac:dyDescent="0.45">
      <c r="C64" s="6"/>
      <c r="D64" s="6"/>
      <c r="E64" s="6"/>
      <c r="F64" s="6"/>
      <c r="G64" s="6"/>
      <c r="H64" s="6"/>
      <c r="I64" s="6"/>
      <c r="J64" s="6"/>
      <c r="K64" s="6"/>
      <c r="L64" s="6"/>
      <c r="M64" s="6"/>
      <c r="N64" s="6"/>
      <c r="O64" s="6"/>
      <c r="P64" s="6"/>
      <c r="Q64" s="6"/>
      <c r="R64" s="6"/>
      <c r="S64" s="6"/>
    </row>
    <row r="65" spans="3:19" x14ac:dyDescent="0.45">
      <c r="C65" s="6"/>
      <c r="D65" s="6"/>
      <c r="E65" s="6"/>
      <c r="F65" s="6"/>
      <c r="G65" s="6"/>
      <c r="H65" s="6"/>
      <c r="I65" s="6"/>
      <c r="J65" s="6"/>
      <c r="K65" s="6"/>
      <c r="L65" s="6"/>
      <c r="M65" s="6"/>
      <c r="N65" s="6"/>
      <c r="O65" s="6"/>
      <c r="P65" s="6"/>
      <c r="Q65" s="6"/>
      <c r="R65" s="6"/>
      <c r="S65" s="6"/>
    </row>
    <row r="66" spans="3:19" x14ac:dyDescent="0.45">
      <c r="C66" s="6"/>
      <c r="D66" s="6"/>
      <c r="E66" s="6"/>
      <c r="F66" s="6"/>
      <c r="G66" s="6"/>
      <c r="H66" s="6"/>
      <c r="I66" s="6"/>
      <c r="J66" s="6"/>
      <c r="K66" s="6"/>
      <c r="L66" s="6"/>
      <c r="M66" s="6"/>
      <c r="N66" s="6"/>
      <c r="O66" s="6"/>
      <c r="P66" s="6"/>
      <c r="Q66" s="6"/>
      <c r="R66" s="6"/>
      <c r="S66" s="6"/>
    </row>
    <row r="67" spans="3:19" x14ac:dyDescent="0.45">
      <c r="C67" s="6"/>
      <c r="D67" s="6"/>
      <c r="E67" s="6"/>
      <c r="F67" s="6"/>
      <c r="G67" s="6"/>
      <c r="H67" s="6"/>
      <c r="I67" s="6"/>
      <c r="J67" s="6"/>
      <c r="K67" s="6"/>
      <c r="L67" s="6"/>
      <c r="M67" s="6"/>
      <c r="N67" s="6"/>
      <c r="O67" s="6"/>
      <c r="P67" s="6"/>
      <c r="Q67" s="6"/>
      <c r="R67" s="6"/>
      <c r="S67" s="6"/>
    </row>
    <row r="68" spans="3:19" x14ac:dyDescent="0.45">
      <c r="C68" s="6"/>
      <c r="D68" s="6"/>
      <c r="E68" s="6"/>
      <c r="F68" s="6"/>
      <c r="G68" s="6"/>
      <c r="H68" s="6"/>
      <c r="I68" s="6"/>
      <c r="J68" s="6"/>
      <c r="K68" s="6"/>
      <c r="L68" s="6"/>
      <c r="M68" s="6"/>
      <c r="N68" s="6"/>
      <c r="O68" s="6"/>
      <c r="P68" s="6"/>
      <c r="Q68" s="6"/>
      <c r="R68" s="6"/>
      <c r="S68" s="6"/>
    </row>
    <row r="69" spans="3:19" x14ac:dyDescent="0.45">
      <c r="C69" s="6"/>
      <c r="D69" s="6"/>
      <c r="E69" s="6"/>
      <c r="F69" s="6"/>
      <c r="G69" s="6"/>
      <c r="H69" s="6"/>
      <c r="I69" s="6"/>
      <c r="J69" s="6"/>
      <c r="K69" s="6"/>
      <c r="L69" s="6"/>
      <c r="M69" s="6"/>
      <c r="N69" s="6"/>
      <c r="O69" s="6"/>
      <c r="P69" s="6"/>
      <c r="Q69" s="6"/>
      <c r="R69" s="6"/>
      <c r="S69" s="6"/>
    </row>
    <row r="70" spans="3:19" x14ac:dyDescent="0.45">
      <c r="C70" s="6"/>
      <c r="D70" s="6"/>
      <c r="E70" s="6"/>
      <c r="F70" s="6"/>
      <c r="G70" s="6"/>
      <c r="H70" s="6"/>
      <c r="I70" s="6"/>
      <c r="J70" s="6"/>
      <c r="K70" s="6"/>
      <c r="L70" s="6"/>
      <c r="M70" s="6"/>
      <c r="N70" s="6"/>
      <c r="O70" s="6"/>
      <c r="P70" s="6"/>
      <c r="Q70" s="6"/>
      <c r="R70" s="6"/>
      <c r="S70" s="6"/>
    </row>
    <row r="71" spans="3:19" x14ac:dyDescent="0.45">
      <c r="C71" s="6"/>
      <c r="D71" s="6"/>
      <c r="E71" s="6"/>
      <c r="F71" s="6"/>
      <c r="G71" s="6"/>
      <c r="H71" s="6"/>
      <c r="I71" s="6"/>
      <c r="J71" s="6"/>
      <c r="K71" s="6"/>
      <c r="L71" s="6"/>
      <c r="M71" s="6"/>
      <c r="N71" s="6"/>
      <c r="O71" s="6"/>
      <c r="P71" s="6"/>
      <c r="Q71" s="6"/>
      <c r="R71" s="6"/>
      <c r="S71" s="6"/>
    </row>
    <row r="72" spans="3:19" x14ac:dyDescent="0.45">
      <c r="C72" s="6"/>
      <c r="D72" s="6"/>
      <c r="E72" s="6"/>
      <c r="F72" s="6"/>
      <c r="G72" s="6"/>
      <c r="H72" s="6"/>
      <c r="I72" s="6"/>
      <c r="J72" s="6"/>
      <c r="K72" s="6"/>
      <c r="L72" s="6"/>
      <c r="M72" s="6"/>
      <c r="N72" s="6"/>
      <c r="O72" s="6"/>
      <c r="P72" s="6"/>
      <c r="Q72" s="6"/>
      <c r="R72" s="6"/>
      <c r="S72" s="6"/>
    </row>
    <row r="73" spans="3:19" x14ac:dyDescent="0.45">
      <c r="C73" s="6"/>
      <c r="D73" s="6"/>
      <c r="E73" s="6"/>
      <c r="F73" s="6"/>
      <c r="G73" s="6"/>
      <c r="H73" s="6"/>
      <c r="I73" s="6"/>
      <c r="J73" s="6"/>
      <c r="K73" s="6"/>
      <c r="L73" s="6"/>
      <c r="M73" s="6"/>
      <c r="N73" s="6"/>
      <c r="O73" s="6"/>
      <c r="P73" s="6"/>
      <c r="Q73" s="6"/>
      <c r="R73" s="6"/>
      <c r="S73" s="6"/>
    </row>
    <row r="74" spans="3:19" x14ac:dyDescent="0.45">
      <c r="C74" s="6"/>
      <c r="D74" s="6"/>
      <c r="E74" s="6"/>
      <c r="F74" s="6"/>
      <c r="G74" s="6"/>
      <c r="H74" s="6"/>
      <c r="I74" s="6"/>
      <c r="J74" s="6"/>
      <c r="K74" s="6"/>
      <c r="L74" s="6"/>
      <c r="M74" s="6"/>
      <c r="N74" s="6"/>
      <c r="O74" s="6"/>
      <c r="P74" s="6"/>
      <c r="Q74" s="6"/>
      <c r="R74" s="6"/>
      <c r="S74" s="6"/>
    </row>
    <row r="75" spans="3:19" x14ac:dyDescent="0.45">
      <c r="C75" s="6"/>
      <c r="D75" s="6"/>
      <c r="E75" s="6"/>
      <c r="F75" s="6"/>
      <c r="G75" s="6"/>
      <c r="H75" s="6"/>
      <c r="I75" s="6"/>
      <c r="J75" s="6"/>
      <c r="K75" s="6"/>
      <c r="L75" s="6"/>
      <c r="M75" s="6"/>
      <c r="N75" s="6"/>
      <c r="O75" s="6"/>
      <c r="P75" s="6"/>
      <c r="Q75" s="6"/>
      <c r="R75" s="6"/>
      <c r="S75" s="6"/>
    </row>
    <row r="76" spans="3:19" x14ac:dyDescent="0.45">
      <c r="C76" s="6"/>
      <c r="D76" s="6"/>
      <c r="E76" s="6"/>
      <c r="F76" s="6"/>
      <c r="G76" s="6"/>
      <c r="H76" s="6"/>
      <c r="I76" s="6"/>
      <c r="J76" s="6"/>
      <c r="K76" s="6"/>
      <c r="L76" s="6"/>
      <c r="M76" s="6"/>
      <c r="N76" s="6"/>
      <c r="O76" s="6"/>
      <c r="P76" s="6"/>
      <c r="Q76" s="6"/>
      <c r="R76" s="6"/>
      <c r="S76" s="6"/>
    </row>
    <row r="77" spans="3:19" x14ac:dyDescent="0.45">
      <c r="C77" s="6"/>
      <c r="D77" s="6"/>
      <c r="E77" s="6"/>
      <c r="F77" s="6"/>
      <c r="G77" s="6"/>
      <c r="H77" s="6"/>
      <c r="I77" s="6"/>
      <c r="J77" s="6"/>
      <c r="K77" s="6"/>
      <c r="L77" s="6"/>
      <c r="M77" s="6"/>
      <c r="N77" s="6"/>
      <c r="O77" s="6"/>
      <c r="P77" s="6"/>
      <c r="Q77" s="6"/>
      <c r="R77" s="6"/>
      <c r="S77" s="6"/>
    </row>
    <row r="78" spans="3:19" x14ac:dyDescent="0.45">
      <c r="C78" s="6"/>
      <c r="D78" s="6"/>
      <c r="E78" s="6"/>
      <c r="F78" s="6"/>
      <c r="G78" s="6"/>
      <c r="H78" s="6"/>
      <c r="I78" s="6"/>
      <c r="J78" s="6"/>
      <c r="K78" s="6"/>
      <c r="L78" s="6"/>
      <c r="M78" s="6"/>
      <c r="N78" s="6"/>
      <c r="O78" s="6"/>
      <c r="P78" s="6"/>
      <c r="Q78" s="6"/>
      <c r="R78" s="6"/>
      <c r="S78" s="6"/>
    </row>
    <row r="79" spans="3:19" x14ac:dyDescent="0.45">
      <c r="C79" s="6"/>
      <c r="D79" s="6"/>
      <c r="E79" s="6"/>
      <c r="F79" s="6"/>
      <c r="G79" s="6"/>
      <c r="H79" s="6"/>
      <c r="I79" s="6"/>
      <c r="J79" s="6"/>
      <c r="K79" s="6"/>
      <c r="L79" s="6"/>
      <c r="M79" s="6"/>
      <c r="N79" s="6"/>
      <c r="O79" s="6"/>
      <c r="P79" s="6"/>
      <c r="Q79" s="6"/>
      <c r="R79" s="6"/>
      <c r="S79" s="6"/>
    </row>
    <row r="80" spans="3:19" x14ac:dyDescent="0.45">
      <c r="C80" s="6"/>
      <c r="D80" s="6"/>
      <c r="E80" s="6"/>
      <c r="F80" s="6"/>
      <c r="G80" s="6"/>
      <c r="H80" s="6"/>
      <c r="I80" s="6"/>
      <c r="J80" s="6"/>
      <c r="K80" s="6"/>
      <c r="L80" s="6"/>
      <c r="M80" s="6"/>
      <c r="N80" s="6"/>
      <c r="O80" s="6"/>
      <c r="P80" s="6"/>
      <c r="Q80" s="6"/>
      <c r="R80" s="6"/>
      <c r="S80" s="6"/>
    </row>
    <row r="81" spans="3:19" x14ac:dyDescent="0.45">
      <c r="C81" s="6"/>
      <c r="D81" s="6"/>
      <c r="E81" s="6"/>
      <c r="F81" s="6"/>
      <c r="G81" s="6"/>
      <c r="H81" s="6"/>
      <c r="I81" s="6"/>
      <c r="J81" s="6"/>
      <c r="K81" s="6"/>
      <c r="L81" s="6"/>
      <c r="M81" s="6"/>
      <c r="N81" s="6"/>
      <c r="O81" s="6"/>
      <c r="P81" s="6"/>
      <c r="Q81" s="6"/>
      <c r="R81" s="6"/>
      <c r="S81" s="6"/>
    </row>
    <row r="82" spans="3:19" x14ac:dyDescent="0.45">
      <c r="C82" s="6"/>
      <c r="D82" s="6"/>
      <c r="E82" s="6"/>
      <c r="F82" s="6"/>
      <c r="G82" s="6"/>
      <c r="H82" s="6"/>
      <c r="I82" s="6"/>
      <c r="J82" s="6"/>
      <c r="K82" s="6"/>
      <c r="L82" s="6"/>
      <c r="M82" s="6"/>
      <c r="N82" s="6"/>
      <c r="O82" s="6"/>
      <c r="P82" s="6"/>
      <c r="Q82" s="6"/>
      <c r="R82" s="6"/>
      <c r="S82" s="6"/>
    </row>
    <row r="83" spans="3:19" x14ac:dyDescent="0.45">
      <c r="C83" s="6"/>
      <c r="D83" s="6"/>
      <c r="E83" s="6"/>
      <c r="F83" s="6"/>
      <c r="G83" s="6"/>
      <c r="H83" s="6"/>
      <c r="I83" s="6"/>
      <c r="J83" s="6"/>
      <c r="K83" s="6"/>
      <c r="L83" s="6"/>
      <c r="M83" s="6"/>
      <c r="N83" s="6"/>
      <c r="O83" s="6"/>
      <c r="P83" s="6"/>
      <c r="Q83" s="6"/>
      <c r="R83" s="6"/>
      <c r="S83" s="6"/>
    </row>
    <row r="84" spans="3:19" x14ac:dyDescent="0.45">
      <c r="C84" s="6"/>
      <c r="D84" s="6"/>
      <c r="E84" s="6"/>
      <c r="F84" s="6"/>
      <c r="G84" s="6"/>
      <c r="H84" s="6"/>
      <c r="I84" s="6"/>
      <c r="J84" s="6"/>
      <c r="K84" s="6"/>
      <c r="L84" s="6"/>
      <c r="M84" s="6"/>
      <c r="N84" s="6"/>
      <c r="O84" s="6"/>
      <c r="P84" s="6"/>
      <c r="Q84" s="6"/>
      <c r="R84" s="6"/>
      <c r="S84" s="6"/>
    </row>
    <row r="85" spans="3:19" x14ac:dyDescent="0.45">
      <c r="C85" s="6"/>
      <c r="D85" s="6"/>
      <c r="E85" s="6"/>
      <c r="F85" s="6"/>
      <c r="G85" s="6"/>
      <c r="H85" s="6"/>
      <c r="I85" s="6"/>
      <c r="J85" s="6"/>
      <c r="K85" s="6"/>
      <c r="L85" s="6"/>
      <c r="M85" s="6"/>
      <c r="N85" s="6"/>
      <c r="O85" s="6"/>
      <c r="P85" s="6"/>
      <c r="Q85" s="6"/>
      <c r="R85" s="6"/>
      <c r="S85" s="6"/>
    </row>
    <row r="86" spans="3:19" x14ac:dyDescent="0.45">
      <c r="C86" s="6"/>
      <c r="D86" s="6"/>
      <c r="E86" s="6"/>
      <c r="F86" s="6"/>
      <c r="G86" s="6"/>
      <c r="H86" s="6"/>
      <c r="I86" s="6"/>
      <c r="J86" s="6"/>
      <c r="K86" s="6"/>
      <c r="L86" s="6"/>
      <c r="M86" s="6"/>
      <c r="N86" s="6"/>
      <c r="O86" s="6"/>
      <c r="P86" s="6"/>
      <c r="Q86" s="6"/>
      <c r="R86" s="6"/>
      <c r="S86" s="6"/>
    </row>
    <row r="87" spans="3:19" x14ac:dyDescent="0.45">
      <c r="C87" s="6"/>
      <c r="D87" s="6"/>
      <c r="E87" s="6"/>
      <c r="F87" s="6"/>
      <c r="G87" s="6"/>
      <c r="H87" s="6"/>
      <c r="I87" s="6"/>
      <c r="J87" s="6"/>
      <c r="K87" s="6"/>
      <c r="L87" s="6"/>
      <c r="M87" s="6"/>
      <c r="N87" s="6"/>
      <c r="O87" s="6"/>
      <c r="P87" s="6"/>
      <c r="Q87" s="6"/>
      <c r="R87" s="6"/>
      <c r="S87" s="6"/>
    </row>
    <row r="88" spans="3:19" x14ac:dyDescent="0.45">
      <c r="C88" s="6"/>
      <c r="D88" s="6"/>
      <c r="E88" s="6"/>
      <c r="F88" s="6"/>
      <c r="G88" s="6"/>
      <c r="H88" s="6"/>
      <c r="I88" s="6"/>
      <c r="J88" s="6"/>
      <c r="K88" s="6"/>
      <c r="L88" s="6"/>
      <c r="M88" s="6"/>
      <c r="N88" s="6"/>
      <c r="O88" s="6"/>
      <c r="P88" s="6"/>
      <c r="Q88" s="6"/>
      <c r="R88" s="6"/>
      <c r="S88" s="6"/>
    </row>
    <row r="89" spans="3:19" x14ac:dyDescent="0.45">
      <c r="C89" s="6"/>
      <c r="D89" s="6"/>
      <c r="E89" s="6"/>
      <c r="F89" s="6"/>
      <c r="G89" s="6"/>
      <c r="H89" s="6"/>
      <c r="I89" s="6"/>
      <c r="J89" s="6"/>
      <c r="K89" s="6"/>
      <c r="L89" s="6"/>
      <c r="M89" s="6"/>
      <c r="N89" s="6"/>
      <c r="O89" s="6"/>
      <c r="P89" s="6"/>
      <c r="Q89" s="6"/>
      <c r="R89" s="6"/>
      <c r="S89" s="6"/>
    </row>
    <row r="90" spans="3:19" x14ac:dyDescent="0.45">
      <c r="C90" s="6"/>
      <c r="D90" s="6"/>
      <c r="E90" s="6"/>
      <c r="F90" s="6"/>
      <c r="G90" s="6"/>
      <c r="H90" s="6"/>
      <c r="I90" s="6"/>
      <c r="J90" s="6"/>
      <c r="K90" s="6"/>
      <c r="L90" s="6"/>
      <c r="M90" s="6"/>
      <c r="N90" s="6"/>
      <c r="O90" s="6"/>
      <c r="P90" s="6"/>
      <c r="Q90" s="6"/>
      <c r="R90" s="6"/>
      <c r="S90" s="6"/>
    </row>
    <row r="91" spans="3:19" x14ac:dyDescent="0.45">
      <c r="C91" s="6"/>
      <c r="D91" s="6"/>
      <c r="E91" s="6"/>
      <c r="F91" s="6"/>
      <c r="G91" s="6"/>
      <c r="H91" s="6"/>
      <c r="I91" s="6"/>
      <c r="J91" s="6"/>
      <c r="K91" s="6"/>
      <c r="L91" s="6"/>
      <c r="M91" s="6"/>
      <c r="N91" s="6"/>
      <c r="O91" s="6"/>
      <c r="P91" s="6"/>
      <c r="Q91" s="6"/>
      <c r="R91" s="6"/>
      <c r="S91" s="6"/>
    </row>
    <row r="92" spans="3:19" x14ac:dyDescent="0.45">
      <c r="C92" s="6"/>
      <c r="D92" s="6"/>
      <c r="E92" s="6"/>
      <c r="F92" s="6"/>
      <c r="G92" s="6"/>
      <c r="H92" s="6"/>
      <c r="I92" s="6"/>
      <c r="J92" s="6"/>
      <c r="K92" s="6"/>
      <c r="L92" s="6"/>
      <c r="M92" s="6"/>
      <c r="N92" s="6"/>
      <c r="O92" s="6"/>
      <c r="P92" s="6"/>
      <c r="Q92" s="6"/>
      <c r="R92" s="6"/>
      <c r="S92" s="6"/>
    </row>
    <row r="93" spans="3:19" x14ac:dyDescent="0.45">
      <c r="C93" s="6"/>
      <c r="D93" s="6"/>
      <c r="E93" s="6"/>
      <c r="F93" s="6"/>
      <c r="G93" s="6"/>
      <c r="H93" s="6"/>
      <c r="I93" s="6"/>
      <c r="J93" s="6"/>
      <c r="K93" s="6"/>
      <c r="L93" s="6"/>
      <c r="M93" s="6"/>
      <c r="N93" s="6"/>
      <c r="O93" s="6"/>
      <c r="P93" s="6"/>
      <c r="Q93" s="6"/>
      <c r="R93" s="6"/>
      <c r="S93" s="6"/>
    </row>
    <row r="94" spans="3:19" x14ac:dyDescent="0.45">
      <c r="C94" s="6"/>
      <c r="D94" s="6"/>
      <c r="E94" s="6"/>
      <c r="F94" s="6"/>
      <c r="G94" s="6"/>
      <c r="H94" s="6"/>
      <c r="I94" s="6"/>
      <c r="J94" s="6"/>
      <c r="K94" s="6"/>
      <c r="L94" s="6"/>
      <c r="M94" s="6"/>
      <c r="N94" s="6"/>
      <c r="O94" s="6"/>
      <c r="P94" s="6"/>
      <c r="Q94" s="6"/>
      <c r="R94" s="6"/>
      <c r="S94" s="6"/>
    </row>
    <row r="95" spans="3:19" x14ac:dyDescent="0.45">
      <c r="C95" s="6"/>
      <c r="D95" s="6"/>
      <c r="E95" s="6"/>
      <c r="F95" s="6"/>
      <c r="G95" s="6"/>
      <c r="H95" s="6"/>
      <c r="I95" s="6"/>
      <c r="J95" s="6"/>
      <c r="K95" s="6"/>
      <c r="L95" s="6"/>
      <c r="M95" s="6"/>
      <c r="N95" s="6"/>
      <c r="O95" s="6"/>
      <c r="P95" s="6"/>
      <c r="Q95" s="6"/>
      <c r="R95" s="6"/>
      <c r="S95" s="6"/>
    </row>
    <row r="96" spans="3:19" x14ac:dyDescent="0.45">
      <c r="C96" s="6"/>
      <c r="D96" s="6"/>
      <c r="E96" s="6"/>
      <c r="F96" s="6"/>
      <c r="G96" s="6"/>
      <c r="H96" s="6"/>
      <c r="I96" s="6"/>
      <c r="J96" s="6"/>
      <c r="K96" s="6"/>
      <c r="L96" s="6"/>
      <c r="M96" s="6"/>
      <c r="N96" s="6"/>
      <c r="O96" s="6"/>
      <c r="P96" s="6"/>
      <c r="Q96" s="6"/>
      <c r="R96" s="6"/>
      <c r="S96" s="6"/>
    </row>
    <row r="97" spans="3:19" x14ac:dyDescent="0.45">
      <c r="C97" s="6"/>
      <c r="D97" s="6"/>
      <c r="E97" s="6"/>
      <c r="F97" s="6"/>
      <c r="G97" s="6"/>
      <c r="H97" s="6"/>
      <c r="I97" s="6"/>
      <c r="J97" s="6"/>
      <c r="K97" s="6"/>
      <c r="L97" s="6"/>
      <c r="M97" s="6"/>
      <c r="N97" s="6"/>
      <c r="O97" s="6"/>
      <c r="P97" s="6"/>
      <c r="Q97" s="6"/>
      <c r="R97" s="6"/>
      <c r="S97" s="6"/>
    </row>
  </sheetData>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F49"/>
  <sheetViews>
    <sheetView workbookViewId="0">
      <selection activeCell="H21" sqref="H21"/>
    </sheetView>
  </sheetViews>
  <sheetFormatPr defaultRowHeight="14.25" x14ac:dyDescent="0.45"/>
  <cols>
    <col min="2" max="2" width="16.73046875" customWidth="1"/>
    <col min="3" max="3" width="16.1328125" customWidth="1"/>
    <col min="4" max="4" width="17.73046875" customWidth="1"/>
    <col min="5" max="5" width="20" customWidth="1"/>
  </cols>
  <sheetData>
    <row r="1" spans="1:6" x14ac:dyDescent="0.45">
      <c r="A1" t="s">
        <v>382</v>
      </c>
      <c r="B1" t="s">
        <v>383</v>
      </c>
      <c r="C1" t="s">
        <v>392</v>
      </c>
      <c r="D1" t="s">
        <v>425</v>
      </c>
      <c r="E1" t="s">
        <v>426</v>
      </c>
      <c r="F1" t="s">
        <v>427</v>
      </c>
    </row>
    <row r="2" spans="1:6" x14ac:dyDescent="0.45">
      <c r="A2" t="s">
        <v>465</v>
      </c>
      <c r="B2" t="s">
        <v>384</v>
      </c>
      <c r="C2" t="s">
        <v>393</v>
      </c>
      <c r="D2" s="6">
        <v>0.10213912278413773</v>
      </c>
      <c r="E2" s="6">
        <v>0.19149349629878998</v>
      </c>
      <c r="F2" s="6">
        <v>0.53338170051574707</v>
      </c>
    </row>
    <row r="3" spans="1:6" x14ac:dyDescent="0.45">
      <c r="A3" t="s">
        <v>465</v>
      </c>
      <c r="B3" t="s">
        <v>384</v>
      </c>
      <c r="C3" t="s">
        <v>394</v>
      </c>
      <c r="D3" s="6">
        <v>0.10213912278413773</v>
      </c>
      <c r="E3" s="6">
        <v>0.19149349629878998</v>
      </c>
      <c r="F3" s="6">
        <v>0.53338170051574707</v>
      </c>
    </row>
    <row r="4" spans="1:6" x14ac:dyDescent="0.45">
      <c r="A4" t="s">
        <v>465</v>
      </c>
      <c r="B4" t="s">
        <v>384</v>
      </c>
      <c r="C4" t="s">
        <v>395</v>
      </c>
      <c r="D4" s="6">
        <v>0.10213912278413773</v>
      </c>
      <c r="E4" s="6">
        <v>0.19149349629878998</v>
      </c>
      <c r="F4" s="6">
        <v>0.53338170051574707</v>
      </c>
    </row>
    <row r="5" spans="1:6" x14ac:dyDescent="0.45">
      <c r="A5" t="s">
        <v>465</v>
      </c>
      <c r="B5" t="s">
        <v>384</v>
      </c>
      <c r="C5" t="s">
        <v>396</v>
      </c>
      <c r="D5" s="6">
        <v>7.7114425599575043E-2</v>
      </c>
      <c r="E5" s="6">
        <v>0.38819319009780884</v>
      </c>
      <c r="F5" s="6">
        <v>0.19864961504936218</v>
      </c>
    </row>
    <row r="6" spans="1:6" x14ac:dyDescent="0.45">
      <c r="A6" t="s">
        <v>465</v>
      </c>
      <c r="B6" t="s">
        <v>385</v>
      </c>
      <c r="C6" t="s">
        <v>397</v>
      </c>
      <c r="D6" s="6">
        <v>8.0161944031715393E-2</v>
      </c>
      <c r="E6" s="6">
        <v>0.1617647111415863</v>
      </c>
      <c r="F6" s="6">
        <v>0.49554654955863953</v>
      </c>
    </row>
    <row r="7" spans="1:6" x14ac:dyDescent="0.45">
      <c r="A7" t="s">
        <v>465</v>
      </c>
      <c r="B7" t="s">
        <v>385</v>
      </c>
      <c r="C7" t="s">
        <v>398</v>
      </c>
      <c r="D7" s="6">
        <v>0.10495166480541229</v>
      </c>
      <c r="E7" s="6">
        <v>0.24192814528942108</v>
      </c>
      <c r="F7" s="6">
        <v>0.43381336331367493</v>
      </c>
    </row>
    <row r="8" spans="1:6" x14ac:dyDescent="0.45">
      <c r="A8" t="s">
        <v>465</v>
      </c>
      <c r="B8" t="s">
        <v>385</v>
      </c>
      <c r="C8" t="s">
        <v>399</v>
      </c>
      <c r="D8" s="6">
        <v>0.12155745178461075</v>
      </c>
      <c r="E8" s="6">
        <v>0.23747681081295013</v>
      </c>
      <c r="F8" s="6">
        <v>0.5118708610534668</v>
      </c>
    </row>
    <row r="9" spans="1:6" x14ac:dyDescent="0.45">
      <c r="A9" t="s">
        <v>465</v>
      </c>
      <c r="B9" t="s">
        <v>385</v>
      </c>
      <c r="C9" t="s">
        <v>400</v>
      </c>
      <c r="D9" s="6">
        <v>0.13750900328159332</v>
      </c>
      <c r="E9" s="6">
        <v>0.24918460845947266</v>
      </c>
      <c r="F9" s="6">
        <v>0.55183583498001099</v>
      </c>
    </row>
    <row r="10" spans="1:6" x14ac:dyDescent="0.45">
      <c r="A10" t="s">
        <v>465</v>
      </c>
      <c r="B10" t="s">
        <v>386</v>
      </c>
      <c r="C10" t="s">
        <v>401</v>
      </c>
      <c r="D10" s="6">
        <v>9.8591551184654236E-2</v>
      </c>
      <c r="E10" s="6">
        <v>0.1456475555896759</v>
      </c>
      <c r="F10" s="6">
        <v>0.676918625831604</v>
      </c>
    </row>
    <row r="11" spans="1:6" x14ac:dyDescent="0.45">
      <c r="A11" t="s">
        <v>465</v>
      </c>
      <c r="B11" t="s">
        <v>386</v>
      </c>
      <c r="C11" t="s">
        <v>402</v>
      </c>
      <c r="D11" s="6">
        <v>0.14162872731685638</v>
      </c>
      <c r="E11" s="6">
        <v>0.3097345232963562</v>
      </c>
      <c r="F11" s="6">
        <v>0.45725846290588379</v>
      </c>
    </row>
    <row r="12" spans="1:6" x14ac:dyDescent="0.45">
      <c r="A12" t="s">
        <v>465</v>
      </c>
      <c r="B12" t="s">
        <v>386</v>
      </c>
      <c r="C12" t="s">
        <v>403</v>
      </c>
      <c r="D12" s="6">
        <v>0.10958904027938843</v>
      </c>
      <c r="E12" s="6">
        <v>0.56737589836120605</v>
      </c>
      <c r="F12" s="6">
        <v>0.19315068423748016</v>
      </c>
    </row>
    <row r="13" spans="1:6" x14ac:dyDescent="0.45">
      <c r="A13" t="s">
        <v>465</v>
      </c>
      <c r="B13" t="s">
        <v>386</v>
      </c>
      <c r="C13" t="s">
        <v>404</v>
      </c>
      <c r="D13" s="6">
        <v>6.7327611148357391E-2</v>
      </c>
      <c r="E13" s="6">
        <v>0.12569060921669006</v>
      </c>
      <c r="F13" s="6">
        <v>0.53566145896911621</v>
      </c>
    </row>
    <row r="14" spans="1:6" x14ac:dyDescent="0.45">
      <c r="A14" t="s">
        <v>465</v>
      </c>
      <c r="B14" t="s">
        <v>386</v>
      </c>
      <c r="C14" t="s">
        <v>405</v>
      </c>
      <c r="D14" s="6">
        <v>8.4049664437770844E-2</v>
      </c>
      <c r="E14" s="6">
        <v>0.10666666924953461</v>
      </c>
      <c r="F14" s="6">
        <v>0.78796559572219849</v>
      </c>
    </row>
    <row r="15" spans="1:6" x14ac:dyDescent="0.45">
      <c r="A15" t="s">
        <v>465</v>
      </c>
      <c r="B15" t="s">
        <v>386</v>
      </c>
      <c r="C15" t="s">
        <v>406</v>
      </c>
      <c r="D15" s="6">
        <v>0.17330917716026306</v>
      </c>
      <c r="E15" s="6">
        <v>0.55620157718658447</v>
      </c>
      <c r="F15" s="6">
        <v>0.31159418821334839</v>
      </c>
    </row>
    <row r="16" spans="1:6" x14ac:dyDescent="0.45">
      <c r="A16" t="s">
        <v>465</v>
      </c>
      <c r="B16" t="s">
        <v>387</v>
      </c>
      <c r="C16" t="s">
        <v>407</v>
      </c>
      <c r="D16" s="6">
        <v>0.10731319338083267</v>
      </c>
      <c r="E16" s="6">
        <v>0.21915584802627563</v>
      </c>
      <c r="F16" s="6">
        <v>0.48966613411903381</v>
      </c>
    </row>
    <row r="17" spans="1:6" x14ac:dyDescent="0.45">
      <c r="A17" t="s">
        <v>465</v>
      </c>
      <c r="B17" t="s">
        <v>387</v>
      </c>
      <c r="C17" t="s">
        <v>408</v>
      </c>
      <c r="D17" s="6">
        <v>9.8274566233158112E-2</v>
      </c>
      <c r="E17" s="6">
        <v>0.19124087691307068</v>
      </c>
      <c r="F17" s="6">
        <v>0.5138784646987915</v>
      </c>
    </row>
    <row r="18" spans="1:6" x14ac:dyDescent="0.45">
      <c r="A18" t="s">
        <v>465</v>
      </c>
      <c r="B18" t="s">
        <v>387</v>
      </c>
      <c r="C18" t="s">
        <v>409</v>
      </c>
      <c r="D18" s="6">
        <v>0.14240506291389465</v>
      </c>
      <c r="E18" s="6">
        <v>0.28784647583961487</v>
      </c>
      <c r="F18" s="6">
        <v>0.49472573399543762</v>
      </c>
    </row>
    <row r="19" spans="1:6" x14ac:dyDescent="0.45">
      <c r="A19" t="s">
        <v>465</v>
      </c>
      <c r="B19" t="s">
        <v>387</v>
      </c>
      <c r="C19" t="s">
        <v>410</v>
      </c>
      <c r="D19" s="6">
        <v>0.11181817948818207</v>
      </c>
      <c r="E19" s="6">
        <v>0.20263591408729553</v>
      </c>
      <c r="F19" s="6">
        <v>0.55181819200515747</v>
      </c>
    </row>
    <row r="20" spans="1:6" x14ac:dyDescent="0.45">
      <c r="A20" t="s">
        <v>465</v>
      </c>
      <c r="B20" t="s">
        <v>387</v>
      </c>
      <c r="C20" t="s">
        <v>411</v>
      </c>
      <c r="D20" s="6">
        <v>0.13870246708393097</v>
      </c>
      <c r="E20" s="6">
        <v>0.29594272375106812</v>
      </c>
      <c r="F20" s="6">
        <v>0.46868008375167847</v>
      </c>
    </row>
    <row r="21" spans="1:6" x14ac:dyDescent="0.45">
      <c r="A21" t="s">
        <v>465</v>
      </c>
      <c r="B21" t="s">
        <v>387</v>
      </c>
      <c r="C21" t="s">
        <v>412</v>
      </c>
      <c r="D21" s="6">
        <v>0.17331670224666595</v>
      </c>
      <c r="E21" s="6">
        <v>0.37165775895118713</v>
      </c>
      <c r="F21" s="6">
        <v>0.46633416414260864</v>
      </c>
    </row>
    <row r="22" spans="1:6" x14ac:dyDescent="0.45">
      <c r="A22" t="s">
        <v>465</v>
      </c>
      <c r="B22" t="s">
        <v>387</v>
      </c>
      <c r="C22" t="s">
        <v>413</v>
      </c>
      <c r="D22" s="6">
        <v>0.11749116331338882</v>
      </c>
      <c r="E22" s="6">
        <v>0.24050633609294891</v>
      </c>
      <c r="F22" s="6">
        <v>0.48851591348648071</v>
      </c>
    </row>
    <row r="23" spans="1:6" x14ac:dyDescent="0.45">
      <c r="A23" t="s">
        <v>465</v>
      </c>
      <c r="B23" t="s">
        <v>387</v>
      </c>
      <c r="C23" t="s">
        <v>414</v>
      </c>
      <c r="D23" s="6">
        <v>0.15045249462127686</v>
      </c>
      <c r="E23" s="6">
        <v>0.37784090638160706</v>
      </c>
      <c r="F23" s="6">
        <v>0.39819005131721497</v>
      </c>
    </row>
    <row r="24" spans="1:6" x14ac:dyDescent="0.45">
      <c r="A24" t="s">
        <v>465</v>
      </c>
      <c r="B24" t="s">
        <v>387</v>
      </c>
      <c r="C24" t="s">
        <v>415</v>
      </c>
      <c r="D24" s="6">
        <v>9.9154137074947357E-2</v>
      </c>
      <c r="E24" s="6">
        <v>0.26408010721206665</v>
      </c>
      <c r="F24" s="6">
        <v>0.37546992301940918</v>
      </c>
    </row>
    <row r="25" spans="1:6" x14ac:dyDescent="0.45">
      <c r="A25" t="s">
        <v>465</v>
      </c>
      <c r="B25" t="s">
        <v>387</v>
      </c>
      <c r="C25" t="s">
        <v>416</v>
      </c>
      <c r="D25" s="6">
        <v>9.5559306442737579E-2</v>
      </c>
      <c r="E25" s="6">
        <v>0.17580144107341766</v>
      </c>
      <c r="F25" s="6">
        <v>0.54356378316879272</v>
      </c>
    </row>
    <row r="26" spans="1:6" x14ac:dyDescent="0.45">
      <c r="A26" t="s">
        <v>465</v>
      </c>
      <c r="B26" t="s">
        <v>387</v>
      </c>
      <c r="C26" t="s">
        <v>417</v>
      </c>
      <c r="D26" s="6">
        <v>0.14461883902549744</v>
      </c>
      <c r="E26" s="6">
        <v>0.25443786382675171</v>
      </c>
      <c r="F26" s="6">
        <v>0.56838566064834595</v>
      </c>
    </row>
    <row r="27" spans="1:6" x14ac:dyDescent="0.45">
      <c r="A27" t="s">
        <v>465</v>
      </c>
      <c r="B27" t="s">
        <v>387</v>
      </c>
      <c r="C27" t="s">
        <v>418</v>
      </c>
      <c r="D27" s="6">
        <v>6.7025236785411835E-2</v>
      </c>
      <c r="E27" s="6">
        <v>0.13798977434635162</v>
      </c>
      <c r="F27" s="6">
        <v>0.48572611808776855</v>
      </c>
    </row>
    <row r="28" spans="1:6" x14ac:dyDescent="0.45">
      <c r="A28" t="s">
        <v>465</v>
      </c>
      <c r="B28" t="s">
        <v>387</v>
      </c>
      <c r="C28" t="s">
        <v>419</v>
      </c>
      <c r="D28" s="6">
        <v>6.9501228630542755E-2</v>
      </c>
      <c r="E28" s="6">
        <v>0.11517614871263504</v>
      </c>
      <c r="F28" s="6">
        <v>0.60343420505523682</v>
      </c>
    </row>
    <row r="29" spans="1:6" x14ac:dyDescent="0.45">
      <c r="A29" t="s">
        <v>465</v>
      </c>
      <c r="B29" t="s">
        <v>387</v>
      </c>
      <c r="C29" t="s">
        <v>420</v>
      </c>
      <c r="D29" s="6">
        <v>7.156766951084137E-2</v>
      </c>
      <c r="E29" s="6">
        <v>0.15814954042434692</v>
      </c>
      <c r="F29" s="6">
        <v>0.45253163576126099</v>
      </c>
    </row>
    <row r="30" spans="1:6" x14ac:dyDescent="0.45">
      <c r="A30" t="s">
        <v>465</v>
      </c>
      <c r="B30" t="s">
        <v>465</v>
      </c>
      <c r="C30" t="s">
        <v>465</v>
      </c>
      <c r="D30" s="6">
        <v>9.8955743014812469E-2</v>
      </c>
      <c r="E30" s="6">
        <v>0.20162107050418854</v>
      </c>
      <c r="F30" s="6">
        <v>0.49080058932304382</v>
      </c>
    </row>
    <row r="31" spans="1:6" x14ac:dyDescent="0.45">
      <c r="A31" t="s">
        <v>465</v>
      </c>
      <c r="B31" t="s">
        <v>388</v>
      </c>
      <c r="C31" t="s">
        <v>421</v>
      </c>
      <c r="D31" s="6"/>
      <c r="E31" s="6"/>
      <c r="F31" s="6"/>
    </row>
    <row r="32" spans="1:6" x14ac:dyDescent="0.45">
      <c r="A32" t="s">
        <v>465</v>
      </c>
      <c r="B32" t="s">
        <v>389</v>
      </c>
      <c r="C32" t="s">
        <v>422</v>
      </c>
      <c r="D32" s="6"/>
      <c r="E32" s="6"/>
      <c r="F32" s="6"/>
    </row>
    <row r="33" spans="1:6" x14ac:dyDescent="0.45">
      <c r="A33" t="s">
        <v>465</v>
      </c>
      <c r="B33" t="s">
        <v>390</v>
      </c>
      <c r="C33" t="s">
        <v>423</v>
      </c>
      <c r="D33" s="6"/>
      <c r="E33" s="6"/>
      <c r="F33" s="6"/>
    </row>
    <row r="34" spans="1:6" x14ac:dyDescent="0.45">
      <c r="A34" t="s">
        <v>465</v>
      </c>
      <c r="B34" t="s">
        <v>391</v>
      </c>
      <c r="C34" t="s">
        <v>424</v>
      </c>
      <c r="D34" s="6"/>
      <c r="E34" s="6"/>
      <c r="F34" s="6"/>
    </row>
    <row r="35" spans="1:6" x14ac:dyDescent="0.45">
      <c r="D35" s="6"/>
      <c r="E35" s="6"/>
      <c r="F35" s="6"/>
    </row>
    <row r="36" spans="1:6" x14ac:dyDescent="0.45">
      <c r="D36" s="6"/>
      <c r="E36" s="6"/>
      <c r="F36" s="6"/>
    </row>
    <row r="37" spans="1:6" x14ac:dyDescent="0.45">
      <c r="D37" s="6"/>
      <c r="E37" s="6"/>
      <c r="F37" s="6"/>
    </row>
    <row r="38" spans="1:6" x14ac:dyDescent="0.45">
      <c r="D38" s="6"/>
      <c r="E38" s="6"/>
      <c r="F38" s="6"/>
    </row>
    <row r="39" spans="1:6" x14ac:dyDescent="0.45">
      <c r="D39" s="6"/>
      <c r="E39" s="6"/>
      <c r="F39" s="6"/>
    </row>
    <row r="40" spans="1:6" x14ac:dyDescent="0.45">
      <c r="D40" s="6"/>
      <c r="E40" s="6"/>
      <c r="F40" s="6"/>
    </row>
    <row r="41" spans="1:6" x14ac:dyDescent="0.45">
      <c r="D41" s="6"/>
      <c r="E41" s="6"/>
      <c r="F41" s="6"/>
    </row>
    <row r="42" spans="1:6" x14ac:dyDescent="0.45">
      <c r="D42" s="6"/>
      <c r="E42" s="6"/>
      <c r="F42" s="6"/>
    </row>
    <row r="43" spans="1:6" x14ac:dyDescent="0.45">
      <c r="D43" s="6"/>
      <c r="E43" s="6"/>
      <c r="F43" s="6"/>
    </row>
    <row r="44" spans="1:6" x14ac:dyDescent="0.45">
      <c r="D44" s="6"/>
      <c r="E44" s="6"/>
      <c r="F44" s="6"/>
    </row>
    <row r="45" spans="1:6" x14ac:dyDescent="0.45">
      <c r="D45" s="6"/>
      <c r="E45" s="6"/>
      <c r="F45" s="6"/>
    </row>
    <row r="46" spans="1:6" x14ac:dyDescent="0.45">
      <c r="D46" s="6"/>
      <c r="E46" s="6"/>
      <c r="F46" s="6"/>
    </row>
    <row r="47" spans="1:6" x14ac:dyDescent="0.45">
      <c r="D47" s="6"/>
      <c r="E47" s="6"/>
      <c r="F47" s="6"/>
    </row>
    <row r="48" spans="1:6" x14ac:dyDescent="0.45">
      <c r="D48" s="6"/>
      <c r="E48" s="6"/>
      <c r="F48" s="6"/>
    </row>
    <row r="49" spans="4:6" x14ac:dyDescent="0.45">
      <c r="D49" s="6"/>
      <c r="E49" s="6"/>
      <c r="F49" s="6"/>
    </row>
  </sheetData>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S125"/>
  <sheetViews>
    <sheetView topLeftCell="E1" workbookViewId="0">
      <selection activeCell="Q1" sqref="Q1:U1048576"/>
    </sheetView>
  </sheetViews>
  <sheetFormatPr defaultRowHeight="14.25" x14ac:dyDescent="0.45"/>
  <cols>
    <col min="2" max="2" width="22.59765625" bestFit="1" customWidth="1"/>
  </cols>
  <sheetData>
    <row r="1" spans="1:19" x14ac:dyDescent="0.45">
      <c r="A1" t="s">
        <v>114</v>
      </c>
      <c r="B1" t="s">
        <v>121</v>
      </c>
      <c r="C1" t="s">
        <v>146</v>
      </c>
      <c r="D1" t="s">
        <v>147</v>
      </c>
      <c r="E1" t="s">
        <v>148</v>
      </c>
      <c r="F1" t="s">
        <v>149</v>
      </c>
      <c r="G1" t="s">
        <v>150</v>
      </c>
      <c r="H1" t="s">
        <v>151</v>
      </c>
      <c r="I1" t="s">
        <v>152</v>
      </c>
      <c r="J1" t="s">
        <v>153</v>
      </c>
      <c r="K1" t="s">
        <v>154</v>
      </c>
      <c r="L1" t="s">
        <v>155</v>
      </c>
      <c r="M1" t="s">
        <v>156</v>
      </c>
      <c r="N1" t="s">
        <v>157</v>
      </c>
      <c r="O1" t="s">
        <v>158</v>
      </c>
      <c r="P1" t="s">
        <v>159</v>
      </c>
    </row>
    <row r="2" spans="1:19" x14ac:dyDescent="0.45">
      <c r="A2" t="s">
        <v>115</v>
      </c>
      <c r="B2" t="s">
        <v>122</v>
      </c>
      <c r="C2" s="6">
        <v>5</v>
      </c>
      <c r="D2" s="6">
        <v>4</v>
      </c>
      <c r="E2" s="6">
        <v>7</v>
      </c>
      <c r="F2" s="6">
        <v>9</v>
      </c>
      <c r="G2" s="6">
        <v>4</v>
      </c>
      <c r="H2" s="6">
        <v>5</v>
      </c>
      <c r="I2" s="6">
        <v>5</v>
      </c>
      <c r="J2" s="6">
        <v>6</v>
      </c>
      <c r="K2" s="6">
        <v>20</v>
      </c>
      <c r="L2" s="6">
        <v>9</v>
      </c>
      <c r="M2" s="6">
        <v>10</v>
      </c>
      <c r="N2" s="6">
        <v>10</v>
      </c>
      <c r="O2" s="6">
        <v>13</v>
      </c>
      <c r="P2" s="6">
        <v>22</v>
      </c>
      <c r="Q2" s="6"/>
      <c r="R2" s="6"/>
      <c r="S2" s="6"/>
    </row>
    <row r="3" spans="1:19" x14ac:dyDescent="0.45">
      <c r="A3" t="s">
        <v>115</v>
      </c>
      <c r="B3" t="s">
        <v>123</v>
      </c>
      <c r="C3" s="6">
        <v>8</v>
      </c>
      <c r="D3" s="6">
        <v>10</v>
      </c>
      <c r="E3" s="6">
        <v>8</v>
      </c>
      <c r="F3" s="6">
        <v>5</v>
      </c>
      <c r="G3" s="6">
        <v>5</v>
      </c>
      <c r="H3" s="6">
        <v>7</v>
      </c>
      <c r="I3" s="6">
        <v>4</v>
      </c>
      <c r="J3" s="6">
        <v>6</v>
      </c>
      <c r="K3" s="6">
        <v>5</v>
      </c>
      <c r="L3" s="6">
        <v>5</v>
      </c>
      <c r="M3" s="6">
        <v>8</v>
      </c>
      <c r="N3" s="6">
        <v>5</v>
      </c>
      <c r="O3" s="6">
        <v>4</v>
      </c>
      <c r="P3" s="6">
        <v>5</v>
      </c>
      <c r="Q3" s="6"/>
      <c r="R3" s="6"/>
      <c r="S3" s="6"/>
    </row>
    <row r="4" spans="1:19" x14ac:dyDescent="0.45">
      <c r="A4" t="s">
        <v>115</v>
      </c>
      <c r="B4" t="s">
        <v>124</v>
      </c>
      <c r="C4" s="6">
        <v>4</v>
      </c>
      <c r="D4" s="6">
        <v>6</v>
      </c>
      <c r="E4" s="6">
        <v>5</v>
      </c>
      <c r="F4" s="6">
        <v>4</v>
      </c>
      <c r="G4" s="6">
        <v>4</v>
      </c>
      <c r="H4" s="6">
        <v>4</v>
      </c>
      <c r="I4" s="6">
        <v>5</v>
      </c>
      <c r="J4" s="6">
        <v>6</v>
      </c>
      <c r="K4" s="6">
        <v>5</v>
      </c>
      <c r="L4" s="6">
        <v>4</v>
      </c>
      <c r="M4" s="6">
        <v>4</v>
      </c>
      <c r="N4" s="6">
        <v>5</v>
      </c>
      <c r="O4" s="6">
        <v>5</v>
      </c>
      <c r="P4" s="6">
        <v>4</v>
      </c>
      <c r="Q4" s="6"/>
      <c r="R4" s="6"/>
      <c r="S4" s="6"/>
    </row>
    <row r="5" spans="1:19" x14ac:dyDescent="0.45">
      <c r="A5" t="s">
        <v>115</v>
      </c>
      <c r="B5" t="s">
        <v>125</v>
      </c>
      <c r="C5" s="6">
        <v>4</v>
      </c>
      <c r="D5" s="6">
        <v>3</v>
      </c>
      <c r="E5" s="6">
        <v>4</v>
      </c>
      <c r="F5" s="6">
        <v>3</v>
      </c>
      <c r="G5" s="6">
        <v>7</v>
      </c>
      <c r="H5" s="6">
        <v>4</v>
      </c>
      <c r="I5" s="6">
        <v>5</v>
      </c>
      <c r="J5" s="6">
        <v>5</v>
      </c>
      <c r="K5" s="6">
        <v>6</v>
      </c>
      <c r="L5" s="6">
        <v>4</v>
      </c>
      <c r="M5" s="6">
        <v>6</v>
      </c>
      <c r="N5" s="6">
        <v>4</v>
      </c>
      <c r="O5" s="6">
        <v>5</v>
      </c>
      <c r="P5" s="6">
        <v>4</v>
      </c>
      <c r="Q5" s="6"/>
      <c r="R5" s="6"/>
      <c r="S5" s="6"/>
    </row>
    <row r="6" spans="1:19" x14ac:dyDescent="0.45">
      <c r="A6" t="s">
        <v>116</v>
      </c>
      <c r="B6" t="s">
        <v>126</v>
      </c>
      <c r="C6" s="6">
        <v>6</v>
      </c>
      <c r="D6" s="6">
        <v>4</v>
      </c>
      <c r="E6" s="6">
        <v>4</v>
      </c>
      <c r="F6" s="6">
        <v>4</v>
      </c>
      <c r="G6" s="6">
        <v>4</v>
      </c>
      <c r="H6" s="6">
        <v>5</v>
      </c>
      <c r="I6" s="6">
        <v>4</v>
      </c>
      <c r="J6" s="6">
        <v>4</v>
      </c>
      <c r="K6" s="6">
        <v>4</v>
      </c>
      <c r="L6" s="6">
        <v>4</v>
      </c>
      <c r="M6" s="6">
        <v>9</v>
      </c>
      <c r="N6" s="6">
        <v>4</v>
      </c>
      <c r="O6" s="6">
        <v>4</v>
      </c>
      <c r="P6" s="6">
        <v>6</v>
      </c>
      <c r="Q6" s="6"/>
      <c r="R6" s="6"/>
      <c r="S6" s="6"/>
    </row>
    <row r="7" spans="1:19" x14ac:dyDescent="0.45">
      <c r="A7" t="s">
        <v>116</v>
      </c>
      <c r="B7" t="s">
        <v>127</v>
      </c>
      <c r="C7" s="6">
        <v>5</v>
      </c>
      <c r="D7" s="6">
        <v>4</v>
      </c>
      <c r="E7" s="6">
        <v>7</v>
      </c>
      <c r="F7" s="6">
        <v>5</v>
      </c>
      <c r="G7" s="6">
        <v>6</v>
      </c>
      <c r="H7" s="6">
        <v>7</v>
      </c>
      <c r="I7" s="6">
        <v>8</v>
      </c>
      <c r="J7" s="6">
        <v>6</v>
      </c>
      <c r="K7" s="6">
        <v>6</v>
      </c>
      <c r="L7" s="6">
        <v>4</v>
      </c>
      <c r="M7" s="6">
        <v>6</v>
      </c>
      <c r="N7" s="6">
        <v>4</v>
      </c>
      <c r="O7" s="6">
        <v>4</v>
      </c>
      <c r="P7" s="6">
        <v>4</v>
      </c>
      <c r="Q7" s="6"/>
      <c r="R7" s="6"/>
      <c r="S7" s="6"/>
    </row>
    <row r="8" spans="1:19" x14ac:dyDescent="0.45">
      <c r="A8" t="s">
        <v>116</v>
      </c>
      <c r="B8" t="s">
        <v>128</v>
      </c>
      <c r="C8" s="6">
        <v>5</v>
      </c>
      <c r="D8" s="6">
        <v>4</v>
      </c>
      <c r="E8" s="6">
        <v>5</v>
      </c>
      <c r="F8" s="6">
        <v>4</v>
      </c>
      <c r="G8" s="6">
        <v>6</v>
      </c>
      <c r="H8" s="6">
        <v>5</v>
      </c>
      <c r="I8" s="6">
        <v>8</v>
      </c>
      <c r="J8" s="6">
        <v>5</v>
      </c>
      <c r="K8" s="6">
        <v>8</v>
      </c>
      <c r="L8" s="6">
        <v>5</v>
      </c>
      <c r="M8" s="6">
        <v>4</v>
      </c>
      <c r="N8" s="6">
        <v>4</v>
      </c>
      <c r="O8" s="6">
        <v>4</v>
      </c>
      <c r="P8" s="6">
        <v>4</v>
      </c>
      <c r="Q8" s="6"/>
      <c r="R8" s="6"/>
      <c r="S8" s="6"/>
    </row>
    <row r="9" spans="1:19" x14ac:dyDescent="0.45">
      <c r="A9" t="s">
        <v>116</v>
      </c>
      <c r="B9" t="s">
        <v>129</v>
      </c>
      <c r="C9" s="6">
        <v>4</v>
      </c>
      <c r="D9" s="6">
        <v>4</v>
      </c>
      <c r="E9" s="6">
        <v>4</v>
      </c>
      <c r="F9" s="6">
        <v>4</v>
      </c>
      <c r="G9" s="6">
        <v>6</v>
      </c>
      <c r="H9" s="6">
        <v>6</v>
      </c>
      <c r="I9" s="6">
        <v>4</v>
      </c>
      <c r="J9" s="6">
        <v>7</v>
      </c>
      <c r="K9" s="6">
        <v>4</v>
      </c>
      <c r="L9" s="6">
        <v>4</v>
      </c>
      <c r="M9" s="6">
        <v>8</v>
      </c>
      <c r="N9" s="6">
        <v>4</v>
      </c>
      <c r="O9" s="6">
        <v>4</v>
      </c>
      <c r="P9" s="6">
        <v>4</v>
      </c>
      <c r="Q9" s="6"/>
      <c r="R9" s="6"/>
      <c r="S9" s="6"/>
    </row>
    <row r="10" spans="1:19" x14ac:dyDescent="0.45">
      <c r="A10" t="s">
        <v>117</v>
      </c>
      <c r="B10" t="s">
        <v>130</v>
      </c>
      <c r="C10" s="6">
        <v>11</v>
      </c>
      <c r="D10" s="6">
        <v>9</v>
      </c>
      <c r="E10" s="6">
        <v>6</v>
      </c>
      <c r="F10" s="6">
        <v>9</v>
      </c>
      <c r="G10" s="6">
        <v>4</v>
      </c>
      <c r="H10" s="6">
        <v>9</v>
      </c>
      <c r="I10" s="6">
        <v>19</v>
      </c>
      <c r="J10" s="6">
        <v>7</v>
      </c>
      <c r="K10" s="6">
        <v>39</v>
      </c>
      <c r="L10" s="6">
        <v>37</v>
      </c>
      <c r="M10" s="6">
        <v>8</v>
      </c>
      <c r="N10" s="6">
        <v>32</v>
      </c>
      <c r="O10" s="6">
        <v>36</v>
      </c>
      <c r="P10" s="6">
        <v>87</v>
      </c>
      <c r="Q10" s="6"/>
      <c r="R10" s="6"/>
      <c r="S10" s="6"/>
    </row>
    <row r="11" spans="1:19" x14ac:dyDescent="0.45">
      <c r="A11" t="s">
        <v>117</v>
      </c>
      <c r="B11" t="s">
        <v>131</v>
      </c>
      <c r="C11" s="6">
        <v>9</v>
      </c>
      <c r="D11" s="6">
        <v>9</v>
      </c>
      <c r="E11" s="6">
        <v>15</v>
      </c>
      <c r="F11" s="6">
        <v>9</v>
      </c>
      <c r="G11" s="6">
        <v>8</v>
      </c>
      <c r="H11" s="6">
        <v>8</v>
      </c>
      <c r="I11" s="6">
        <v>10</v>
      </c>
      <c r="J11" s="6">
        <v>9</v>
      </c>
      <c r="K11" s="6">
        <v>16</v>
      </c>
      <c r="L11" s="6">
        <v>4</v>
      </c>
      <c r="M11" s="6">
        <v>3</v>
      </c>
      <c r="N11" s="6">
        <v>7</v>
      </c>
      <c r="O11" s="6">
        <v>5</v>
      </c>
      <c r="P11" s="6">
        <v>12</v>
      </c>
      <c r="Q11" s="6"/>
      <c r="R11" s="6"/>
      <c r="S11" s="6"/>
    </row>
    <row r="12" spans="1:19" x14ac:dyDescent="0.45">
      <c r="A12" t="s">
        <v>117</v>
      </c>
      <c r="B12" t="s">
        <v>132</v>
      </c>
      <c r="C12" s="6">
        <v>4</v>
      </c>
      <c r="D12" s="6">
        <v>9</v>
      </c>
      <c r="E12" s="6">
        <v>4</v>
      </c>
      <c r="F12" s="6">
        <v>4</v>
      </c>
      <c r="G12" s="6">
        <v>5</v>
      </c>
      <c r="H12" s="6">
        <v>4</v>
      </c>
      <c r="I12" s="6">
        <v>4</v>
      </c>
      <c r="J12" s="6">
        <v>5</v>
      </c>
      <c r="K12" s="6">
        <v>5</v>
      </c>
      <c r="L12" s="6">
        <v>4</v>
      </c>
      <c r="M12" s="6">
        <v>4</v>
      </c>
      <c r="N12" s="6">
        <v>4</v>
      </c>
      <c r="O12" s="6">
        <v>4</v>
      </c>
      <c r="P12" s="6">
        <v>4</v>
      </c>
      <c r="Q12" s="6"/>
      <c r="R12" s="6"/>
      <c r="S12" s="6"/>
    </row>
    <row r="13" spans="1:19" x14ac:dyDescent="0.45">
      <c r="A13" t="s">
        <v>117</v>
      </c>
      <c r="B13" t="s">
        <v>133</v>
      </c>
      <c r="C13" s="6">
        <v>4</v>
      </c>
      <c r="D13" s="6">
        <v>4</v>
      </c>
      <c r="E13" s="6">
        <v>4</v>
      </c>
      <c r="F13" s="6">
        <v>4</v>
      </c>
      <c r="G13" s="6">
        <v>7</v>
      </c>
      <c r="H13" s="6">
        <v>4</v>
      </c>
      <c r="I13" s="6">
        <v>4</v>
      </c>
      <c r="J13" s="6">
        <v>4</v>
      </c>
      <c r="K13" s="6">
        <v>4</v>
      </c>
      <c r="L13" s="6">
        <v>4</v>
      </c>
      <c r="M13" s="6">
        <v>4</v>
      </c>
      <c r="N13" s="6">
        <v>4</v>
      </c>
      <c r="O13" s="6">
        <v>4</v>
      </c>
      <c r="P13" s="6">
        <v>4</v>
      </c>
      <c r="Q13" s="6"/>
      <c r="R13" s="6"/>
      <c r="S13" s="6"/>
    </row>
    <row r="14" spans="1:19" x14ac:dyDescent="0.45">
      <c r="A14" t="s">
        <v>118</v>
      </c>
      <c r="B14" t="s">
        <v>134</v>
      </c>
      <c r="C14" s="6">
        <v>10</v>
      </c>
      <c r="D14" s="6">
        <v>9</v>
      </c>
      <c r="E14" s="6">
        <v>4</v>
      </c>
      <c r="F14" s="6">
        <v>9</v>
      </c>
      <c r="G14" s="6">
        <v>5</v>
      </c>
      <c r="H14" s="6">
        <v>10</v>
      </c>
      <c r="I14" s="6">
        <v>4</v>
      </c>
      <c r="J14" s="6">
        <v>4</v>
      </c>
      <c r="K14" s="6">
        <v>32</v>
      </c>
      <c r="L14" s="6">
        <v>29</v>
      </c>
      <c r="M14" s="6">
        <v>4</v>
      </c>
      <c r="N14" s="6">
        <v>21</v>
      </c>
      <c r="O14" s="6">
        <v>24</v>
      </c>
      <c r="P14" s="6">
        <v>59</v>
      </c>
      <c r="Q14" s="6"/>
      <c r="R14" s="6"/>
      <c r="S14" s="6"/>
    </row>
    <row r="15" spans="1:19" x14ac:dyDescent="0.45">
      <c r="A15" t="s">
        <v>118</v>
      </c>
      <c r="B15" t="s">
        <v>135</v>
      </c>
      <c r="C15" s="6">
        <v>10</v>
      </c>
      <c r="D15" s="6">
        <v>8</v>
      </c>
      <c r="E15" s="6">
        <v>10</v>
      </c>
      <c r="F15" s="6">
        <v>6</v>
      </c>
      <c r="G15" s="6">
        <v>8</v>
      </c>
      <c r="H15" s="6">
        <v>10</v>
      </c>
      <c r="I15" s="6">
        <v>5</v>
      </c>
      <c r="J15" s="6">
        <v>9</v>
      </c>
      <c r="K15" s="6">
        <v>10</v>
      </c>
      <c r="L15" s="6">
        <v>5</v>
      </c>
      <c r="M15" s="6">
        <v>6</v>
      </c>
      <c r="N15" s="6">
        <v>6</v>
      </c>
      <c r="O15" s="6">
        <v>4</v>
      </c>
      <c r="P15" s="6">
        <v>9</v>
      </c>
      <c r="Q15" s="6"/>
      <c r="R15" s="6"/>
      <c r="S15" s="6"/>
    </row>
    <row r="16" spans="1:19" x14ac:dyDescent="0.45">
      <c r="A16" t="s">
        <v>118</v>
      </c>
      <c r="B16" t="s">
        <v>136</v>
      </c>
      <c r="C16" s="6">
        <v>4</v>
      </c>
      <c r="D16" s="6">
        <v>4</v>
      </c>
      <c r="E16" s="6">
        <v>4</v>
      </c>
      <c r="F16" s="6">
        <v>4</v>
      </c>
      <c r="G16" s="6">
        <v>4</v>
      </c>
      <c r="H16" s="6">
        <v>4</v>
      </c>
      <c r="I16" s="6">
        <v>4</v>
      </c>
      <c r="J16" s="6">
        <v>5</v>
      </c>
      <c r="K16" s="6">
        <v>5</v>
      </c>
      <c r="L16" s="6">
        <v>4</v>
      </c>
      <c r="M16" s="6">
        <v>4</v>
      </c>
      <c r="N16" s="6">
        <v>4</v>
      </c>
      <c r="O16" s="6">
        <v>4</v>
      </c>
      <c r="P16" s="6">
        <v>6</v>
      </c>
      <c r="Q16" s="6"/>
      <c r="R16" s="6"/>
      <c r="S16" s="6"/>
    </row>
    <row r="17" spans="1:19" x14ac:dyDescent="0.45">
      <c r="A17" t="s">
        <v>118</v>
      </c>
      <c r="B17" t="s">
        <v>137</v>
      </c>
      <c r="C17" s="6">
        <v>4</v>
      </c>
      <c r="D17" s="6">
        <v>4</v>
      </c>
      <c r="E17" s="6">
        <v>4</v>
      </c>
      <c r="F17" s="6">
        <v>5</v>
      </c>
      <c r="G17" s="6">
        <v>4</v>
      </c>
      <c r="H17" s="6">
        <v>6</v>
      </c>
      <c r="I17" s="6">
        <v>4</v>
      </c>
      <c r="J17" s="6">
        <v>5</v>
      </c>
      <c r="K17" s="6">
        <v>7</v>
      </c>
      <c r="L17" s="6">
        <v>5</v>
      </c>
      <c r="M17" s="6">
        <v>4</v>
      </c>
      <c r="N17" s="6">
        <v>4</v>
      </c>
      <c r="O17" s="6">
        <v>4</v>
      </c>
      <c r="P17" s="6">
        <v>5</v>
      </c>
      <c r="Q17" s="6"/>
      <c r="R17" s="6"/>
      <c r="S17" s="6"/>
    </row>
    <row r="18" spans="1:19" x14ac:dyDescent="0.45">
      <c r="A18" t="s">
        <v>119</v>
      </c>
      <c r="B18" t="s">
        <v>138</v>
      </c>
      <c r="C18" s="6">
        <v>4</v>
      </c>
      <c r="D18" s="6">
        <v>4</v>
      </c>
      <c r="E18" s="6">
        <v>5</v>
      </c>
      <c r="F18" s="6">
        <v>4</v>
      </c>
      <c r="G18" s="6">
        <v>4</v>
      </c>
      <c r="H18" s="6">
        <v>4</v>
      </c>
      <c r="I18" s="6">
        <v>4</v>
      </c>
      <c r="J18" s="6">
        <v>4</v>
      </c>
      <c r="K18" s="6">
        <v>5</v>
      </c>
      <c r="L18" s="6">
        <v>10</v>
      </c>
      <c r="M18" s="6">
        <v>4</v>
      </c>
      <c r="N18" s="6">
        <v>9</v>
      </c>
      <c r="O18" s="6">
        <v>10</v>
      </c>
      <c r="P18" s="6">
        <v>21</v>
      </c>
      <c r="Q18" s="6"/>
      <c r="R18" s="6"/>
      <c r="S18" s="6"/>
    </row>
    <row r="19" spans="1:19" x14ac:dyDescent="0.45">
      <c r="A19" t="s">
        <v>119</v>
      </c>
      <c r="B19" t="s">
        <v>139</v>
      </c>
      <c r="C19" s="6">
        <v>4</v>
      </c>
      <c r="D19" s="6">
        <v>4</v>
      </c>
      <c r="E19" s="6">
        <v>4</v>
      </c>
      <c r="F19" s="6">
        <v>4</v>
      </c>
      <c r="G19" s="6">
        <v>4</v>
      </c>
      <c r="H19" s="6">
        <v>5</v>
      </c>
      <c r="I19" s="6">
        <v>4</v>
      </c>
      <c r="J19" s="6">
        <v>4</v>
      </c>
      <c r="K19" s="6">
        <v>4</v>
      </c>
      <c r="L19" s="6">
        <v>4</v>
      </c>
      <c r="M19" s="6">
        <v>4</v>
      </c>
      <c r="N19" s="6">
        <v>4</v>
      </c>
      <c r="O19" s="6">
        <v>4</v>
      </c>
      <c r="P19" s="6">
        <v>4</v>
      </c>
      <c r="Q19" s="6"/>
      <c r="R19" s="6"/>
      <c r="S19" s="6"/>
    </row>
    <row r="20" spans="1:19" x14ac:dyDescent="0.45">
      <c r="A20" t="s">
        <v>119</v>
      </c>
      <c r="B20" t="s">
        <v>140</v>
      </c>
      <c r="C20" s="6">
        <v>4</v>
      </c>
      <c r="D20" s="6">
        <v>4</v>
      </c>
      <c r="E20" s="6">
        <v>4</v>
      </c>
      <c r="F20" s="6">
        <v>3</v>
      </c>
      <c r="G20" s="6">
        <v>4</v>
      </c>
      <c r="H20" s="6">
        <v>4</v>
      </c>
      <c r="I20" s="6">
        <v>5</v>
      </c>
      <c r="J20" s="6">
        <v>5</v>
      </c>
      <c r="K20" s="6">
        <v>4</v>
      </c>
      <c r="L20" s="6">
        <v>4</v>
      </c>
      <c r="M20" s="6">
        <v>4</v>
      </c>
      <c r="N20" s="6">
        <v>4</v>
      </c>
      <c r="O20" s="6">
        <v>4</v>
      </c>
      <c r="P20" s="6">
        <v>4</v>
      </c>
      <c r="Q20" s="6"/>
      <c r="R20" s="6"/>
      <c r="S20" s="6"/>
    </row>
    <row r="21" spans="1:19" x14ac:dyDescent="0.45">
      <c r="A21" t="s">
        <v>119</v>
      </c>
      <c r="B21" t="s">
        <v>141</v>
      </c>
      <c r="C21" s="6">
        <v>4</v>
      </c>
      <c r="D21" s="6">
        <v>4</v>
      </c>
      <c r="E21" s="6">
        <v>4</v>
      </c>
      <c r="F21" s="6">
        <v>4</v>
      </c>
      <c r="G21" s="6">
        <v>4</v>
      </c>
      <c r="H21" s="6">
        <v>4</v>
      </c>
      <c r="I21" s="6">
        <v>4</v>
      </c>
      <c r="J21" s="6">
        <v>4</v>
      </c>
      <c r="K21" s="6">
        <v>5</v>
      </c>
      <c r="L21" s="6">
        <v>4</v>
      </c>
      <c r="M21" s="6">
        <v>4</v>
      </c>
      <c r="N21" s="6">
        <v>4</v>
      </c>
      <c r="O21" s="6">
        <v>5</v>
      </c>
      <c r="P21" s="6">
        <v>4</v>
      </c>
      <c r="Q21" s="6"/>
      <c r="R21" s="6"/>
      <c r="S21" s="6"/>
    </row>
    <row r="22" spans="1:19" x14ac:dyDescent="0.45">
      <c r="A22" t="s">
        <v>120</v>
      </c>
      <c r="B22" t="s">
        <v>142</v>
      </c>
      <c r="C22" s="6">
        <v>4</v>
      </c>
      <c r="D22" s="6">
        <v>5</v>
      </c>
      <c r="E22" s="6">
        <v>4</v>
      </c>
      <c r="F22" s="6">
        <v>4</v>
      </c>
      <c r="G22" s="6">
        <v>4</v>
      </c>
      <c r="H22" s="6">
        <v>4</v>
      </c>
      <c r="I22" s="6">
        <v>4</v>
      </c>
      <c r="J22" s="6">
        <v>4</v>
      </c>
      <c r="K22" s="6">
        <v>4</v>
      </c>
      <c r="L22" s="6">
        <v>5</v>
      </c>
      <c r="M22" s="6">
        <v>5</v>
      </c>
      <c r="N22" s="6">
        <v>7</v>
      </c>
      <c r="O22" s="6">
        <v>4</v>
      </c>
      <c r="P22" s="6">
        <v>9</v>
      </c>
      <c r="Q22" s="6"/>
      <c r="R22" s="6"/>
      <c r="S22" s="6"/>
    </row>
    <row r="23" spans="1:19" x14ac:dyDescent="0.45">
      <c r="A23" t="s">
        <v>120</v>
      </c>
      <c r="B23" t="s">
        <v>143</v>
      </c>
      <c r="C23" s="6">
        <v>6</v>
      </c>
      <c r="D23" s="6">
        <v>6</v>
      </c>
      <c r="E23" s="6">
        <v>10</v>
      </c>
      <c r="F23" s="6">
        <v>6</v>
      </c>
      <c r="G23" s="6">
        <v>7</v>
      </c>
      <c r="H23" s="6">
        <v>9</v>
      </c>
      <c r="I23" s="6">
        <v>4</v>
      </c>
      <c r="J23" s="6">
        <v>8</v>
      </c>
      <c r="K23" s="6">
        <v>4</v>
      </c>
      <c r="L23" s="6">
        <v>4</v>
      </c>
      <c r="M23" s="6">
        <v>7</v>
      </c>
      <c r="N23" s="6">
        <v>4</v>
      </c>
      <c r="O23" s="6">
        <v>5</v>
      </c>
      <c r="P23" s="6">
        <v>4</v>
      </c>
      <c r="Q23" s="6"/>
      <c r="R23" s="6"/>
      <c r="S23" s="6"/>
    </row>
    <row r="24" spans="1:19" x14ac:dyDescent="0.45">
      <c r="A24" t="s">
        <v>120</v>
      </c>
      <c r="B24" t="s">
        <v>144</v>
      </c>
      <c r="C24" s="6">
        <v>5</v>
      </c>
      <c r="D24" s="6">
        <v>4</v>
      </c>
      <c r="E24" s="6">
        <v>5</v>
      </c>
      <c r="F24" s="6">
        <v>5</v>
      </c>
      <c r="G24" s="6">
        <v>4</v>
      </c>
      <c r="H24" s="6">
        <v>6</v>
      </c>
      <c r="I24" s="6">
        <v>5</v>
      </c>
      <c r="J24" s="6">
        <v>6</v>
      </c>
      <c r="K24" s="6">
        <v>6</v>
      </c>
      <c r="L24" s="6">
        <v>4</v>
      </c>
      <c r="M24" s="6">
        <v>5</v>
      </c>
      <c r="N24" s="6">
        <v>4</v>
      </c>
      <c r="O24" s="6">
        <v>4</v>
      </c>
      <c r="P24" s="6">
        <v>4</v>
      </c>
      <c r="Q24" s="6"/>
      <c r="R24" s="6"/>
      <c r="S24" s="6"/>
    </row>
    <row r="25" spans="1:19" x14ac:dyDescent="0.45">
      <c r="A25" t="s">
        <v>120</v>
      </c>
      <c r="B25" t="s">
        <v>145</v>
      </c>
      <c r="C25" s="6">
        <v>7</v>
      </c>
      <c r="D25" s="6">
        <v>5</v>
      </c>
      <c r="E25" s="6">
        <v>4</v>
      </c>
      <c r="F25" s="6">
        <v>4</v>
      </c>
      <c r="G25" s="6">
        <v>6</v>
      </c>
      <c r="H25" s="6">
        <v>5</v>
      </c>
      <c r="I25" s="6">
        <v>6</v>
      </c>
      <c r="J25" s="6">
        <v>5</v>
      </c>
      <c r="K25" s="6">
        <v>4</v>
      </c>
      <c r="L25" s="6">
        <v>4</v>
      </c>
      <c r="M25" s="6">
        <v>4</v>
      </c>
      <c r="N25" s="6">
        <v>4</v>
      </c>
      <c r="O25" s="6">
        <v>6</v>
      </c>
      <c r="P25" s="6">
        <v>5</v>
      </c>
      <c r="Q25" s="6"/>
      <c r="R25" s="6"/>
      <c r="S25" s="6"/>
    </row>
    <row r="26" spans="1:19" x14ac:dyDescent="0.45">
      <c r="C26" s="6"/>
      <c r="D26" s="6"/>
      <c r="E26" s="6"/>
      <c r="F26" s="6"/>
      <c r="G26" s="6"/>
      <c r="H26" s="6"/>
      <c r="I26" s="6"/>
      <c r="J26" s="6"/>
      <c r="K26" s="6"/>
      <c r="L26" s="6"/>
      <c r="M26" s="6"/>
      <c r="N26" s="6"/>
      <c r="O26" s="6"/>
      <c r="P26" s="6"/>
      <c r="Q26" s="6"/>
      <c r="R26" s="6"/>
      <c r="S26" s="6"/>
    </row>
    <row r="27" spans="1:19" x14ac:dyDescent="0.45">
      <c r="C27" s="6"/>
      <c r="D27" s="6"/>
      <c r="E27" s="6"/>
      <c r="F27" s="6"/>
      <c r="G27" s="6"/>
      <c r="H27" s="6"/>
      <c r="I27" s="6"/>
      <c r="J27" s="6"/>
      <c r="K27" s="6"/>
      <c r="L27" s="6"/>
      <c r="M27" s="6"/>
      <c r="N27" s="6"/>
      <c r="O27" s="6"/>
      <c r="P27" s="6"/>
      <c r="Q27" s="6"/>
      <c r="R27" s="6"/>
      <c r="S27" s="6"/>
    </row>
    <row r="28" spans="1:19" x14ac:dyDescent="0.45">
      <c r="C28" s="6"/>
      <c r="D28" s="6"/>
      <c r="E28" s="6"/>
      <c r="F28" s="6"/>
      <c r="G28" s="6"/>
      <c r="H28" s="6"/>
      <c r="I28" s="6"/>
      <c r="J28" s="6"/>
      <c r="K28" s="6"/>
      <c r="L28" s="6"/>
      <c r="M28" s="6"/>
      <c r="N28" s="6"/>
      <c r="O28" s="6"/>
      <c r="P28" s="6"/>
      <c r="Q28" s="6"/>
      <c r="R28" s="6"/>
      <c r="S28" s="6"/>
    </row>
    <row r="29" spans="1:19" x14ac:dyDescent="0.45">
      <c r="C29" s="6"/>
      <c r="D29" s="6"/>
      <c r="E29" s="6"/>
      <c r="F29" s="6"/>
      <c r="G29" s="6"/>
      <c r="H29" s="6"/>
      <c r="I29" s="6"/>
      <c r="J29" s="6"/>
      <c r="K29" s="6"/>
      <c r="L29" s="6"/>
      <c r="M29" s="6"/>
      <c r="N29" s="6"/>
      <c r="O29" s="6"/>
      <c r="P29" s="6"/>
      <c r="Q29" s="6"/>
      <c r="R29" s="6"/>
      <c r="S29" s="6"/>
    </row>
    <row r="30" spans="1:19" x14ac:dyDescent="0.45">
      <c r="C30" s="6"/>
      <c r="D30" s="6"/>
      <c r="E30" s="6"/>
      <c r="F30" s="6"/>
      <c r="G30" s="6"/>
      <c r="H30" s="6"/>
      <c r="I30" s="6"/>
      <c r="J30" s="6"/>
      <c r="K30" s="6"/>
      <c r="L30" s="6"/>
      <c r="M30" s="6"/>
      <c r="N30" s="6"/>
      <c r="O30" s="6"/>
      <c r="P30" s="6"/>
      <c r="Q30" s="6"/>
      <c r="R30" s="6"/>
      <c r="S30" s="6"/>
    </row>
    <row r="31" spans="1:19" x14ac:dyDescent="0.45">
      <c r="C31" s="6"/>
      <c r="D31" s="6"/>
      <c r="E31" s="6"/>
      <c r="F31" s="6"/>
      <c r="G31" s="6"/>
      <c r="H31" s="6"/>
      <c r="I31" s="6"/>
      <c r="J31" s="6"/>
      <c r="K31" s="6"/>
      <c r="L31" s="6"/>
      <c r="M31" s="6"/>
      <c r="N31" s="6"/>
      <c r="O31" s="6"/>
      <c r="P31" s="6"/>
      <c r="Q31" s="6"/>
      <c r="R31" s="6"/>
      <c r="S31" s="6"/>
    </row>
    <row r="32" spans="1:19" x14ac:dyDescent="0.45">
      <c r="C32" s="6"/>
      <c r="D32" s="6"/>
      <c r="E32" s="6"/>
      <c r="F32" s="6"/>
      <c r="G32" s="6"/>
      <c r="H32" s="6"/>
      <c r="I32" s="6"/>
      <c r="J32" s="6"/>
      <c r="K32" s="6"/>
      <c r="L32" s="6"/>
      <c r="M32" s="6"/>
      <c r="N32" s="6"/>
      <c r="O32" s="6"/>
      <c r="P32" s="6"/>
      <c r="Q32" s="6"/>
      <c r="R32" s="6"/>
      <c r="S32" s="6"/>
    </row>
    <row r="33" spans="3:19" x14ac:dyDescent="0.45">
      <c r="C33" s="6"/>
      <c r="D33" s="6"/>
      <c r="E33" s="6"/>
      <c r="F33" s="6"/>
      <c r="G33" s="6"/>
      <c r="H33" s="6"/>
      <c r="I33" s="6"/>
      <c r="J33" s="6"/>
      <c r="K33" s="6"/>
      <c r="L33" s="6"/>
      <c r="M33" s="6"/>
      <c r="N33" s="6"/>
      <c r="O33" s="6"/>
      <c r="P33" s="6"/>
      <c r="Q33" s="6"/>
      <c r="R33" s="6"/>
      <c r="S33" s="6"/>
    </row>
    <row r="34" spans="3:19" x14ac:dyDescent="0.45">
      <c r="C34" s="6"/>
      <c r="D34" s="6"/>
      <c r="E34" s="6"/>
      <c r="F34" s="6"/>
      <c r="G34" s="6"/>
      <c r="H34" s="6"/>
      <c r="I34" s="6"/>
      <c r="J34" s="6"/>
      <c r="K34" s="6"/>
      <c r="L34" s="6"/>
      <c r="M34" s="6"/>
      <c r="N34" s="6"/>
      <c r="O34" s="6"/>
      <c r="P34" s="6"/>
      <c r="Q34" s="6"/>
      <c r="R34" s="6"/>
      <c r="S34" s="6"/>
    </row>
    <row r="35" spans="3:19" x14ac:dyDescent="0.45">
      <c r="C35" s="6"/>
      <c r="D35" s="6"/>
      <c r="E35" s="6"/>
      <c r="F35" s="6"/>
      <c r="G35" s="6"/>
      <c r="H35" s="6"/>
      <c r="I35" s="6"/>
      <c r="J35" s="6"/>
      <c r="K35" s="6"/>
      <c r="L35" s="6"/>
      <c r="M35" s="6"/>
      <c r="N35" s="6"/>
      <c r="O35" s="6"/>
      <c r="P35" s="6"/>
      <c r="Q35" s="6"/>
      <c r="R35" s="6"/>
      <c r="S35" s="6"/>
    </row>
    <row r="36" spans="3:19" x14ac:dyDescent="0.45">
      <c r="C36" s="6"/>
      <c r="D36" s="6"/>
      <c r="E36" s="6"/>
      <c r="F36" s="6"/>
      <c r="G36" s="6"/>
      <c r="H36" s="6"/>
      <c r="I36" s="6"/>
      <c r="J36" s="6"/>
      <c r="K36" s="6"/>
      <c r="L36" s="6"/>
      <c r="M36" s="6"/>
      <c r="N36" s="6"/>
      <c r="O36" s="6"/>
      <c r="P36" s="6"/>
      <c r="Q36" s="6"/>
      <c r="R36" s="6"/>
      <c r="S36" s="6"/>
    </row>
    <row r="37" spans="3:19" x14ac:dyDescent="0.45">
      <c r="C37" s="6"/>
      <c r="D37" s="6"/>
      <c r="E37" s="6"/>
      <c r="F37" s="6"/>
      <c r="G37" s="6"/>
      <c r="H37" s="6"/>
      <c r="I37" s="6"/>
      <c r="J37" s="6"/>
      <c r="K37" s="6"/>
      <c r="L37" s="6"/>
      <c r="M37" s="6"/>
      <c r="N37" s="6"/>
      <c r="O37" s="6"/>
      <c r="P37" s="6"/>
      <c r="Q37" s="6"/>
      <c r="R37" s="6"/>
      <c r="S37" s="6"/>
    </row>
    <row r="38" spans="3:19" x14ac:dyDescent="0.45">
      <c r="C38" s="6"/>
      <c r="D38" s="6"/>
      <c r="E38" s="6"/>
      <c r="F38" s="6"/>
      <c r="G38" s="6"/>
      <c r="H38" s="6"/>
      <c r="I38" s="6"/>
      <c r="J38" s="6"/>
      <c r="K38" s="6"/>
      <c r="L38" s="6"/>
      <c r="M38" s="6"/>
      <c r="N38" s="6"/>
      <c r="O38" s="6"/>
      <c r="P38" s="6"/>
      <c r="Q38" s="6"/>
      <c r="R38" s="6"/>
      <c r="S38" s="6"/>
    </row>
    <row r="39" spans="3:19" x14ac:dyDescent="0.45">
      <c r="C39" s="6"/>
      <c r="D39" s="6"/>
      <c r="E39" s="6"/>
      <c r="F39" s="6"/>
      <c r="G39" s="6"/>
      <c r="H39" s="6"/>
      <c r="I39" s="6"/>
      <c r="J39" s="6"/>
      <c r="K39" s="6"/>
      <c r="L39" s="6"/>
      <c r="M39" s="6"/>
      <c r="N39" s="6"/>
      <c r="O39" s="6"/>
      <c r="P39" s="6"/>
      <c r="Q39" s="6"/>
      <c r="R39" s="6"/>
      <c r="S39" s="6"/>
    </row>
    <row r="40" spans="3:19" x14ac:dyDescent="0.45">
      <c r="C40" s="6"/>
      <c r="D40" s="6"/>
      <c r="E40" s="6"/>
      <c r="F40" s="6"/>
      <c r="G40" s="6"/>
      <c r="H40" s="6"/>
      <c r="I40" s="6"/>
      <c r="J40" s="6"/>
      <c r="K40" s="6"/>
      <c r="L40" s="6"/>
      <c r="M40" s="6"/>
      <c r="N40" s="6"/>
      <c r="O40" s="6"/>
      <c r="P40" s="6"/>
      <c r="Q40" s="6"/>
      <c r="R40" s="6"/>
      <c r="S40" s="6"/>
    </row>
    <row r="41" spans="3:19" x14ac:dyDescent="0.45">
      <c r="C41" s="6"/>
      <c r="D41" s="6"/>
      <c r="E41" s="6"/>
      <c r="F41" s="6"/>
      <c r="G41" s="6"/>
      <c r="H41" s="6"/>
      <c r="I41" s="6"/>
      <c r="J41" s="6"/>
      <c r="K41" s="6"/>
      <c r="L41" s="6"/>
      <c r="M41" s="6"/>
      <c r="N41" s="6"/>
      <c r="O41" s="6"/>
      <c r="P41" s="6"/>
      <c r="Q41" s="6"/>
      <c r="R41" s="6"/>
      <c r="S41" s="6"/>
    </row>
    <row r="42" spans="3:19" x14ac:dyDescent="0.45">
      <c r="C42" s="6"/>
      <c r="D42" s="6"/>
      <c r="E42" s="6"/>
      <c r="F42" s="6"/>
      <c r="G42" s="6"/>
      <c r="H42" s="6"/>
      <c r="I42" s="6"/>
      <c r="J42" s="6"/>
      <c r="K42" s="6"/>
      <c r="L42" s="6"/>
      <c r="M42" s="6"/>
      <c r="N42" s="6"/>
      <c r="O42" s="6"/>
      <c r="P42" s="6"/>
      <c r="Q42" s="6"/>
      <c r="R42" s="6"/>
      <c r="S42" s="6"/>
    </row>
    <row r="43" spans="3:19" x14ac:dyDescent="0.45">
      <c r="C43" s="6"/>
      <c r="D43" s="6"/>
      <c r="E43" s="6"/>
      <c r="F43" s="6"/>
      <c r="G43" s="6"/>
      <c r="H43" s="6"/>
      <c r="I43" s="6"/>
      <c r="J43" s="6"/>
      <c r="K43" s="6"/>
      <c r="L43" s="6"/>
      <c r="M43" s="6"/>
      <c r="N43" s="6"/>
      <c r="O43" s="6"/>
      <c r="P43" s="6"/>
      <c r="Q43" s="6"/>
      <c r="R43" s="6"/>
      <c r="S43" s="6"/>
    </row>
    <row r="44" spans="3:19" x14ac:dyDescent="0.45">
      <c r="C44" s="6"/>
      <c r="D44" s="6"/>
      <c r="E44" s="6"/>
      <c r="F44" s="6"/>
      <c r="G44" s="6"/>
      <c r="H44" s="6"/>
      <c r="I44" s="6"/>
      <c r="J44" s="6"/>
      <c r="K44" s="6"/>
      <c r="L44" s="6"/>
      <c r="M44" s="6"/>
      <c r="N44" s="6"/>
      <c r="O44" s="6"/>
      <c r="P44" s="6"/>
      <c r="Q44" s="6"/>
      <c r="R44" s="6"/>
      <c r="S44" s="6"/>
    </row>
    <row r="45" spans="3:19" x14ac:dyDescent="0.45">
      <c r="C45" s="6"/>
      <c r="D45" s="6"/>
      <c r="E45" s="6"/>
      <c r="F45" s="6"/>
      <c r="G45" s="6"/>
      <c r="H45" s="6"/>
      <c r="I45" s="6"/>
      <c r="J45" s="6"/>
      <c r="K45" s="6"/>
      <c r="L45" s="6"/>
      <c r="M45" s="6"/>
      <c r="N45" s="6"/>
      <c r="O45" s="6"/>
      <c r="P45" s="6"/>
      <c r="Q45" s="6"/>
      <c r="R45" s="6"/>
      <c r="S45" s="6"/>
    </row>
    <row r="46" spans="3:19" x14ac:dyDescent="0.45">
      <c r="C46" s="6"/>
      <c r="D46" s="6"/>
      <c r="E46" s="6"/>
      <c r="F46" s="6"/>
      <c r="G46" s="6"/>
      <c r="H46" s="6"/>
      <c r="I46" s="6"/>
      <c r="J46" s="6"/>
      <c r="K46" s="6"/>
      <c r="L46" s="6"/>
      <c r="M46" s="6"/>
      <c r="N46" s="6"/>
      <c r="O46" s="6"/>
      <c r="P46" s="6"/>
      <c r="Q46" s="6"/>
      <c r="R46" s="6"/>
      <c r="S46" s="6"/>
    </row>
    <row r="47" spans="3:19" x14ac:dyDescent="0.45">
      <c r="C47" s="6"/>
      <c r="D47" s="6"/>
      <c r="E47" s="6"/>
      <c r="F47" s="6"/>
      <c r="G47" s="6"/>
      <c r="H47" s="6"/>
      <c r="I47" s="6"/>
      <c r="J47" s="6"/>
      <c r="K47" s="6"/>
      <c r="L47" s="6"/>
      <c r="M47" s="6"/>
      <c r="N47" s="6"/>
      <c r="O47" s="6"/>
      <c r="P47" s="6"/>
      <c r="Q47" s="6"/>
      <c r="R47" s="6"/>
      <c r="S47" s="6"/>
    </row>
    <row r="48" spans="3:19" x14ac:dyDescent="0.45">
      <c r="C48" s="6"/>
      <c r="D48" s="6"/>
      <c r="E48" s="6"/>
      <c r="F48" s="6"/>
      <c r="G48" s="6"/>
      <c r="H48" s="6"/>
      <c r="I48" s="6"/>
      <c r="J48" s="6"/>
      <c r="K48" s="6"/>
      <c r="L48" s="6"/>
      <c r="M48" s="6"/>
      <c r="N48" s="6"/>
      <c r="O48" s="6"/>
      <c r="P48" s="6"/>
      <c r="Q48" s="6"/>
      <c r="R48" s="6"/>
      <c r="S48" s="6"/>
    </row>
    <row r="49" spans="3:19" x14ac:dyDescent="0.45">
      <c r="C49" s="6"/>
      <c r="D49" s="6"/>
      <c r="E49" s="6"/>
      <c r="F49" s="6"/>
      <c r="G49" s="6"/>
      <c r="H49" s="6"/>
      <c r="I49" s="6"/>
      <c r="J49" s="6"/>
      <c r="K49" s="6"/>
      <c r="L49" s="6"/>
      <c r="M49" s="6"/>
      <c r="N49" s="6"/>
      <c r="O49" s="6"/>
      <c r="P49" s="6"/>
      <c r="Q49" s="6"/>
      <c r="R49" s="6"/>
      <c r="S49" s="6"/>
    </row>
    <row r="50" spans="3:19" x14ac:dyDescent="0.45">
      <c r="C50" s="6"/>
      <c r="D50" s="6"/>
      <c r="E50" s="6"/>
      <c r="F50" s="6"/>
      <c r="G50" s="6"/>
      <c r="H50" s="6"/>
      <c r="I50" s="6"/>
      <c r="J50" s="6"/>
      <c r="K50" s="6"/>
      <c r="L50" s="6"/>
      <c r="M50" s="6"/>
      <c r="N50" s="6"/>
      <c r="O50" s="6"/>
      <c r="P50" s="6"/>
      <c r="Q50" s="6"/>
      <c r="R50" s="6"/>
      <c r="S50" s="6"/>
    </row>
    <row r="51" spans="3:19" x14ac:dyDescent="0.45">
      <c r="C51" s="6"/>
      <c r="D51" s="6"/>
      <c r="E51" s="6"/>
      <c r="F51" s="6"/>
      <c r="G51" s="6"/>
      <c r="H51" s="6"/>
      <c r="I51" s="6"/>
      <c r="J51" s="6"/>
      <c r="K51" s="6"/>
      <c r="L51" s="6"/>
      <c r="M51" s="6"/>
      <c r="N51" s="6"/>
      <c r="O51" s="6"/>
      <c r="P51" s="6"/>
      <c r="Q51" s="6"/>
      <c r="R51" s="6"/>
      <c r="S51" s="6"/>
    </row>
    <row r="52" spans="3:19" x14ac:dyDescent="0.45">
      <c r="C52" s="6"/>
      <c r="D52" s="6"/>
      <c r="E52" s="6"/>
      <c r="F52" s="6"/>
      <c r="G52" s="6"/>
      <c r="H52" s="6"/>
      <c r="I52" s="6"/>
      <c r="J52" s="6"/>
      <c r="K52" s="6"/>
      <c r="L52" s="6"/>
      <c r="M52" s="6"/>
      <c r="N52" s="6"/>
      <c r="O52" s="6"/>
      <c r="P52" s="6"/>
      <c r="Q52" s="6"/>
      <c r="R52" s="6"/>
      <c r="S52" s="6"/>
    </row>
    <row r="53" spans="3:19" x14ac:dyDescent="0.45">
      <c r="C53" s="6"/>
      <c r="D53" s="6"/>
      <c r="E53" s="6"/>
      <c r="F53" s="6"/>
      <c r="G53" s="6"/>
      <c r="H53" s="6"/>
      <c r="I53" s="6"/>
      <c r="J53" s="6"/>
      <c r="K53" s="6"/>
      <c r="L53" s="6"/>
      <c r="M53" s="6"/>
      <c r="N53" s="6"/>
      <c r="O53" s="6"/>
      <c r="P53" s="6"/>
      <c r="Q53" s="6"/>
      <c r="R53" s="6"/>
      <c r="S53" s="6"/>
    </row>
    <row r="54" spans="3:19" x14ac:dyDescent="0.45">
      <c r="C54" s="6"/>
      <c r="D54" s="6"/>
      <c r="E54" s="6"/>
      <c r="F54" s="6"/>
      <c r="G54" s="6"/>
      <c r="H54" s="6"/>
      <c r="I54" s="6"/>
      <c r="J54" s="6"/>
      <c r="K54" s="6"/>
      <c r="L54" s="6"/>
      <c r="M54" s="6"/>
      <c r="N54" s="6"/>
      <c r="O54" s="6"/>
      <c r="P54" s="6"/>
      <c r="Q54" s="6"/>
      <c r="R54" s="6"/>
      <c r="S54" s="6"/>
    </row>
    <row r="55" spans="3:19" x14ac:dyDescent="0.45">
      <c r="C55" s="6"/>
      <c r="D55" s="6"/>
      <c r="E55" s="6"/>
      <c r="F55" s="6"/>
      <c r="G55" s="6"/>
      <c r="H55" s="6"/>
      <c r="I55" s="6"/>
      <c r="J55" s="6"/>
      <c r="K55" s="6"/>
      <c r="L55" s="6"/>
      <c r="M55" s="6"/>
      <c r="N55" s="6"/>
      <c r="O55" s="6"/>
      <c r="P55" s="6"/>
      <c r="Q55" s="6"/>
      <c r="R55" s="6"/>
      <c r="S55" s="6"/>
    </row>
    <row r="56" spans="3:19" x14ac:dyDescent="0.45">
      <c r="C56" s="6"/>
      <c r="D56" s="6"/>
      <c r="E56" s="6"/>
      <c r="F56" s="6"/>
      <c r="G56" s="6"/>
      <c r="H56" s="6"/>
      <c r="I56" s="6"/>
      <c r="J56" s="6"/>
      <c r="K56" s="6"/>
      <c r="L56" s="6"/>
      <c r="M56" s="6"/>
      <c r="N56" s="6"/>
      <c r="O56" s="6"/>
      <c r="P56" s="6"/>
      <c r="Q56" s="6"/>
      <c r="R56" s="6"/>
      <c r="S56" s="6"/>
    </row>
    <row r="57" spans="3:19" x14ac:dyDescent="0.45">
      <c r="C57" s="6"/>
      <c r="D57" s="6"/>
      <c r="E57" s="6"/>
      <c r="F57" s="6"/>
      <c r="G57" s="6"/>
      <c r="H57" s="6"/>
      <c r="I57" s="6"/>
      <c r="J57" s="6"/>
      <c r="K57" s="6"/>
      <c r="L57" s="6"/>
      <c r="M57" s="6"/>
      <c r="N57" s="6"/>
      <c r="O57" s="6"/>
      <c r="P57" s="6"/>
      <c r="Q57" s="6"/>
      <c r="R57" s="6"/>
      <c r="S57" s="6"/>
    </row>
    <row r="58" spans="3:19" x14ac:dyDescent="0.45">
      <c r="C58" s="6"/>
      <c r="D58" s="6"/>
      <c r="E58" s="6"/>
      <c r="F58" s="6"/>
      <c r="G58" s="6"/>
      <c r="H58" s="6"/>
      <c r="I58" s="6"/>
      <c r="J58" s="6"/>
      <c r="K58" s="6"/>
      <c r="L58" s="6"/>
      <c r="M58" s="6"/>
      <c r="N58" s="6"/>
      <c r="O58" s="6"/>
      <c r="P58" s="6"/>
      <c r="Q58" s="6"/>
      <c r="R58" s="6"/>
      <c r="S58" s="6"/>
    </row>
    <row r="59" spans="3:19" x14ac:dyDescent="0.45">
      <c r="C59" s="6"/>
      <c r="D59" s="6"/>
      <c r="E59" s="6"/>
      <c r="F59" s="6"/>
      <c r="G59" s="6"/>
      <c r="H59" s="6"/>
      <c r="I59" s="6"/>
      <c r="J59" s="6"/>
      <c r="K59" s="6"/>
      <c r="L59" s="6"/>
      <c r="M59" s="6"/>
      <c r="N59" s="6"/>
      <c r="O59" s="6"/>
      <c r="P59" s="6"/>
      <c r="Q59" s="6"/>
      <c r="R59" s="6"/>
      <c r="S59" s="6"/>
    </row>
    <row r="60" spans="3:19" x14ac:dyDescent="0.45">
      <c r="C60" s="6"/>
      <c r="D60" s="6"/>
      <c r="E60" s="6"/>
      <c r="F60" s="6"/>
      <c r="G60" s="6"/>
      <c r="H60" s="6"/>
      <c r="I60" s="6"/>
      <c r="J60" s="6"/>
      <c r="K60" s="6"/>
      <c r="L60" s="6"/>
      <c r="M60" s="6"/>
      <c r="N60" s="6"/>
      <c r="O60" s="6"/>
      <c r="P60" s="6"/>
      <c r="Q60" s="6"/>
      <c r="R60" s="6"/>
      <c r="S60" s="6"/>
    </row>
    <row r="61" spans="3:19" x14ac:dyDescent="0.45">
      <c r="C61" s="6"/>
      <c r="D61" s="6"/>
      <c r="E61" s="6"/>
      <c r="F61" s="6"/>
      <c r="G61" s="6"/>
      <c r="H61" s="6"/>
      <c r="I61" s="6"/>
      <c r="J61" s="6"/>
      <c r="K61" s="6"/>
      <c r="L61" s="6"/>
      <c r="M61" s="6"/>
      <c r="N61" s="6"/>
      <c r="O61" s="6"/>
      <c r="P61" s="6"/>
      <c r="Q61" s="6"/>
      <c r="R61" s="6"/>
      <c r="S61" s="6"/>
    </row>
    <row r="62" spans="3:19" x14ac:dyDescent="0.45">
      <c r="C62" s="6"/>
      <c r="D62" s="6"/>
      <c r="E62" s="6"/>
      <c r="F62" s="6"/>
      <c r="G62" s="6"/>
      <c r="H62" s="6"/>
      <c r="I62" s="6"/>
      <c r="J62" s="6"/>
      <c r="K62" s="6"/>
      <c r="L62" s="6"/>
      <c r="M62" s="6"/>
      <c r="N62" s="6"/>
      <c r="O62" s="6"/>
      <c r="P62" s="6"/>
      <c r="Q62" s="6"/>
      <c r="R62" s="6"/>
      <c r="S62" s="6"/>
    </row>
    <row r="63" spans="3:19" x14ac:dyDescent="0.45">
      <c r="C63" s="6"/>
      <c r="D63" s="6"/>
      <c r="E63" s="6"/>
      <c r="F63" s="6"/>
      <c r="G63" s="6"/>
      <c r="H63" s="6"/>
      <c r="I63" s="6"/>
      <c r="J63" s="6"/>
      <c r="K63" s="6"/>
      <c r="L63" s="6"/>
      <c r="M63" s="6"/>
      <c r="N63" s="6"/>
      <c r="O63" s="6"/>
      <c r="P63" s="6"/>
      <c r="Q63" s="6"/>
      <c r="R63" s="6"/>
      <c r="S63" s="6"/>
    </row>
    <row r="64" spans="3:19" x14ac:dyDescent="0.45">
      <c r="C64" s="6"/>
      <c r="D64" s="6"/>
      <c r="E64" s="6"/>
      <c r="F64" s="6"/>
      <c r="G64" s="6"/>
      <c r="H64" s="6"/>
      <c r="I64" s="6"/>
      <c r="J64" s="6"/>
      <c r="K64" s="6"/>
      <c r="L64" s="6"/>
      <c r="M64" s="6"/>
      <c r="N64" s="6"/>
      <c r="O64" s="6"/>
      <c r="P64" s="6"/>
      <c r="Q64" s="6"/>
      <c r="R64" s="6"/>
      <c r="S64" s="6"/>
    </row>
    <row r="65" spans="3:19" x14ac:dyDescent="0.45">
      <c r="C65" s="6"/>
      <c r="D65" s="6"/>
      <c r="E65" s="6"/>
      <c r="F65" s="6"/>
      <c r="G65" s="6"/>
      <c r="H65" s="6"/>
      <c r="I65" s="6"/>
      <c r="J65" s="6"/>
      <c r="K65" s="6"/>
      <c r="L65" s="6"/>
      <c r="M65" s="6"/>
      <c r="N65" s="6"/>
      <c r="O65" s="6"/>
      <c r="P65" s="6"/>
      <c r="Q65" s="6"/>
      <c r="R65" s="6"/>
      <c r="S65" s="6"/>
    </row>
    <row r="66" spans="3:19" x14ac:dyDescent="0.45">
      <c r="C66" s="6"/>
      <c r="D66" s="6"/>
      <c r="E66" s="6"/>
      <c r="F66" s="6"/>
      <c r="G66" s="6"/>
      <c r="H66" s="6"/>
      <c r="I66" s="6"/>
      <c r="J66" s="6"/>
      <c r="K66" s="6"/>
      <c r="L66" s="6"/>
      <c r="M66" s="6"/>
      <c r="N66" s="6"/>
      <c r="O66" s="6"/>
      <c r="P66" s="6"/>
      <c r="Q66" s="6"/>
      <c r="R66" s="6"/>
      <c r="S66" s="6"/>
    </row>
    <row r="67" spans="3:19" x14ac:dyDescent="0.45">
      <c r="C67" s="6"/>
      <c r="D67" s="6"/>
      <c r="E67" s="6"/>
      <c r="F67" s="6"/>
      <c r="G67" s="6"/>
      <c r="H67" s="6"/>
      <c r="I67" s="6"/>
      <c r="J67" s="6"/>
      <c r="K67" s="6"/>
      <c r="L67" s="6"/>
      <c r="M67" s="6"/>
      <c r="N67" s="6"/>
      <c r="O67" s="6"/>
      <c r="P67" s="6"/>
      <c r="Q67" s="6"/>
      <c r="R67" s="6"/>
      <c r="S67" s="6"/>
    </row>
    <row r="68" spans="3:19" x14ac:dyDescent="0.45">
      <c r="C68" s="6"/>
      <c r="D68" s="6"/>
      <c r="E68" s="6"/>
      <c r="F68" s="6"/>
      <c r="G68" s="6"/>
      <c r="H68" s="6"/>
      <c r="I68" s="6"/>
      <c r="J68" s="6"/>
      <c r="K68" s="6"/>
      <c r="L68" s="6"/>
      <c r="M68" s="6"/>
      <c r="N68" s="6"/>
      <c r="O68" s="6"/>
      <c r="P68" s="6"/>
      <c r="Q68" s="6"/>
      <c r="R68" s="6"/>
      <c r="S68" s="6"/>
    </row>
    <row r="69" spans="3:19" x14ac:dyDescent="0.45">
      <c r="C69" s="6"/>
      <c r="D69" s="6"/>
      <c r="E69" s="6"/>
      <c r="F69" s="6"/>
      <c r="G69" s="6"/>
      <c r="H69" s="6"/>
      <c r="I69" s="6"/>
      <c r="J69" s="6"/>
      <c r="K69" s="6"/>
      <c r="L69" s="6"/>
      <c r="M69" s="6"/>
      <c r="N69" s="6"/>
      <c r="O69" s="6"/>
      <c r="P69" s="6"/>
      <c r="Q69" s="6"/>
      <c r="R69" s="6"/>
      <c r="S69" s="6"/>
    </row>
    <row r="70" spans="3:19" x14ac:dyDescent="0.45">
      <c r="C70" s="6"/>
      <c r="D70" s="6"/>
      <c r="E70" s="6"/>
      <c r="F70" s="6"/>
      <c r="G70" s="6"/>
      <c r="H70" s="6"/>
      <c r="I70" s="6"/>
      <c r="J70" s="6"/>
      <c r="K70" s="6"/>
      <c r="L70" s="6"/>
      <c r="M70" s="6"/>
      <c r="N70" s="6"/>
      <c r="O70" s="6"/>
      <c r="P70" s="6"/>
      <c r="Q70" s="6"/>
      <c r="R70" s="6"/>
      <c r="S70" s="6"/>
    </row>
    <row r="71" spans="3:19" x14ac:dyDescent="0.45">
      <c r="C71" s="6"/>
      <c r="D71" s="6"/>
      <c r="E71" s="6"/>
      <c r="F71" s="6"/>
      <c r="G71" s="6"/>
      <c r="H71" s="6"/>
      <c r="I71" s="6"/>
      <c r="J71" s="6"/>
      <c r="K71" s="6"/>
      <c r="L71" s="6"/>
      <c r="M71" s="6"/>
      <c r="N71" s="6"/>
      <c r="O71" s="6"/>
      <c r="P71" s="6"/>
      <c r="Q71" s="6"/>
      <c r="R71" s="6"/>
      <c r="S71" s="6"/>
    </row>
    <row r="72" spans="3:19" x14ac:dyDescent="0.45">
      <c r="C72" s="6"/>
      <c r="D72" s="6"/>
      <c r="E72" s="6"/>
      <c r="F72" s="6"/>
      <c r="G72" s="6"/>
      <c r="H72" s="6"/>
      <c r="I72" s="6"/>
      <c r="J72" s="6"/>
      <c r="K72" s="6"/>
      <c r="L72" s="6"/>
      <c r="M72" s="6"/>
      <c r="N72" s="6"/>
      <c r="O72" s="6"/>
      <c r="P72" s="6"/>
      <c r="Q72" s="6"/>
      <c r="R72" s="6"/>
      <c r="S72" s="6"/>
    </row>
    <row r="73" spans="3:19" x14ac:dyDescent="0.45">
      <c r="C73" s="6"/>
      <c r="D73" s="6"/>
      <c r="E73" s="6"/>
      <c r="F73" s="6"/>
      <c r="G73" s="6"/>
      <c r="H73" s="6"/>
      <c r="I73" s="6"/>
      <c r="J73" s="6"/>
      <c r="K73" s="6"/>
      <c r="L73" s="6"/>
      <c r="M73" s="6"/>
      <c r="N73" s="6"/>
      <c r="O73" s="6"/>
      <c r="P73" s="6"/>
      <c r="Q73" s="6"/>
      <c r="R73" s="6"/>
      <c r="S73" s="6"/>
    </row>
    <row r="74" spans="3:19" x14ac:dyDescent="0.45">
      <c r="C74" s="6"/>
      <c r="D74" s="6"/>
      <c r="E74" s="6"/>
      <c r="F74" s="6"/>
      <c r="G74" s="6"/>
      <c r="H74" s="6"/>
      <c r="I74" s="6"/>
      <c r="J74" s="6"/>
      <c r="K74" s="6"/>
      <c r="L74" s="6"/>
      <c r="M74" s="6"/>
      <c r="N74" s="6"/>
      <c r="O74" s="6"/>
      <c r="P74" s="6"/>
      <c r="Q74" s="6"/>
      <c r="R74" s="6"/>
      <c r="S74" s="6"/>
    </row>
    <row r="75" spans="3:19" x14ac:dyDescent="0.45">
      <c r="C75" s="6"/>
      <c r="D75" s="6"/>
      <c r="E75" s="6"/>
      <c r="F75" s="6"/>
      <c r="G75" s="6"/>
      <c r="H75" s="6"/>
      <c r="I75" s="6"/>
      <c r="J75" s="6"/>
      <c r="K75" s="6"/>
      <c r="L75" s="6"/>
      <c r="M75" s="6"/>
      <c r="N75" s="6"/>
      <c r="O75" s="6"/>
      <c r="P75" s="6"/>
      <c r="Q75" s="6"/>
      <c r="R75" s="6"/>
      <c r="S75" s="6"/>
    </row>
    <row r="76" spans="3:19" x14ac:dyDescent="0.45">
      <c r="C76" s="6"/>
      <c r="D76" s="6"/>
      <c r="E76" s="6"/>
      <c r="F76" s="6"/>
      <c r="G76" s="6"/>
      <c r="H76" s="6"/>
      <c r="I76" s="6"/>
      <c r="J76" s="6"/>
      <c r="K76" s="6"/>
      <c r="L76" s="6"/>
      <c r="M76" s="6"/>
      <c r="N76" s="6"/>
      <c r="O76" s="6"/>
      <c r="P76" s="6"/>
      <c r="Q76" s="6"/>
      <c r="R76" s="6"/>
      <c r="S76" s="6"/>
    </row>
    <row r="77" spans="3:19" x14ac:dyDescent="0.45">
      <c r="C77" s="6"/>
      <c r="D77" s="6"/>
      <c r="E77" s="6"/>
      <c r="F77" s="6"/>
      <c r="G77" s="6"/>
      <c r="H77" s="6"/>
      <c r="I77" s="6"/>
      <c r="J77" s="6"/>
      <c r="K77" s="6"/>
      <c r="L77" s="6"/>
      <c r="M77" s="6"/>
      <c r="N77" s="6"/>
      <c r="O77" s="6"/>
      <c r="P77" s="6"/>
      <c r="Q77" s="6"/>
      <c r="R77" s="6"/>
      <c r="S77" s="6"/>
    </row>
    <row r="78" spans="3:19" x14ac:dyDescent="0.45">
      <c r="C78" s="6"/>
      <c r="D78" s="6"/>
      <c r="E78" s="6"/>
      <c r="F78" s="6"/>
      <c r="G78" s="6"/>
      <c r="H78" s="6"/>
      <c r="I78" s="6"/>
      <c r="J78" s="6"/>
      <c r="K78" s="6"/>
      <c r="L78" s="6"/>
      <c r="M78" s="6"/>
      <c r="N78" s="6"/>
      <c r="O78" s="6"/>
      <c r="P78" s="6"/>
      <c r="Q78" s="6"/>
      <c r="R78" s="6"/>
      <c r="S78" s="6"/>
    </row>
    <row r="79" spans="3:19" x14ac:dyDescent="0.45">
      <c r="C79" s="6"/>
      <c r="D79" s="6"/>
      <c r="E79" s="6"/>
      <c r="F79" s="6"/>
      <c r="G79" s="6"/>
      <c r="H79" s="6"/>
      <c r="I79" s="6"/>
      <c r="J79" s="6"/>
      <c r="K79" s="6"/>
      <c r="L79" s="6"/>
      <c r="M79" s="6"/>
      <c r="N79" s="6"/>
      <c r="O79" s="6"/>
      <c r="P79" s="6"/>
      <c r="Q79" s="6"/>
      <c r="R79" s="6"/>
      <c r="S79" s="6"/>
    </row>
    <row r="80" spans="3:19" x14ac:dyDescent="0.45">
      <c r="C80" s="6"/>
      <c r="D80" s="6"/>
      <c r="E80" s="6"/>
      <c r="F80" s="6"/>
      <c r="G80" s="6"/>
      <c r="H80" s="6"/>
      <c r="I80" s="6"/>
      <c r="J80" s="6"/>
      <c r="K80" s="6"/>
      <c r="L80" s="6"/>
      <c r="M80" s="6"/>
      <c r="N80" s="6"/>
      <c r="O80" s="6"/>
      <c r="P80" s="6"/>
      <c r="Q80" s="6"/>
      <c r="R80" s="6"/>
      <c r="S80" s="6"/>
    </row>
    <row r="81" spans="3:19" x14ac:dyDescent="0.45">
      <c r="C81" s="6"/>
      <c r="D81" s="6"/>
      <c r="E81" s="6"/>
      <c r="F81" s="6"/>
      <c r="G81" s="6"/>
      <c r="H81" s="6"/>
      <c r="I81" s="6"/>
      <c r="J81" s="6"/>
      <c r="K81" s="6"/>
      <c r="L81" s="6"/>
      <c r="M81" s="6"/>
      <c r="N81" s="6"/>
      <c r="O81" s="6"/>
      <c r="P81" s="6"/>
      <c r="Q81" s="6"/>
      <c r="R81" s="6"/>
      <c r="S81" s="6"/>
    </row>
    <row r="82" spans="3:19" x14ac:dyDescent="0.45">
      <c r="C82" s="6"/>
      <c r="D82" s="6"/>
      <c r="E82" s="6"/>
      <c r="F82" s="6"/>
      <c r="G82" s="6"/>
      <c r="H82" s="6"/>
      <c r="I82" s="6"/>
      <c r="J82" s="6"/>
      <c r="K82" s="6"/>
      <c r="L82" s="6"/>
      <c r="M82" s="6"/>
      <c r="N82" s="6"/>
      <c r="O82" s="6"/>
      <c r="P82" s="6"/>
      <c r="Q82" s="6"/>
      <c r="R82" s="6"/>
      <c r="S82" s="6"/>
    </row>
    <row r="83" spans="3:19" x14ac:dyDescent="0.45">
      <c r="C83" s="6"/>
      <c r="D83" s="6"/>
      <c r="E83" s="6"/>
      <c r="F83" s="6"/>
      <c r="G83" s="6"/>
      <c r="H83" s="6"/>
      <c r="I83" s="6"/>
      <c r="J83" s="6"/>
      <c r="K83" s="6"/>
      <c r="L83" s="6"/>
      <c r="M83" s="6"/>
      <c r="N83" s="6"/>
      <c r="O83" s="6"/>
      <c r="P83" s="6"/>
      <c r="Q83" s="6"/>
      <c r="R83" s="6"/>
      <c r="S83" s="6"/>
    </row>
    <row r="84" spans="3:19" x14ac:dyDescent="0.45">
      <c r="C84" s="6"/>
      <c r="D84" s="6"/>
      <c r="E84" s="6"/>
      <c r="F84" s="6"/>
      <c r="G84" s="6"/>
      <c r="H84" s="6"/>
      <c r="I84" s="6"/>
      <c r="J84" s="6"/>
      <c r="K84" s="6"/>
      <c r="L84" s="6"/>
      <c r="M84" s="6"/>
      <c r="N84" s="6"/>
      <c r="O84" s="6"/>
      <c r="P84" s="6"/>
      <c r="Q84" s="6"/>
      <c r="R84" s="6"/>
      <c r="S84" s="6"/>
    </row>
    <row r="85" spans="3:19" x14ac:dyDescent="0.45">
      <c r="C85" s="6"/>
      <c r="D85" s="6"/>
      <c r="E85" s="6"/>
      <c r="F85" s="6"/>
      <c r="G85" s="6"/>
      <c r="H85" s="6"/>
      <c r="I85" s="6"/>
      <c r="J85" s="6"/>
      <c r="K85" s="6"/>
      <c r="L85" s="6"/>
      <c r="M85" s="6"/>
      <c r="N85" s="6"/>
      <c r="O85" s="6"/>
      <c r="P85" s="6"/>
      <c r="Q85" s="6"/>
      <c r="R85" s="6"/>
      <c r="S85" s="6"/>
    </row>
    <row r="86" spans="3:19" x14ac:dyDescent="0.45">
      <c r="C86" s="6"/>
      <c r="D86" s="6"/>
      <c r="E86" s="6"/>
      <c r="F86" s="6"/>
      <c r="G86" s="6"/>
      <c r="H86" s="6"/>
      <c r="I86" s="6"/>
      <c r="J86" s="6"/>
      <c r="K86" s="6"/>
      <c r="L86" s="6"/>
      <c r="M86" s="6"/>
      <c r="N86" s="6"/>
      <c r="O86" s="6"/>
      <c r="P86" s="6"/>
      <c r="Q86" s="6"/>
      <c r="R86" s="6"/>
      <c r="S86" s="6"/>
    </row>
    <row r="87" spans="3:19" x14ac:dyDescent="0.45">
      <c r="C87" s="6"/>
      <c r="D87" s="6"/>
      <c r="E87" s="6"/>
      <c r="F87" s="6"/>
      <c r="G87" s="6"/>
      <c r="H87" s="6"/>
      <c r="I87" s="6"/>
      <c r="J87" s="6"/>
      <c r="K87" s="6"/>
      <c r="L87" s="6"/>
      <c r="M87" s="6"/>
      <c r="N87" s="6"/>
      <c r="O87" s="6"/>
      <c r="P87" s="6"/>
      <c r="Q87" s="6"/>
      <c r="R87" s="6"/>
      <c r="S87" s="6"/>
    </row>
    <row r="88" spans="3:19" x14ac:dyDescent="0.45">
      <c r="C88" s="6"/>
      <c r="D88" s="6"/>
      <c r="E88" s="6"/>
      <c r="F88" s="6"/>
      <c r="G88" s="6"/>
      <c r="H88" s="6"/>
      <c r="I88" s="6"/>
      <c r="J88" s="6"/>
      <c r="K88" s="6"/>
      <c r="L88" s="6"/>
      <c r="M88" s="6"/>
      <c r="N88" s="6"/>
      <c r="O88" s="6"/>
      <c r="P88" s="6"/>
      <c r="Q88" s="6"/>
      <c r="R88" s="6"/>
      <c r="S88" s="6"/>
    </row>
    <row r="89" spans="3:19" x14ac:dyDescent="0.45">
      <c r="C89" s="6"/>
      <c r="D89" s="6"/>
      <c r="E89" s="6"/>
      <c r="F89" s="6"/>
      <c r="G89" s="6"/>
      <c r="H89" s="6"/>
      <c r="I89" s="6"/>
      <c r="J89" s="6"/>
      <c r="K89" s="6"/>
      <c r="L89" s="6"/>
      <c r="M89" s="6"/>
      <c r="N89" s="6"/>
      <c r="O89" s="6"/>
      <c r="P89" s="6"/>
      <c r="Q89" s="6"/>
      <c r="R89" s="6"/>
      <c r="S89" s="6"/>
    </row>
    <row r="90" spans="3:19" x14ac:dyDescent="0.45">
      <c r="C90" s="6"/>
      <c r="D90" s="6"/>
      <c r="E90" s="6"/>
      <c r="F90" s="6"/>
      <c r="G90" s="6"/>
      <c r="H90" s="6"/>
      <c r="I90" s="6"/>
      <c r="J90" s="6"/>
      <c r="K90" s="6"/>
      <c r="L90" s="6"/>
      <c r="M90" s="6"/>
      <c r="N90" s="6"/>
      <c r="O90" s="6"/>
      <c r="P90" s="6"/>
      <c r="Q90" s="6"/>
      <c r="R90" s="6"/>
      <c r="S90" s="6"/>
    </row>
    <row r="91" spans="3:19" x14ac:dyDescent="0.45">
      <c r="C91" s="6"/>
      <c r="D91" s="6"/>
      <c r="E91" s="6"/>
      <c r="F91" s="6"/>
      <c r="G91" s="6"/>
      <c r="H91" s="6"/>
      <c r="I91" s="6"/>
      <c r="J91" s="6"/>
      <c r="K91" s="6"/>
      <c r="L91" s="6"/>
      <c r="M91" s="6"/>
      <c r="N91" s="6"/>
      <c r="O91" s="6"/>
      <c r="P91" s="6"/>
      <c r="Q91" s="6"/>
      <c r="R91" s="6"/>
      <c r="S91" s="6"/>
    </row>
    <row r="92" spans="3:19" x14ac:dyDescent="0.45">
      <c r="C92" s="6"/>
      <c r="D92" s="6"/>
      <c r="E92" s="6"/>
      <c r="F92" s="6"/>
      <c r="G92" s="6"/>
      <c r="H92" s="6"/>
      <c r="I92" s="6"/>
      <c r="J92" s="6"/>
      <c r="K92" s="6"/>
      <c r="L92" s="6"/>
      <c r="M92" s="6"/>
      <c r="N92" s="6"/>
      <c r="O92" s="6"/>
      <c r="P92" s="6"/>
      <c r="Q92" s="6"/>
      <c r="R92" s="6"/>
      <c r="S92" s="6"/>
    </row>
    <row r="93" spans="3:19" x14ac:dyDescent="0.45">
      <c r="C93" s="6"/>
      <c r="D93" s="6"/>
      <c r="E93" s="6"/>
      <c r="F93" s="6"/>
      <c r="G93" s="6"/>
      <c r="H93" s="6"/>
      <c r="I93" s="6"/>
      <c r="J93" s="6"/>
      <c r="K93" s="6"/>
      <c r="L93" s="6"/>
      <c r="M93" s="6"/>
      <c r="N93" s="6"/>
      <c r="O93" s="6"/>
      <c r="P93" s="6"/>
      <c r="Q93" s="6"/>
      <c r="R93" s="6"/>
      <c r="S93" s="6"/>
    </row>
    <row r="94" spans="3:19" x14ac:dyDescent="0.45">
      <c r="C94" s="6"/>
      <c r="D94" s="6"/>
      <c r="E94" s="6"/>
      <c r="F94" s="6"/>
      <c r="G94" s="6"/>
      <c r="H94" s="6"/>
      <c r="I94" s="6"/>
      <c r="J94" s="6"/>
      <c r="K94" s="6"/>
      <c r="L94" s="6"/>
      <c r="M94" s="6"/>
      <c r="N94" s="6"/>
      <c r="O94" s="6"/>
      <c r="P94" s="6"/>
      <c r="Q94" s="6"/>
      <c r="R94" s="6"/>
      <c r="S94" s="6"/>
    </row>
    <row r="95" spans="3:19" x14ac:dyDescent="0.45">
      <c r="C95" s="6"/>
      <c r="D95" s="6"/>
      <c r="E95" s="6"/>
      <c r="F95" s="6"/>
      <c r="G95" s="6"/>
      <c r="H95" s="6"/>
      <c r="I95" s="6"/>
      <c r="J95" s="6"/>
      <c r="K95" s="6"/>
      <c r="L95" s="6"/>
      <c r="M95" s="6"/>
      <c r="N95" s="6"/>
      <c r="O95" s="6"/>
      <c r="P95" s="6"/>
      <c r="Q95" s="6"/>
      <c r="R95" s="6"/>
      <c r="S95" s="6"/>
    </row>
    <row r="96" spans="3:19" x14ac:dyDescent="0.45">
      <c r="C96" s="6"/>
      <c r="D96" s="6"/>
      <c r="E96" s="6"/>
      <c r="F96" s="6"/>
      <c r="G96" s="6"/>
      <c r="H96" s="6"/>
      <c r="I96" s="6"/>
      <c r="J96" s="6"/>
      <c r="K96" s="6"/>
      <c r="L96" s="6"/>
      <c r="M96" s="6"/>
      <c r="N96" s="6"/>
      <c r="O96" s="6"/>
      <c r="P96" s="6"/>
      <c r="Q96" s="6"/>
      <c r="R96" s="6"/>
      <c r="S96" s="6"/>
    </row>
    <row r="97" spans="3:19" x14ac:dyDescent="0.45">
      <c r="C97" s="6"/>
      <c r="D97" s="6"/>
      <c r="E97" s="6"/>
      <c r="F97" s="6"/>
      <c r="G97" s="6"/>
      <c r="H97" s="6"/>
      <c r="I97" s="6"/>
      <c r="J97" s="6"/>
      <c r="K97" s="6"/>
      <c r="L97" s="6"/>
      <c r="M97" s="6"/>
      <c r="N97" s="6"/>
      <c r="O97" s="6"/>
      <c r="P97" s="6"/>
      <c r="Q97" s="6"/>
      <c r="R97" s="6"/>
      <c r="S97" s="6"/>
    </row>
    <row r="98" spans="3:19" x14ac:dyDescent="0.45">
      <c r="C98" s="6"/>
      <c r="D98" s="6"/>
      <c r="E98" s="6"/>
      <c r="F98" s="6"/>
      <c r="G98" s="6"/>
      <c r="H98" s="6"/>
      <c r="I98" s="6"/>
      <c r="J98" s="6"/>
      <c r="K98" s="6"/>
      <c r="L98" s="6"/>
      <c r="M98" s="6"/>
      <c r="N98" s="6"/>
      <c r="O98" s="6"/>
      <c r="P98" s="6"/>
      <c r="Q98" s="6"/>
      <c r="R98" s="6"/>
      <c r="S98" s="6"/>
    </row>
    <row r="99" spans="3:19" x14ac:dyDescent="0.45">
      <c r="C99" s="6"/>
      <c r="D99" s="6"/>
      <c r="E99" s="6"/>
      <c r="F99" s="6"/>
      <c r="G99" s="6"/>
      <c r="H99" s="6"/>
      <c r="I99" s="6"/>
      <c r="J99" s="6"/>
      <c r="K99" s="6"/>
      <c r="L99" s="6"/>
      <c r="M99" s="6"/>
      <c r="N99" s="6"/>
      <c r="O99" s="6"/>
      <c r="P99" s="6"/>
      <c r="Q99" s="6"/>
      <c r="R99" s="6"/>
      <c r="S99" s="6"/>
    </row>
    <row r="100" spans="3:19" x14ac:dyDescent="0.45">
      <c r="C100" s="6"/>
      <c r="D100" s="6"/>
      <c r="E100" s="6"/>
      <c r="F100" s="6"/>
      <c r="G100" s="6"/>
      <c r="H100" s="6"/>
      <c r="I100" s="6"/>
      <c r="J100" s="6"/>
      <c r="K100" s="6"/>
      <c r="L100" s="6"/>
      <c r="M100" s="6"/>
      <c r="N100" s="6"/>
      <c r="O100" s="6"/>
      <c r="P100" s="6"/>
      <c r="Q100" s="6"/>
      <c r="R100" s="6"/>
      <c r="S100" s="6"/>
    </row>
    <row r="101" spans="3:19" x14ac:dyDescent="0.45">
      <c r="C101" s="6"/>
      <c r="D101" s="6"/>
      <c r="E101" s="6"/>
      <c r="F101" s="6"/>
      <c r="G101" s="6"/>
      <c r="H101" s="6"/>
      <c r="I101" s="6"/>
      <c r="J101" s="6"/>
      <c r="K101" s="6"/>
      <c r="L101" s="6"/>
      <c r="M101" s="6"/>
      <c r="N101" s="6"/>
      <c r="O101" s="6"/>
      <c r="P101" s="6"/>
      <c r="Q101" s="6"/>
      <c r="R101" s="6"/>
      <c r="S101" s="6"/>
    </row>
    <row r="102" spans="3:19" x14ac:dyDescent="0.45">
      <c r="C102" s="6"/>
      <c r="D102" s="6"/>
      <c r="E102" s="6"/>
      <c r="F102" s="6"/>
      <c r="G102" s="6"/>
      <c r="H102" s="6"/>
      <c r="I102" s="6"/>
      <c r="J102" s="6"/>
      <c r="K102" s="6"/>
      <c r="L102" s="6"/>
      <c r="M102" s="6"/>
      <c r="N102" s="6"/>
      <c r="O102" s="6"/>
      <c r="P102" s="6"/>
      <c r="Q102" s="6"/>
      <c r="R102" s="6"/>
      <c r="S102" s="6"/>
    </row>
    <row r="103" spans="3:19" x14ac:dyDescent="0.45">
      <c r="C103" s="6"/>
      <c r="D103" s="6"/>
      <c r="E103" s="6"/>
      <c r="F103" s="6"/>
      <c r="G103" s="6"/>
      <c r="H103" s="6"/>
      <c r="I103" s="6"/>
      <c r="J103" s="6"/>
      <c r="K103" s="6"/>
      <c r="L103" s="6"/>
      <c r="M103" s="6"/>
      <c r="N103" s="6"/>
      <c r="O103" s="6"/>
      <c r="P103" s="6"/>
      <c r="Q103" s="6"/>
      <c r="R103" s="6"/>
      <c r="S103" s="6"/>
    </row>
    <row r="104" spans="3:19" x14ac:dyDescent="0.45">
      <c r="C104" s="6"/>
      <c r="D104" s="6"/>
      <c r="E104" s="6"/>
      <c r="F104" s="6"/>
      <c r="G104" s="6"/>
      <c r="H104" s="6"/>
      <c r="I104" s="6"/>
      <c r="J104" s="6"/>
      <c r="K104" s="6"/>
      <c r="L104" s="6"/>
      <c r="M104" s="6"/>
      <c r="N104" s="6"/>
      <c r="O104" s="6"/>
      <c r="P104" s="6"/>
      <c r="Q104" s="6"/>
      <c r="R104" s="6"/>
      <c r="S104" s="6"/>
    </row>
    <row r="105" spans="3:19" x14ac:dyDescent="0.45">
      <c r="C105" s="6"/>
      <c r="D105" s="6"/>
      <c r="E105" s="6"/>
      <c r="F105" s="6"/>
      <c r="G105" s="6"/>
      <c r="H105" s="6"/>
      <c r="I105" s="6"/>
      <c r="J105" s="6"/>
      <c r="K105" s="6"/>
      <c r="L105" s="6"/>
      <c r="M105" s="6"/>
      <c r="N105" s="6"/>
      <c r="O105" s="6"/>
      <c r="P105" s="6"/>
      <c r="Q105" s="6"/>
      <c r="R105" s="6"/>
      <c r="S105" s="6"/>
    </row>
    <row r="106" spans="3:19" x14ac:dyDescent="0.45">
      <c r="C106" s="6"/>
      <c r="D106" s="6"/>
      <c r="E106" s="6"/>
      <c r="F106" s="6"/>
      <c r="G106" s="6"/>
      <c r="H106" s="6"/>
      <c r="I106" s="6"/>
      <c r="J106" s="6"/>
      <c r="K106" s="6"/>
      <c r="L106" s="6"/>
      <c r="M106" s="6"/>
      <c r="N106" s="6"/>
      <c r="O106" s="6"/>
      <c r="P106" s="6"/>
      <c r="Q106" s="6"/>
      <c r="R106" s="6"/>
      <c r="S106" s="6"/>
    </row>
    <row r="107" spans="3:19" x14ac:dyDescent="0.45">
      <c r="C107" s="6"/>
      <c r="D107" s="6"/>
      <c r="E107" s="6"/>
      <c r="F107" s="6"/>
      <c r="G107" s="6"/>
      <c r="H107" s="6"/>
      <c r="I107" s="6"/>
      <c r="J107" s="6"/>
      <c r="K107" s="6"/>
      <c r="L107" s="6"/>
      <c r="M107" s="6"/>
      <c r="N107" s="6"/>
      <c r="O107" s="6"/>
      <c r="P107" s="6"/>
      <c r="Q107" s="6"/>
      <c r="R107" s="6"/>
      <c r="S107" s="6"/>
    </row>
    <row r="108" spans="3:19" x14ac:dyDescent="0.45">
      <c r="C108" s="6"/>
      <c r="D108" s="6"/>
      <c r="E108" s="6"/>
      <c r="F108" s="6"/>
      <c r="G108" s="6"/>
      <c r="H108" s="6"/>
      <c r="I108" s="6"/>
      <c r="J108" s="6"/>
      <c r="K108" s="6"/>
      <c r="L108" s="6"/>
      <c r="M108" s="6"/>
      <c r="N108" s="6"/>
      <c r="O108" s="6"/>
      <c r="P108" s="6"/>
      <c r="Q108" s="6"/>
      <c r="R108" s="6"/>
      <c r="S108" s="6"/>
    </row>
    <row r="109" spans="3:19" x14ac:dyDescent="0.45">
      <c r="C109" s="6"/>
      <c r="D109" s="6"/>
      <c r="E109" s="6"/>
      <c r="F109" s="6"/>
      <c r="G109" s="6"/>
      <c r="H109" s="6"/>
      <c r="I109" s="6"/>
      <c r="J109" s="6"/>
      <c r="K109" s="6"/>
      <c r="L109" s="6"/>
      <c r="M109" s="6"/>
      <c r="N109" s="6"/>
      <c r="O109" s="6"/>
      <c r="P109" s="6"/>
      <c r="Q109" s="6"/>
      <c r="R109" s="6"/>
      <c r="S109" s="6"/>
    </row>
    <row r="110" spans="3:19" x14ac:dyDescent="0.45">
      <c r="C110" s="6"/>
      <c r="D110" s="6"/>
      <c r="E110" s="6"/>
      <c r="F110" s="6"/>
      <c r="G110" s="6"/>
      <c r="H110" s="6"/>
      <c r="I110" s="6"/>
      <c r="J110" s="6"/>
      <c r="K110" s="6"/>
      <c r="L110" s="6"/>
      <c r="M110" s="6"/>
      <c r="N110" s="6"/>
      <c r="O110" s="6"/>
      <c r="P110" s="6"/>
      <c r="Q110" s="6"/>
      <c r="R110" s="6"/>
      <c r="S110" s="6"/>
    </row>
    <row r="111" spans="3:19" x14ac:dyDescent="0.45">
      <c r="C111" s="6"/>
      <c r="D111" s="6"/>
      <c r="E111" s="6"/>
      <c r="F111" s="6"/>
      <c r="G111" s="6"/>
      <c r="H111" s="6"/>
      <c r="I111" s="6"/>
      <c r="J111" s="6"/>
      <c r="K111" s="6"/>
      <c r="L111" s="6"/>
      <c r="M111" s="6"/>
      <c r="N111" s="6"/>
      <c r="O111" s="6"/>
      <c r="P111" s="6"/>
      <c r="Q111" s="6"/>
      <c r="R111" s="6"/>
      <c r="S111" s="6"/>
    </row>
    <row r="112" spans="3:19" x14ac:dyDescent="0.45">
      <c r="C112" s="6"/>
      <c r="D112" s="6"/>
      <c r="E112" s="6"/>
      <c r="F112" s="6"/>
      <c r="G112" s="6"/>
      <c r="H112" s="6"/>
      <c r="I112" s="6"/>
      <c r="J112" s="6"/>
      <c r="K112" s="6"/>
      <c r="L112" s="6"/>
      <c r="M112" s="6"/>
      <c r="N112" s="6"/>
      <c r="O112" s="6"/>
      <c r="P112" s="6"/>
      <c r="Q112" s="6"/>
      <c r="R112" s="6"/>
      <c r="S112" s="6"/>
    </row>
    <row r="113" spans="3:19" x14ac:dyDescent="0.45">
      <c r="C113" s="6"/>
      <c r="D113" s="6"/>
      <c r="E113" s="6"/>
      <c r="F113" s="6"/>
      <c r="G113" s="6"/>
      <c r="H113" s="6"/>
      <c r="I113" s="6"/>
      <c r="J113" s="6"/>
      <c r="K113" s="6"/>
      <c r="L113" s="6"/>
      <c r="M113" s="6"/>
      <c r="N113" s="6"/>
      <c r="O113" s="6"/>
      <c r="P113" s="6"/>
      <c r="Q113" s="6"/>
      <c r="R113" s="6"/>
      <c r="S113" s="6"/>
    </row>
    <row r="114" spans="3:19" x14ac:dyDescent="0.45">
      <c r="C114" s="6"/>
      <c r="D114" s="6"/>
      <c r="E114" s="6"/>
      <c r="F114" s="6"/>
      <c r="G114" s="6"/>
      <c r="H114" s="6"/>
      <c r="I114" s="6"/>
      <c r="J114" s="6"/>
      <c r="K114" s="6"/>
      <c r="L114" s="6"/>
      <c r="M114" s="6"/>
      <c r="N114" s="6"/>
      <c r="O114" s="6"/>
      <c r="P114" s="6"/>
      <c r="Q114" s="6"/>
      <c r="R114" s="6"/>
      <c r="S114" s="6"/>
    </row>
    <row r="115" spans="3:19" x14ac:dyDescent="0.45">
      <c r="C115" s="6"/>
      <c r="D115" s="6"/>
      <c r="E115" s="6"/>
      <c r="F115" s="6"/>
      <c r="G115" s="6"/>
      <c r="H115" s="6"/>
      <c r="I115" s="6"/>
      <c r="J115" s="6"/>
      <c r="K115" s="6"/>
      <c r="L115" s="6"/>
      <c r="M115" s="6"/>
      <c r="N115" s="6"/>
      <c r="O115" s="6"/>
      <c r="P115" s="6"/>
      <c r="Q115" s="6"/>
      <c r="R115" s="6"/>
      <c r="S115" s="6"/>
    </row>
    <row r="116" spans="3:19" x14ac:dyDescent="0.45">
      <c r="C116" s="6"/>
      <c r="D116" s="6"/>
      <c r="E116" s="6"/>
      <c r="F116" s="6"/>
      <c r="G116" s="6"/>
      <c r="H116" s="6"/>
      <c r="I116" s="6"/>
      <c r="J116" s="6"/>
      <c r="K116" s="6"/>
      <c r="L116" s="6"/>
      <c r="M116" s="6"/>
      <c r="N116" s="6"/>
      <c r="O116" s="6"/>
      <c r="P116" s="6"/>
      <c r="Q116" s="6"/>
      <c r="R116" s="6"/>
      <c r="S116" s="6"/>
    </row>
    <row r="117" spans="3:19" x14ac:dyDescent="0.45">
      <c r="C117" s="6"/>
      <c r="D117" s="6"/>
      <c r="E117" s="6"/>
      <c r="F117" s="6"/>
      <c r="G117" s="6"/>
      <c r="H117" s="6"/>
      <c r="I117" s="6"/>
      <c r="J117" s="6"/>
      <c r="K117" s="6"/>
      <c r="L117" s="6"/>
      <c r="M117" s="6"/>
      <c r="N117" s="6"/>
      <c r="O117" s="6"/>
      <c r="P117" s="6"/>
      <c r="Q117" s="6"/>
      <c r="R117" s="6"/>
      <c r="S117" s="6"/>
    </row>
    <row r="118" spans="3:19" x14ac:dyDescent="0.45">
      <c r="C118" s="6"/>
      <c r="D118" s="6"/>
      <c r="E118" s="6"/>
      <c r="F118" s="6"/>
      <c r="G118" s="6"/>
      <c r="H118" s="6"/>
      <c r="I118" s="6"/>
      <c r="J118" s="6"/>
      <c r="K118" s="6"/>
      <c r="L118" s="6"/>
      <c r="M118" s="6"/>
      <c r="N118" s="6"/>
      <c r="O118" s="6"/>
      <c r="P118" s="6"/>
      <c r="Q118" s="6"/>
      <c r="R118" s="6"/>
      <c r="S118" s="6"/>
    </row>
    <row r="119" spans="3:19" x14ac:dyDescent="0.45">
      <c r="C119" s="6"/>
      <c r="D119" s="6"/>
      <c r="E119" s="6"/>
      <c r="F119" s="6"/>
      <c r="G119" s="6"/>
      <c r="H119" s="6"/>
      <c r="I119" s="6"/>
      <c r="J119" s="6"/>
      <c r="K119" s="6"/>
      <c r="L119" s="6"/>
      <c r="M119" s="6"/>
      <c r="N119" s="6"/>
      <c r="O119" s="6"/>
      <c r="P119" s="6"/>
      <c r="Q119" s="6"/>
      <c r="R119" s="6"/>
      <c r="S119" s="6"/>
    </row>
    <row r="120" spans="3:19" x14ac:dyDescent="0.45">
      <c r="C120" s="6"/>
      <c r="D120" s="6"/>
      <c r="E120" s="6"/>
      <c r="F120" s="6"/>
      <c r="G120" s="6"/>
      <c r="H120" s="6"/>
      <c r="I120" s="6"/>
      <c r="J120" s="6"/>
      <c r="K120" s="6"/>
      <c r="L120" s="6"/>
      <c r="M120" s="6"/>
      <c r="N120" s="6"/>
      <c r="O120" s="6"/>
      <c r="P120" s="6"/>
      <c r="Q120" s="6"/>
      <c r="R120" s="6"/>
      <c r="S120" s="6"/>
    </row>
    <row r="121" spans="3:19" x14ac:dyDescent="0.45">
      <c r="C121" s="6"/>
      <c r="D121" s="6"/>
      <c r="E121" s="6"/>
      <c r="F121" s="6"/>
      <c r="G121" s="6"/>
      <c r="H121" s="6"/>
      <c r="I121" s="6"/>
      <c r="J121" s="6"/>
      <c r="K121" s="6"/>
      <c r="L121" s="6"/>
      <c r="M121" s="6"/>
      <c r="N121" s="6"/>
      <c r="O121" s="6"/>
      <c r="P121" s="6"/>
      <c r="Q121" s="6"/>
      <c r="R121" s="6"/>
      <c r="S121" s="6"/>
    </row>
    <row r="122" spans="3:19" x14ac:dyDescent="0.45">
      <c r="C122" s="6"/>
      <c r="D122" s="6"/>
      <c r="E122" s="6"/>
      <c r="F122" s="6"/>
      <c r="G122" s="6"/>
      <c r="H122" s="6"/>
      <c r="I122" s="6"/>
      <c r="J122" s="6"/>
      <c r="K122" s="6"/>
      <c r="L122" s="6"/>
      <c r="M122" s="6"/>
      <c r="N122" s="6"/>
      <c r="O122" s="6"/>
      <c r="P122" s="6"/>
      <c r="Q122" s="6"/>
      <c r="R122" s="6"/>
      <c r="S122" s="6"/>
    </row>
    <row r="123" spans="3:19" x14ac:dyDescent="0.45">
      <c r="C123" s="6"/>
      <c r="D123" s="6"/>
      <c r="E123" s="6"/>
      <c r="F123" s="6"/>
      <c r="G123" s="6"/>
      <c r="H123" s="6"/>
      <c r="I123" s="6"/>
      <c r="J123" s="6"/>
      <c r="K123" s="6"/>
      <c r="L123" s="6"/>
      <c r="M123" s="6"/>
      <c r="N123" s="6"/>
      <c r="O123" s="6"/>
      <c r="P123" s="6"/>
      <c r="Q123" s="6"/>
      <c r="R123" s="6"/>
      <c r="S123" s="6"/>
    </row>
    <row r="124" spans="3:19" x14ac:dyDescent="0.45">
      <c r="C124" s="6"/>
      <c r="D124" s="6"/>
      <c r="E124" s="6"/>
      <c r="F124" s="6"/>
      <c r="G124" s="6"/>
      <c r="H124" s="6"/>
      <c r="I124" s="6"/>
      <c r="J124" s="6"/>
      <c r="K124" s="6"/>
      <c r="L124" s="6"/>
      <c r="M124" s="6"/>
      <c r="N124" s="6"/>
      <c r="O124" s="6"/>
      <c r="P124" s="6"/>
      <c r="Q124" s="6"/>
      <c r="R124" s="6"/>
      <c r="S124" s="6"/>
    </row>
    <row r="125" spans="3:19" x14ac:dyDescent="0.45">
      <c r="C125" s="6"/>
      <c r="D125" s="6"/>
      <c r="E125" s="6"/>
      <c r="F125" s="6"/>
      <c r="G125" s="6"/>
      <c r="H125" s="6"/>
      <c r="I125" s="6"/>
      <c r="J125" s="6"/>
      <c r="K125" s="6"/>
      <c r="L125" s="6"/>
      <c r="M125" s="6"/>
      <c r="N125" s="6"/>
      <c r="O125" s="6"/>
      <c r="P125" s="6"/>
      <c r="Q125" s="6"/>
      <c r="R125" s="6"/>
      <c r="S125" s="6"/>
    </row>
  </sheetData>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S111"/>
  <sheetViews>
    <sheetView workbookViewId="0">
      <selection activeCell="L21" sqref="L21"/>
    </sheetView>
  </sheetViews>
  <sheetFormatPr defaultRowHeight="14.25" x14ac:dyDescent="0.45"/>
  <sheetData>
    <row r="1" spans="1:19" x14ac:dyDescent="0.45">
      <c r="A1" t="s">
        <v>160</v>
      </c>
      <c r="B1" t="s">
        <v>166</v>
      </c>
      <c r="C1" t="s">
        <v>186</v>
      </c>
      <c r="D1" t="s">
        <v>187</v>
      </c>
      <c r="E1" t="s">
        <v>188</v>
      </c>
      <c r="F1" t="s">
        <v>189</v>
      </c>
      <c r="G1" t="s">
        <v>190</v>
      </c>
      <c r="H1" t="s">
        <v>191</v>
      </c>
      <c r="I1" t="s">
        <v>192</v>
      </c>
      <c r="J1" t="s">
        <v>193</v>
      </c>
      <c r="K1" t="s">
        <v>194</v>
      </c>
      <c r="L1" t="s">
        <v>195</v>
      </c>
      <c r="M1" t="s">
        <v>196</v>
      </c>
      <c r="N1" t="s">
        <v>197</v>
      </c>
      <c r="O1" t="s">
        <v>198</v>
      </c>
      <c r="P1" t="s">
        <v>199</v>
      </c>
    </row>
    <row r="2" spans="1:19" x14ac:dyDescent="0.45">
      <c r="A2" t="s">
        <v>161</v>
      </c>
      <c r="B2" t="s">
        <v>167</v>
      </c>
      <c r="C2" s="6"/>
      <c r="D2" s="6"/>
      <c r="E2" s="6">
        <v>1</v>
      </c>
      <c r="F2" s="6"/>
      <c r="G2" s="6"/>
      <c r="H2" s="6"/>
      <c r="I2" s="6">
        <v>2</v>
      </c>
      <c r="J2" s="6"/>
      <c r="K2" s="6">
        <v>1</v>
      </c>
      <c r="L2" s="6">
        <v>1</v>
      </c>
      <c r="M2" s="6"/>
      <c r="N2" s="6"/>
      <c r="O2" s="6">
        <v>0</v>
      </c>
      <c r="P2" s="6">
        <v>7</v>
      </c>
      <c r="Q2" s="6"/>
      <c r="R2" s="6"/>
      <c r="S2" s="6"/>
    </row>
    <row r="3" spans="1:19" x14ac:dyDescent="0.45">
      <c r="A3" t="s">
        <v>161</v>
      </c>
      <c r="B3" t="s">
        <v>168</v>
      </c>
      <c r="C3" s="6"/>
      <c r="D3" s="6"/>
      <c r="E3" s="6">
        <v>1</v>
      </c>
      <c r="F3" s="6"/>
      <c r="G3" s="6"/>
      <c r="H3" s="6"/>
      <c r="I3" s="6"/>
      <c r="J3" s="6"/>
      <c r="K3" s="6">
        <v>1</v>
      </c>
      <c r="L3" s="6"/>
      <c r="M3" s="6"/>
      <c r="N3" s="6"/>
      <c r="O3" s="6">
        <v>0</v>
      </c>
      <c r="P3" s="6">
        <v>1</v>
      </c>
      <c r="Q3" s="6"/>
      <c r="R3" s="6"/>
      <c r="S3" s="6"/>
    </row>
    <row r="4" spans="1:19" x14ac:dyDescent="0.45">
      <c r="A4" t="s">
        <v>161</v>
      </c>
      <c r="B4" t="s">
        <v>169</v>
      </c>
      <c r="C4" s="6"/>
      <c r="D4" s="6"/>
      <c r="E4" s="6"/>
      <c r="F4" s="6"/>
      <c r="G4" s="6"/>
      <c r="H4" s="6"/>
      <c r="I4" s="6">
        <v>1</v>
      </c>
      <c r="J4" s="6">
        <v>2</v>
      </c>
      <c r="K4" s="6">
        <v>2</v>
      </c>
      <c r="L4" s="6"/>
      <c r="M4" s="6">
        <v>1</v>
      </c>
      <c r="N4" s="6"/>
      <c r="O4" s="6">
        <v>0</v>
      </c>
      <c r="P4" s="6">
        <v>1</v>
      </c>
      <c r="Q4" s="6"/>
      <c r="R4" s="6"/>
      <c r="S4" s="6"/>
    </row>
    <row r="5" spans="1:19" x14ac:dyDescent="0.45">
      <c r="A5" t="s">
        <v>161</v>
      </c>
      <c r="B5" t="s">
        <v>170</v>
      </c>
      <c r="C5" s="6"/>
      <c r="D5" s="6"/>
      <c r="E5" s="6"/>
      <c r="F5" s="6">
        <v>2</v>
      </c>
      <c r="G5" s="6"/>
      <c r="H5" s="6"/>
      <c r="I5" s="6"/>
      <c r="J5" s="6"/>
      <c r="K5" s="6">
        <v>1</v>
      </c>
      <c r="L5" s="6"/>
      <c r="M5" s="6"/>
      <c r="N5" s="6"/>
      <c r="O5" s="6">
        <v>0</v>
      </c>
      <c r="P5" s="6"/>
      <c r="Q5" s="6"/>
      <c r="R5" s="6"/>
      <c r="S5" s="6"/>
    </row>
    <row r="6" spans="1:19" x14ac:dyDescent="0.45">
      <c r="A6" t="s">
        <v>162</v>
      </c>
      <c r="B6" t="s">
        <v>171</v>
      </c>
      <c r="C6" s="6">
        <v>1</v>
      </c>
      <c r="D6" s="6"/>
      <c r="E6" s="6">
        <v>1</v>
      </c>
      <c r="F6" s="6"/>
      <c r="G6" s="6"/>
      <c r="H6" s="6"/>
      <c r="I6" s="6"/>
      <c r="J6" s="6">
        <v>1</v>
      </c>
      <c r="K6" s="6">
        <v>2</v>
      </c>
      <c r="L6" s="6">
        <v>2</v>
      </c>
      <c r="M6" s="6"/>
      <c r="N6" s="6">
        <v>1</v>
      </c>
      <c r="O6" s="6">
        <v>0</v>
      </c>
      <c r="P6" s="6">
        <v>3</v>
      </c>
      <c r="Q6" s="6"/>
      <c r="R6" s="6"/>
      <c r="S6" s="6"/>
    </row>
    <row r="7" spans="1:19" x14ac:dyDescent="0.45">
      <c r="A7" t="s">
        <v>162</v>
      </c>
      <c r="B7" t="s">
        <v>172</v>
      </c>
      <c r="C7" s="6"/>
      <c r="D7" s="6">
        <v>2</v>
      </c>
      <c r="E7" s="6">
        <v>1</v>
      </c>
      <c r="F7" s="6"/>
      <c r="G7" s="6"/>
      <c r="H7" s="6"/>
      <c r="I7" s="6">
        <v>1</v>
      </c>
      <c r="J7" s="6"/>
      <c r="K7" s="6">
        <v>3</v>
      </c>
      <c r="L7" s="6"/>
      <c r="M7" s="6"/>
      <c r="N7" s="6"/>
      <c r="O7" s="6">
        <v>0</v>
      </c>
      <c r="P7" s="6">
        <v>1</v>
      </c>
      <c r="Q7" s="6"/>
      <c r="R7" s="6"/>
      <c r="S7" s="6"/>
    </row>
    <row r="8" spans="1:19" x14ac:dyDescent="0.45">
      <c r="A8" t="s">
        <v>162</v>
      </c>
      <c r="B8" t="s">
        <v>173</v>
      </c>
      <c r="C8" s="6">
        <v>1</v>
      </c>
      <c r="D8" s="6"/>
      <c r="E8" s="6"/>
      <c r="F8" s="6"/>
      <c r="G8" s="6">
        <v>1</v>
      </c>
      <c r="H8" s="6"/>
      <c r="I8" s="6"/>
      <c r="J8" s="6"/>
      <c r="K8" s="6">
        <v>5</v>
      </c>
      <c r="L8" s="6"/>
      <c r="M8" s="6"/>
      <c r="N8" s="6"/>
      <c r="O8" s="6">
        <v>0</v>
      </c>
      <c r="P8" s="6"/>
      <c r="Q8" s="6"/>
      <c r="R8" s="6"/>
      <c r="S8" s="6"/>
    </row>
    <row r="9" spans="1:19" x14ac:dyDescent="0.45">
      <c r="A9" t="s">
        <v>162</v>
      </c>
      <c r="B9" t="s">
        <v>174</v>
      </c>
      <c r="C9" s="6"/>
      <c r="D9" s="6"/>
      <c r="E9" s="6"/>
      <c r="F9" s="6"/>
      <c r="G9" s="6"/>
      <c r="H9" s="6"/>
      <c r="I9" s="6"/>
      <c r="J9" s="6"/>
      <c r="K9" s="6">
        <v>2</v>
      </c>
      <c r="L9" s="6"/>
      <c r="M9" s="6"/>
      <c r="N9" s="6"/>
      <c r="O9" s="6">
        <v>0</v>
      </c>
      <c r="P9" s="6"/>
      <c r="Q9" s="6"/>
      <c r="R9" s="6"/>
      <c r="S9" s="6"/>
    </row>
    <row r="10" spans="1:19" x14ac:dyDescent="0.45">
      <c r="A10" t="s">
        <v>163</v>
      </c>
      <c r="B10" t="s">
        <v>175</v>
      </c>
      <c r="C10" s="6"/>
      <c r="D10" s="6"/>
      <c r="E10" s="6">
        <v>3</v>
      </c>
      <c r="F10" s="6">
        <v>1</v>
      </c>
      <c r="G10" s="6"/>
      <c r="H10" s="6"/>
      <c r="I10" s="6">
        <v>6</v>
      </c>
      <c r="J10" s="6"/>
      <c r="K10" s="6">
        <v>16</v>
      </c>
      <c r="L10" s="6">
        <v>11</v>
      </c>
      <c r="M10" s="6"/>
      <c r="N10" s="6">
        <v>3</v>
      </c>
      <c r="O10" s="6">
        <v>0</v>
      </c>
      <c r="P10" s="6">
        <v>14</v>
      </c>
      <c r="Q10" s="6"/>
      <c r="R10" s="6"/>
      <c r="S10" s="6"/>
    </row>
    <row r="11" spans="1:19" x14ac:dyDescent="0.45">
      <c r="A11" t="s">
        <v>163</v>
      </c>
      <c r="B11" t="s">
        <v>176</v>
      </c>
      <c r="C11" s="6">
        <v>1</v>
      </c>
      <c r="D11" s="6">
        <v>1</v>
      </c>
      <c r="E11" s="6">
        <v>3</v>
      </c>
      <c r="F11" s="6">
        <v>2</v>
      </c>
      <c r="G11" s="6">
        <v>2</v>
      </c>
      <c r="H11" s="6"/>
      <c r="I11" s="6">
        <v>3</v>
      </c>
      <c r="J11" s="6">
        <v>1</v>
      </c>
      <c r="K11" s="6">
        <v>9</v>
      </c>
      <c r="L11" s="6">
        <v>1</v>
      </c>
      <c r="M11" s="6"/>
      <c r="N11" s="6">
        <v>2</v>
      </c>
      <c r="O11" s="6">
        <v>0</v>
      </c>
      <c r="P11" s="6">
        <v>5</v>
      </c>
      <c r="Q11" s="6"/>
      <c r="R11" s="6"/>
      <c r="S11" s="6"/>
    </row>
    <row r="12" spans="1:19" x14ac:dyDescent="0.45">
      <c r="A12" t="s">
        <v>163</v>
      </c>
      <c r="B12" t="s">
        <v>177</v>
      </c>
      <c r="C12" s="6">
        <v>2</v>
      </c>
      <c r="D12" s="6">
        <v>1</v>
      </c>
      <c r="E12" s="6"/>
      <c r="F12" s="6">
        <v>1</v>
      </c>
      <c r="G12" s="6">
        <v>1</v>
      </c>
      <c r="H12" s="6">
        <v>1</v>
      </c>
      <c r="I12" s="6"/>
      <c r="J12" s="6">
        <v>3</v>
      </c>
      <c r="K12" s="6">
        <v>4</v>
      </c>
      <c r="L12" s="6"/>
      <c r="M12" s="6">
        <v>1</v>
      </c>
      <c r="N12" s="6">
        <v>2</v>
      </c>
      <c r="O12" s="6">
        <v>0</v>
      </c>
      <c r="P12" s="6">
        <v>3</v>
      </c>
      <c r="Q12" s="6"/>
      <c r="R12" s="6"/>
      <c r="S12" s="6"/>
    </row>
    <row r="13" spans="1:19" x14ac:dyDescent="0.45">
      <c r="A13" t="s">
        <v>163</v>
      </c>
      <c r="B13" t="s">
        <v>178</v>
      </c>
      <c r="C13" s="6"/>
      <c r="D13" s="6">
        <v>1</v>
      </c>
      <c r="E13" s="6">
        <v>1</v>
      </c>
      <c r="F13" s="6">
        <v>1</v>
      </c>
      <c r="G13" s="6">
        <v>1</v>
      </c>
      <c r="H13" s="6"/>
      <c r="I13" s="6"/>
      <c r="J13" s="6"/>
      <c r="K13" s="6">
        <v>3</v>
      </c>
      <c r="L13" s="6"/>
      <c r="M13" s="6"/>
      <c r="N13" s="6">
        <v>1</v>
      </c>
      <c r="O13" s="6">
        <v>0</v>
      </c>
      <c r="P13" s="6">
        <v>1</v>
      </c>
      <c r="Q13" s="6"/>
      <c r="R13" s="6"/>
      <c r="S13" s="6"/>
    </row>
    <row r="14" spans="1:19" x14ac:dyDescent="0.45">
      <c r="A14" t="s">
        <v>164</v>
      </c>
      <c r="B14" t="s">
        <v>179</v>
      </c>
      <c r="C14" s="6"/>
      <c r="D14" s="6"/>
      <c r="E14" s="6">
        <v>1</v>
      </c>
      <c r="F14" s="6"/>
      <c r="G14" s="6">
        <v>2</v>
      </c>
      <c r="H14" s="6"/>
      <c r="I14" s="6"/>
      <c r="J14" s="6"/>
      <c r="K14" s="6">
        <v>2</v>
      </c>
      <c r="L14" s="6">
        <v>2</v>
      </c>
      <c r="M14" s="6"/>
      <c r="N14" s="6"/>
      <c r="O14" s="6">
        <v>0</v>
      </c>
      <c r="P14" s="6">
        <v>12</v>
      </c>
      <c r="Q14" s="6"/>
      <c r="R14" s="6"/>
      <c r="S14" s="6"/>
    </row>
    <row r="15" spans="1:19" x14ac:dyDescent="0.45">
      <c r="A15" t="s">
        <v>164</v>
      </c>
      <c r="B15" t="s">
        <v>180</v>
      </c>
      <c r="C15" s="6">
        <v>2</v>
      </c>
      <c r="D15" s="6"/>
      <c r="E15" s="6">
        <v>1</v>
      </c>
      <c r="F15" s="6">
        <v>2</v>
      </c>
      <c r="G15" s="6">
        <v>1</v>
      </c>
      <c r="H15" s="6"/>
      <c r="I15" s="6">
        <v>1</v>
      </c>
      <c r="J15" s="6">
        <v>1</v>
      </c>
      <c r="K15" s="6">
        <v>3</v>
      </c>
      <c r="L15" s="6"/>
      <c r="M15" s="6"/>
      <c r="N15" s="6"/>
      <c r="O15" s="6">
        <v>0</v>
      </c>
      <c r="P15" s="6">
        <v>2</v>
      </c>
      <c r="Q15" s="6"/>
      <c r="R15" s="6"/>
      <c r="S15" s="6"/>
    </row>
    <row r="16" spans="1:19" x14ac:dyDescent="0.45">
      <c r="A16" t="s">
        <v>164</v>
      </c>
      <c r="B16" t="s">
        <v>181</v>
      </c>
      <c r="C16" s="6"/>
      <c r="D16" s="6"/>
      <c r="E16" s="6"/>
      <c r="F16" s="6"/>
      <c r="G16" s="6">
        <v>1</v>
      </c>
      <c r="H16" s="6">
        <v>1</v>
      </c>
      <c r="I16" s="6"/>
      <c r="J16" s="6"/>
      <c r="K16" s="6">
        <v>2</v>
      </c>
      <c r="L16" s="6"/>
      <c r="M16" s="6"/>
      <c r="N16" s="6"/>
      <c r="O16" s="6">
        <v>0</v>
      </c>
      <c r="P16" s="6">
        <v>1</v>
      </c>
      <c r="Q16" s="6"/>
      <c r="R16" s="6"/>
      <c r="S16" s="6"/>
    </row>
    <row r="17" spans="1:19" x14ac:dyDescent="0.45">
      <c r="A17" t="s">
        <v>164</v>
      </c>
      <c r="B17" t="s">
        <v>182</v>
      </c>
      <c r="C17" s="6">
        <v>2</v>
      </c>
      <c r="D17" s="6"/>
      <c r="E17" s="6"/>
      <c r="F17" s="6"/>
      <c r="G17" s="6">
        <v>2</v>
      </c>
      <c r="H17" s="6"/>
      <c r="I17" s="6"/>
      <c r="J17" s="6">
        <v>1</v>
      </c>
      <c r="K17" s="6">
        <v>3</v>
      </c>
      <c r="L17" s="6"/>
      <c r="M17" s="6"/>
      <c r="N17" s="6"/>
      <c r="O17" s="6">
        <v>0</v>
      </c>
      <c r="P17" s="6">
        <v>4</v>
      </c>
      <c r="Q17" s="6"/>
      <c r="R17" s="6"/>
      <c r="S17" s="6"/>
    </row>
    <row r="18" spans="1:19" x14ac:dyDescent="0.45">
      <c r="A18" t="s">
        <v>165</v>
      </c>
      <c r="B18" t="s">
        <v>183</v>
      </c>
      <c r="C18" s="6"/>
      <c r="D18" s="6"/>
      <c r="E18" s="6"/>
      <c r="F18" s="6"/>
      <c r="G18" s="6"/>
      <c r="H18" s="6"/>
      <c r="I18" s="6"/>
      <c r="J18" s="6"/>
      <c r="K18" s="6"/>
      <c r="L18" s="6"/>
      <c r="M18" s="6"/>
      <c r="N18" s="6"/>
      <c r="O18" s="6">
        <v>0</v>
      </c>
      <c r="P18" s="6">
        <v>1</v>
      </c>
      <c r="Q18" s="6"/>
      <c r="R18" s="6"/>
      <c r="S18" s="6"/>
    </row>
    <row r="19" spans="1:19" x14ac:dyDescent="0.45">
      <c r="A19" t="s">
        <v>165</v>
      </c>
      <c r="B19" t="s">
        <v>184</v>
      </c>
      <c r="C19" s="6"/>
      <c r="D19" s="6"/>
      <c r="E19" s="6"/>
      <c r="F19" s="6"/>
      <c r="G19" s="6"/>
      <c r="H19" s="6"/>
      <c r="I19" s="6"/>
      <c r="J19" s="6"/>
      <c r="K19" s="6"/>
      <c r="L19" s="6"/>
      <c r="M19" s="6"/>
      <c r="N19" s="6"/>
      <c r="O19" s="6">
        <v>0</v>
      </c>
      <c r="P19" s="6">
        <v>1</v>
      </c>
      <c r="Q19" s="6"/>
      <c r="R19" s="6"/>
      <c r="S19" s="6"/>
    </row>
    <row r="20" spans="1:19" x14ac:dyDescent="0.45">
      <c r="A20" t="s">
        <v>165</v>
      </c>
      <c r="B20" t="s">
        <v>185</v>
      </c>
      <c r="C20" s="6">
        <v>1</v>
      </c>
      <c r="D20" s="6"/>
      <c r="E20" s="6"/>
      <c r="F20" s="6"/>
      <c r="G20" s="6"/>
      <c r="H20" s="6"/>
      <c r="I20" s="6"/>
      <c r="J20" s="6"/>
      <c r="K20" s="6"/>
      <c r="L20" s="6"/>
      <c r="M20" s="6"/>
      <c r="N20" s="6"/>
      <c r="O20" s="6">
        <v>0</v>
      </c>
      <c r="P20" s="6"/>
      <c r="Q20" s="6"/>
      <c r="R20" s="6"/>
      <c r="S20" s="6"/>
    </row>
    <row r="21" spans="1:19" x14ac:dyDescent="0.45">
      <c r="C21" s="6"/>
      <c r="D21" s="6"/>
      <c r="E21" s="6"/>
      <c r="F21" s="6"/>
      <c r="G21" s="6"/>
      <c r="H21" s="6"/>
      <c r="I21" s="6"/>
      <c r="J21" s="6"/>
      <c r="K21" s="6"/>
      <c r="L21" s="6"/>
      <c r="M21" s="6"/>
      <c r="N21" s="6"/>
      <c r="O21" s="6"/>
      <c r="P21" s="6"/>
      <c r="Q21" s="6"/>
      <c r="R21" s="6"/>
      <c r="S21" s="6"/>
    </row>
    <row r="22" spans="1:19" x14ac:dyDescent="0.45">
      <c r="C22" s="6"/>
      <c r="D22" s="6"/>
      <c r="E22" s="6"/>
      <c r="F22" s="6"/>
      <c r="G22" s="6"/>
      <c r="H22" s="6"/>
      <c r="I22" s="6"/>
      <c r="J22" s="6"/>
      <c r="K22" s="6"/>
      <c r="L22" s="6"/>
      <c r="M22" s="6"/>
      <c r="N22" s="6"/>
      <c r="O22" s="6"/>
      <c r="P22" s="6"/>
      <c r="Q22" s="6"/>
      <c r="R22" s="6"/>
      <c r="S22" s="6"/>
    </row>
    <row r="23" spans="1:19" x14ac:dyDescent="0.45">
      <c r="C23" s="6"/>
      <c r="D23" s="6"/>
      <c r="E23" s="6"/>
      <c r="F23" s="6"/>
      <c r="G23" s="6"/>
      <c r="H23" s="6"/>
      <c r="I23" s="6"/>
      <c r="J23" s="6"/>
      <c r="K23" s="6"/>
      <c r="L23" s="6"/>
      <c r="M23" s="6"/>
      <c r="N23" s="6"/>
      <c r="O23" s="6"/>
      <c r="P23" s="6"/>
      <c r="Q23" s="6"/>
      <c r="R23" s="6"/>
      <c r="S23" s="6"/>
    </row>
    <row r="24" spans="1:19" x14ac:dyDescent="0.45">
      <c r="C24" s="6"/>
      <c r="D24" s="6"/>
      <c r="E24" s="6"/>
      <c r="F24" s="6"/>
      <c r="G24" s="6"/>
      <c r="H24" s="6"/>
      <c r="I24" s="6"/>
      <c r="J24" s="6"/>
      <c r="K24" s="6"/>
      <c r="L24" s="6"/>
      <c r="M24" s="6"/>
      <c r="N24" s="6"/>
      <c r="O24" s="6"/>
      <c r="P24" s="6"/>
      <c r="Q24" s="6"/>
      <c r="R24" s="6"/>
      <c r="S24" s="6"/>
    </row>
    <row r="25" spans="1:19" x14ac:dyDescent="0.45">
      <c r="C25" s="6"/>
      <c r="D25" s="6"/>
      <c r="E25" s="6"/>
      <c r="F25" s="6"/>
      <c r="G25" s="6"/>
      <c r="H25" s="6"/>
      <c r="I25" s="6"/>
      <c r="J25" s="6"/>
      <c r="K25" s="6"/>
      <c r="L25" s="6"/>
      <c r="M25" s="6"/>
      <c r="N25" s="6"/>
      <c r="O25" s="6"/>
      <c r="P25" s="6"/>
      <c r="Q25" s="6"/>
      <c r="R25" s="6"/>
      <c r="S25" s="6"/>
    </row>
    <row r="26" spans="1:19" x14ac:dyDescent="0.45">
      <c r="C26" s="6"/>
      <c r="D26" s="6"/>
      <c r="E26" s="6"/>
      <c r="F26" s="6"/>
      <c r="G26" s="6"/>
      <c r="H26" s="6"/>
      <c r="I26" s="6"/>
      <c r="J26" s="6"/>
      <c r="K26" s="6"/>
      <c r="L26" s="6"/>
      <c r="M26" s="6"/>
      <c r="N26" s="6"/>
      <c r="O26" s="6"/>
      <c r="P26" s="6"/>
      <c r="Q26" s="6"/>
      <c r="R26" s="6"/>
      <c r="S26" s="6"/>
    </row>
    <row r="27" spans="1:19" x14ac:dyDescent="0.45">
      <c r="C27" s="6"/>
      <c r="D27" s="6"/>
      <c r="E27" s="6"/>
      <c r="F27" s="6"/>
      <c r="G27" s="6"/>
      <c r="H27" s="6"/>
      <c r="I27" s="6"/>
      <c r="J27" s="6"/>
      <c r="K27" s="6"/>
      <c r="L27" s="6"/>
      <c r="M27" s="6"/>
      <c r="N27" s="6"/>
      <c r="O27" s="6"/>
      <c r="P27" s="6"/>
      <c r="Q27" s="6"/>
      <c r="R27" s="6"/>
      <c r="S27" s="6"/>
    </row>
    <row r="28" spans="1:19" x14ac:dyDescent="0.45">
      <c r="C28" s="6"/>
      <c r="D28" s="6"/>
      <c r="E28" s="6"/>
      <c r="F28" s="6"/>
      <c r="G28" s="6"/>
      <c r="H28" s="6"/>
      <c r="I28" s="6"/>
      <c r="J28" s="6"/>
      <c r="K28" s="6"/>
      <c r="L28" s="6"/>
      <c r="M28" s="6"/>
      <c r="N28" s="6"/>
      <c r="O28" s="6"/>
      <c r="P28" s="6"/>
      <c r="Q28" s="6"/>
      <c r="R28" s="6"/>
      <c r="S28" s="6"/>
    </row>
    <row r="29" spans="1:19" x14ac:dyDescent="0.45">
      <c r="C29" s="6"/>
      <c r="D29" s="6"/>
      <c r="E29" s="6"/>
      <c r="F29" s="6"/>
      <c r="G29" s="6"/>
      <c r="H29" s="6"/>
      <c r="I29" s="6"/>
      <c r="J29" s="6"/>
      <c r="K29" s="6"/>
      <c r="L29" s="6"/>
      <c r="M29" s="6"/>
      <c r="N29" s="6"/>
      <c r="O29" s="6"/>
      <c r="P29" s="6"/>
      <c r="Q29" s="6"/>
      <c r="R29" s="6"/>
      <c r="S29" s="6"/>
    </row>
    <row r="30" spans="1:19" x14ac:dyDescent="0.45">
      <c r="C30" s="6"/>
      <c r="D30" s="6"/>
      <c r="E30" s="6"/>
      <c r="F30" s="6"/>
      <c r="G30" s="6"/>
      <c r="H30" s="6"/>
      <c r="I30" s="6"/>
      <c r="J30" s="6"/>
      <c r="K30" s="6"/>
      <c r="L30" s="6"/>
      <c r="M30" s="6"/>
      <c r="N30" s="6"/>
      <c r="O30" s="6"/>
      <c r="P30" s="6"/>
      <c r="Q30" s="6"/>
      <c r="R30" s="6"/>
      <c r="S30" s="6"/>
    </row>
    <row r="31" spans="1:19" x14ac:dyDescent="0.45">
      <c r="C31" s="6"/>
      <c r="D31" s="6"/>
      <c r="E31" s="6"/>
      <c r="F31" s="6"/>
      <c r="G31" s="6"/>
      <c r="H31" s="6"/>
      <c r="I31" s="6"/>
      <c r="J31" s="6"/>
      <c r="K31" s="6"/>
      <c r="L31" s="6"/>
      <c r="M31" s="6"/>
      <c r="N31" s="6"/>
      <c r="O31" s="6"/>
      <c r="P31" s="6"/>
      <c r="Q31" s="6"/>
      <c r="R31" s="6"/>
      <c r="S31" s="6"/>
    </row>
    <row r="32" spans="1:19" x14ac:dyDescent="0.45">
      <c r="C32" s="6"/>
      <c r="D32" s="6"/>
      <c r="E32" s="6"/>
      <c r="F32" s="6"/>
      <c r="G32" s="6"/>
      <c r="H32" s="6"/>
      <c r="I32" s="6"/>
      <c r="J32" s="6"/>
      <c r="K32" s="6"/>
      <c r="L32" s="6"/>
      <c r="M32" s="6"/>
      <c r="N32" s="6"/>
      <c r="O32" s="6"/>
      <c r="P32" s="6"/>
      <c r="Q32" s="6"/>
      <c r="R32" s="6"/>
      <c r="S32" s="6"/>
    </row>
    <row r="33" spans="3:19" x14ac:dyDescent="0.45">
      <c r="C33" s="6"/>
      <c r="D33" s="6"/>
      <c r="E33" s="6"/>
      <c r="F33" s="6"/>
      <c r="G33" s="6"/>
      <c r="H33" s="6"/>
      <c r="I33" s="6"/>
      <c r="J33" s="6"/>
      <c r="K33" s="6"/>
      <c r="L33" s="6"/>
      <c r="M33" s="6"/>
      <c r="N33" s="6"/>
      <c r="O33" s="6"/>
      <c r="P33" s="6"/>
      <c r="Q33" s="6"/>
      <c r="R33" s="6"/>
      <c r="S33" s="6"/>
    </row>
    <row r="34" spans="3:19" x14ac:dyDescent="0.45">
      <c r="C34" s="6"/>
      <c r="D34" s="6"/>
      <c r="E34" s="6"/>
      <c r="F34" s="6"/>
      <c r="G34" s="6"/>
      <c r="H34" s="6"/>
      <c r="I34" s="6"/>
      <c r="J34" s="6"/>
      <c r="K34" s="6"/>
      <c r="L34" s="6"/>
      <c r="M34" s="6"/>
      <c r="N34" s="6"/>
      <c r="O34" s="6"/>
      <c r="P34" s="6"/>
      <c r="Q34" s="6"/>
      <c r="R34" s="6"/>
      <c r="S34" s="6"/>
    </row>
    <row r="35" spans="3:19" x14ac:dyDescent="0.45">
      <c r="C35" s="6"/>
      <c r="D35" s="6"/>
      <c r="E35" s="6"/>
      <c r="F35" s="6"/>
      <c r="G35" s="6"/>
      <c r="H35" s="6"/>
      <c r="I35" s="6"/>
      <c r="J35" s="6"/>
      <c r="K35" s="6"/>
      <c r="L35" s="6"/>
      <c r="M35" s="6"/>
      <c r="N35" s="6"/>
      <c r="O35" s="6"/>
      <c r="P35" s="6"/>
      <c r="Q35" s="6"/>
      <c r="R35" s="6"/>
      <c r="S35" s="6"/>
    </row>
    <row r="36" spans="3:19" x14ac:dyDescent="0.45">
      <c r="C36" s="6"/>
      <c r="D36" s="6"/>
      <c r="E36" s="6"/>
      <c r="F36" s="6"/>
      <c r="G36" s="6"/>
      <c r="H36" s="6"/>
      <c r="I36" s="6"/>
      <c r="J36" s="6"/>
      <c r="K36" s="6"/>
      <c r="L36" s="6"/>
      <c r="M36" s="6"/>
      <c r="N36" s="6"/>
      <c r="O36" s="6"/>
      <c r="P36" s="6"/>
      <c r="Q36" s="6"/>
      <c r="R36" s="6"/>
      <c r="S36" s="6"/>
    </row>
    <row r="37" spans="3:19" x14ac:dyDescent="0.45">
      <c r="C37" s="6"/>
      <c r="D37" s="6"/>
      <c r="E37" s="6"/>
      <c r="F37" s="6"/>
      <c r="G37" s="6"/>
      <c r="H37" s="6"/>
      <c r="I37" s="6"/>
      <c r="J37" s="6"/>
      <c r="K37" s="6"/>
      <c r="L37" s="6"/>
      <c r="M37" s="6"/>
      <c r="N37" s="6"/>
      <c r="O37" s="6"/>
      <c r="P37" s="6"/>
      <c r="Q37" s="6"/>
      <c r="R37" s="6"/>
      <c r="S37" s="6"/>
    </row>
    <row r="38" spans="3:19" x14ac:dyDescent="0.45">
      <c r="C38" s="6"/>
      <c r="D38" s="6"/>
      <c r="E38" s="6"/>
      <c r="F38" s="6"/>
      <c r="G38" s="6"/>
      <c r="H38" s="6"/>
      <c r="I38" s="6"/>
      <c r="J38" s="6"/>
      <c r="K38" s="6"/>
      <c r="L38" s="6"/>
      <c r="M38" s="6"/>
      <c r="N38" s="6"/>
      <c r="O38" s="6"/>
      <c r="P38" s="6"/>
      <c r="Q38" s="6"/>
      <c r="R38" s="6"/>
      <c r="S38" s="6"/>
    </row>
    <row r="39" spans="3:19" x14ac:dyDescent="0.45">
      <c r="C39" s="6"/>
      <c r="D39" s="6"/>
      <c r="E39" s="6"/>
      <c r="F39" s="6"/>
      <c r="G39" s="6"/>
      <c r="H39" s="6"/>
      <c r="I39" s="6"/>
      <c r="J39" s="6"/>
      <c r="K39" s="6"/>
      <c r="L39" s="6"/>
      <c r="M39" s="6"/>
      <c r="N39" s="6"/>
      <c r="O39" s="6"/>
      <c r="P39" s="6"/>
      <c r="Q39" s="6"/>
      <c r="R39" s="6"/>
      <c r="S39" s="6"/>
    </row>
    <row r="40" spans="3:19" x14ac:dyDescent="0.45">
      <c r="C40" s="6"/>
      <c r="D40" s="6"/>
      <c r="E40" s="6"/>
      <c r="F40" s="6"/>
      <c r="G40" s="6"/>
      <c r="H40" s="6"/>
      <c r="I40" s="6"/>
      <c r="J40" s="6"/>
      <c r="K40" s="6"/>
      <c r="L40" s="6"/>
      <c r="M40" s="6"/>
      <c r="N40" s="6"/>
      <c r="O40" s="6"/>
      <c r="P40" s="6"/>
      <c r="Q40" s="6"/>
      <c r="R40" s="6"/>
      <c r="S40" s="6"/>
    </row>
    <row r="41" spans="3:19" x14ac:dyDescent="0.45">
      <c r="C41" s="6"/>
      <c r="D41" s="6"/>
      <c r="E41" s="6"/>
      <c r="F41" s="6"/>
      <c r="G41" s="6"/>
      <c r="H41" s="6"/>
      <c r="I41" s="6"/>
      <c r="J41" s="6"/>
      <c r="K41" s="6"/>
      <c r="L41" s="6"/>
      <c r="M41" s="6"/>
      <c r="N41" s="6"/>
      <c r="O41" s="6"/>
      <c r="P41" s="6"/>
      <c r="Q41" s="6"/>
      <c r="R41" s="6"/>
      <c r="S41" s="6"/>
    </row>
    <row r="42" spans="3:19" x14ac:dyDescent="0.45">
      <c r="C42" s="6"/>
      <c r="D42" s="6"/>
      <c r="E42" s="6"/>
      <c r="F42" s="6"/>
      <c r="G42" s="6"/>
      <c r="H42" s="6"/>
      <c r="I42" s="6"/>
      <c r="J42" s="6"/>
      <c r="K42" s="6"/>
      <c r="L42" s="6"/>
      <c r="M42" s="6"/>
      <c r="N42" s="6"/>
      <c r="O42" s="6"/>
      <c r="P42" s="6"/>
      <c r="Q42" s="6"/>
      <c r="R42" s="6"/>
      <c r="S42" s="6"/>
    </row>
    <row r="43" spans="3:19" x14ac:dyDescent="0.45">
      <c r="C43" s="6"/>
      <c r="D43" s="6"/>
      <c r="E43" s="6"/>
      <c r="F43" s="6"/>
      <c r="G43" s="6"/>
      <c r="H43" s="6"/>
      <c r="I43" s="6"/>
      <c r="J43" s="6"/>
      <c r="K43" s="6"/>
      <c r="L43" s="6"/>
      <c r="M43" s="6"/>
      <c r="N43" s="6"/>
      <c r="O43" s="6"/>
      <c r="P43" s="6"/>
      <c r="Q43" s="6"/>
      <c r="R43" s="6"/>
      <c r="S43" s="6"/>
    </row>
    <row r="44" spans="3:19" x14ac:dyDescent="0.45">
      <c r="C44" s="6"/>
      <c r="D44" s="6"/>
      <c r="E44" s="6"/>
      <c r="F44" s="6"/>
      <c r="G44" s="6"/>
      <c r="H44" s="6"/>
      <c r="I44" s="6"/>
      <c r="J44" s="6"/>
      <c r="K44" s="6"/>
      <c r="L44" s="6"/>
      <c r="M44" s="6"/>
      <c r="N44" s="6"/>
      <c r="O44" s="6"/>
      <c r="P44" s="6"/>
      <c r="Q44" s="6"/>
      <c r="R44" s="6"/>
      <c r="S44" s="6"/>
    </row>
    <row r="45" spans="3:19" x14ac:dyDescent="0.45">
      <c r="C45" s="6"/>
      <c r="D45" s="6"/>
      <c r="E45" s="6"/>
      <c r="F45" s="6"/>
      <c r="G45" s="6"/>
      <c r="H45" s="6"/>
      <c r="I45" s="6"/>
      <c r="J45" s="6"/>
      <c r="K45" s="6"/>
      <c r="L45" s="6"/>
      <c r="M45" s="6"/>
      <c r="N45" s="6"/>
      <c r="O45" s="6"/>
      <c r="P45" s="6"/>
      <c r="Q45" s="6"/>
      <c r="R45" s="6"/>
      <c r="S45" s="6"/>
    </row>
    <row r="46" spans="3:19" x14ac:dyDescent="0.45">
      <c r="C46" s="6"/>
      <c r="D46" s="6"/>
      <c r="E46" s="6"/>
      <c r="F46" s="6"/>
      <c r="G46" s="6"/>
      <c r="H46" s="6"/>
      <c r="I46" s="6"/>
      <c r="J46" s="6"/>
      <c r="K46" s="6"/>
      <c r="L46" s="6"/>
      <c r="M46" s="6"/>
      <c r="N46" s="6"/>
      <c r="O46" s="6"/>
      <c r="P46" s="6"/>
      <c r="Q46" s="6"/>
      <c r="R46" s="6"/>
      <c r="S46" s="6"/>
    </row>
    <row r="47" spans="3:19" x14ac:dyDescent="0.45">
      <c r="C47" s="6"/>
      <c r="D47" s="6"/>
      <c r="E47" s="6"/>
      <c r="F47" s="6"/>
      <c r="G47" s="6"/>
      <c r="H47" s="6"/>
      <c r="I47" s="6"/>
      <c r="J47" s="6"/>
      <c r="K47" s="6"/>
      <c r="L47" s="6"/>
      <c r="M47" s="6"/>
      <c r="N47" s="6"/>
      <c r="O47" s="6"/>
      <c r="P47" s="6"/>
      <c r="Q47" s="6"/>
      <c r="R47" s="6"/>
      <c r="S47" s="6"/>
    </row>
    <row r="48" spans="3:19" x14ac:dyDescent="0.45">
      <c r="C48" s="6"/>
      <c r="D48" s="6"/>
      <c r="E48" s="6"/>
      <c r="F48" s="6"/>
      <c r="G48" s="6"/>
      <c r="H48" s="6"/>
      <c r="I48" s="6"/>
      <c r="J48" s="6"/>
      <c r="K48" s="6"/>
      <c r="L48" s="6"/>
      <c r="M48" s="6"/>
      <c r="N48" s="6"/>
      <c r="O48" s="6"/>
      <c r="P48" s="6"/>
      <c r="Q48" s="6"/>
      <c r="R48" s="6"/>
      <c r="S48" s="6"/>
    </row>
    <row r="49" spans="3:19" x14ac:dyDescent="0.45">
      <c r="C49" s="6"/>
      <c r="D49" s="6"/>
      <c r="E49" s="6"/>
      <c r="F49" s="6"/>
      <c r="G49" s="6"/>
      <c r="H49" s="6"/>
      <c r="I49" s="6"/>
      <c r="J49" s="6"/>
      <c r="K49" s="6"/>
      <c r="L49" s="6"/>
      <c r="M49" s="6"/>
      <c r="N49" s="6"/>
      <c r="O49" s="6"/>
      <c r="P49" s="6"/>
      <c r="Q49" s="6"/>
      <c r="R49" s="6"/>
      <c r="S49" s="6"/>
    </row>
    <row r="50" spans="3:19" x14ac:dyDescent="0.45">
      <c r="C50" s="6"/>
      <c r="D50" s="6"/>
      <c r="E50" s="6"/>
      <c r="F50" s="6"/>
      <c r="G50" s="6"/>
      <c r="H50" s="6"/>
      <c r="I50" s="6"/>
      <c r="J50" s="6"/>
      <c r="K50" s="6"/>
      <c r="L50" s="6"/>
      <c r="M50" s="6"/>
      <c r="N50" s="6"/>
      <c r="O50" s="6"/>
      <c r="P50" s="6"/>
      <c r="Q50" s="6"/>
      <c r="R50" s="6"/>
      <c r="S50" s="6"/>
    </row>
    <row r="51" spans="3:19" x14ac:dyDescent="0.45">
      <c r="C51" s="6"/>
      <c r="D51" s="6"/>
      <c r="E51" s="6"/>
      <c r="F51" s="6"/>
      <c r="G51" s="6"/>
      <c r="H51" s="6"/>
      <c r="I51" s="6"/>
      <c r="J51" s="6"/>
      <c r="K51" s="6"/>
      <c r="L51" s="6"/>
      <c r="M51" s="6"/>
      <c r="N51" s="6"/>
      <c r="O51" s="6"/>
      <c r="P51" s="6"/>
      <c r="Q51" s="6"/>
      <c r="R51" s="6"/>
      <c r="S51" s="6"/>
    </row>
    <row r="52" spans="3:19" x14ac:dyDescent="0.45">
      <c r="C52" s="6"/>
      <c r="D52" s="6"/>
      <c r="E52" s="6"/>
      <c r="F52" s="6"/>
      <c r="G52" s="6"/>
      <c r="H52" s="6"/>
      <c r="I52" s="6"/>
      <c r="J52" s="6"/>
      <c r="K52" s="6"/>
      <c r="L52" s="6"/>
      <c r="M52" s="6"/>
      <c r="N52" s="6"/>
      <c r="O52" s="6"/>
      <c r="P52" s="6"/>
      <c r="Q52" s="6"/>
      <c r="R52" s="6"/>
      <c r="S52" s="6"/>
    </row>
    <row r="53" spans="3:19" x14ac:dyDescent="0.45">
      <c r="C53" s="6"/>
      <c r="D53" s="6"/>
      <c r="E53" s="6"/>
      <c r="F53" s="6"/>
      <c r="G53" s="6"/>
      <c r="H53" s="6"/>
      <c r="I53" s="6"/>
      <c r="J53" s="6"/>
      <c r="K53" s="6"/>
      <c r="L53" s="6"/>
      <c r="M53" s="6"/>
      <c r="N53" s="6"/>
      <c r="O53" s="6"/>
      <c r="P53" s="6"/>
      <c r="Q53" s="6"/>
      <c r="R53" s="6"/>
      <c r="S53" s="6"/>
    </row>
    <row r="54" spans="3:19" x14ac:dyDescent="0.45">
      <c r="C54" s="6"/>
      <c r="D54" s="6"/>
      <c r="E54" s="6"/>
      <c r="F54" s="6"/>
      <c r="G54" s="6"/>
      <c r="H54" s="6"/>
      <c r="I54" s="6"/>
      <c r="J54" s="6"/>
      <c r="K54" s="6"/>
      <c r="L54" s="6"/>
      <c r="M54" s="6"/>
      <c r="N54" s="6"/>
      <c r="O54" s="6"/>
      <c r="P54" s="6"/>
      <c r="Q54" s="6"/>
      <c r="R54" s="6"/>
      <c r="S54" s="6"/>
    </row>
    <row r="55" spans="3:19" x14ac:dyDescent="0.45">
      <c r="C55" s="6"/>
      <c r="D55" s="6"/>
      <c r="E55" s="6"/>
      <c r="F55" s="6"/>
      <c r="G55" s="6"/>
      <c r="H55" s="6"/>
      <c r="I55" s="6"/>
      <c r="J55" s="6"/>
      <c r="K55" s="6"/>
      <c r="L55" s="6"/>
      <c r="M55" s="6"/>
      <c r="N55" s="6"/>
      <c r="O55" s="6"/>
      <c r="P55" s="6"/>
      <c r="Q55" s="6"/>
      <c r="R55" s="6"/>
      <c r="S55" s="6"/>
    </row>
    <row r="56" spans="3:19" x14ac:dyDescent="0.45">
      <c r="C56" s="6"/>
      <c r="D56" s="6"/>
      <c r="E56" s="6"/>
      <c r="F56" s="6"/>
      <c r="G56" s="6"/>
      <c r="H56" s="6"/>
      <c r="I56" s="6"/>
      <c r="J56" s="6"/>
      <c r="K56" s="6"/>
      <c r="L56" s="6"/>
      <c r="M56" s="6"/>
      <c r="N56" s="6"/>
      <c r="O56" s="6"/>
      <c r="P56" s="6"/>
      <c r="Q56" s="6"/>
      <c r="R56" s="6"/>
      <c r="S56" s="6"/>
    </row>
    <row r="57" spans="3:19" x14ac:dyDescent="0.45">
      <c r="C57" s="6"/>
      <c r="D57" s="6"/>
      <c r="E57" s="6"/>
      <c r="F57" s="6"/>
      <c r="G57" s="6"/>
      <c r="H57" s="6"/>
      <c r="I57" s="6"/>
      <c r="J57" s="6"/>
      <c r="K57" s="6"/>
      <c r="L57" s="6"/>
      <c r="M57" s="6"/>
      <c r="N57" s="6"/>
      <c r="O57" s="6"/>
      <c r="P57" s="6"/>
      <c r="Q57" s="6"/>
      <c r="R57" s="6"/>
      <c r="S57" s="6"/>
    </row>
    <row r="58" spans="3:19" x14ac:dyDescent="0.45">
      <c r="C58" s="6"/>
      <c r="D58" s="6"/>
      <c r="E58" s="6"/>
      <c r="F58" s="6"/>
      <c r="G58" s="6"/>
      <c r="H58" s="6"/>
      <c r="I58" s="6"/>
      <c r="J58" s="6"/>
      <c r="K58" s="6"/>
      <c r="L58" s="6"/>
      <c r="M58" s="6"/>
      <c r="N58" s="6"/>
      <c r="O58" s="6"/>
      <c r="P58" s="6"/>
      <c r="Q58" s="6"/>
      <c r="R58" s="6"/>
      <c r="S58" s="6"/>
    </row>
    <row r="59" spans="3:19" x14ac:dyDescent="0.45">
      <c r="C59" s="6"/>
      <c r="D59" s="6"/>
      <c r="E59" s="6"/>
      <c r="F59" s="6"/>
      <c r="G59" s="6"/>
      <c r="H59" s="6"/>
      <c r="I59" s="6"/>
      <c r="J59" s="6"/>
      <c r="K59" s="6"/>
      <c r="L59" s="6"/>
      <c r="M59" s="6"/>
      <c r="N59" s="6"/>
      <c r="O59" s="6"/>
      <c r="P59" s="6"/>
      <c r="Q59" s="6"/>
      <c r="R59" s="6"/>
      <c r="S59" s="6"/>
    </row>
    <row r="60" spans="3:19" x14ac:dyDescent="0.45">
      <c r="C60" s="6"/>
      <c r="D60" s="6"/>
      <c r="E60" s="6"/>
      <c r="F60" s="6"/>
      <c r="G60" s="6"/>
      <c r="H60" s="6"/>
      <c r="I60" s="6"/>
      <c r="J60" s="6"/>
      <c r="K60" s="6"/>
      <c r="L60" s="6"/>
      <c r="M60" s="6"/>
      <c r="N60" s="6"/>
      <c r="O60" s="6"/>
      <c r="P60" s="6"/>
      <c r="Q60" s="6"/>
      <c r="R60" s="6"/>
      <c r="S60" s="6"/>
    </row>
    <row r="61" spans="3:19" x14ac:dyDescent="0.45">
      <c r="C61" s="6"/>
      <c r="D61" s="6"/>
      <c r="E61" s="6"/>
      <c r="F61" s="6"/>
      <c r="G61" s="6"/>
      <c r="H61" s="6"/>
      <c r="I61" s="6"/>
      <c r="J61" s="6"/>
      <c r="K61" s="6"/>
      <c r="L61" s="6"/>
      <c r="M61" s="6"/>
      <c r="N61" s="6"/>
      <c r="O61" s="6"/>
      <c r="P61" s="6"/>
      <c r="Q61" s="6"/>
      <c r="R61" s="6"/>
      <c r="S61" s="6"/>
    </row>
    <row r="62" spans="3:19" x14ac:dyDescent="0.45">
      <c r="C62" s="6"/>
      <c r="D62" s="6"/>
      <c r="E62" s="6"/>
      <c r="F62" s="6"/>
      <c r="G62" s="6"/>
      <c r="H62" s="6"/>
      <c r="I62" s="6"/>
      <c r="J62" s="6"/>
      <c r="K62" s="6"/>
      <c r="L62" s="6"/>
      <c r="M62" s="6"/>
      <c r="N62" s="6"/>
      <c r="O62" s="6"/>
      <c r="P62" s="6"/>
      <c r="Q62" s="6"/>
      <c r="R62" s="6"/>
      <c r="S62" s="6"/>
    </row>
    <row r="63" spans="3:19" x14ac:dyDescent="0.45">
      <c r="C63" s="6"/>
      <c r="D63" s="6"/>
      <c r="E63" s="6"/>
      <c r="F63" s="6"/>
      <c r="G63" s="6"/>
      <c r="H63" s="6"/>
      <c r="I63" s="6"/>
      <c r="J63" s="6"/>
      <c r="K63" s="6"/>
      <c r="L63" s="6"/>
      <c r="M63" s="6"/>
      <c r="N63" s="6"/>
      <c r="O63" s="6"/>
      <c r="P63" s="6"/>
      <c r="Q63" s="6"/>
      <c r="R63" s="6"/>
      <c r="S63" s="6"/>
    </row>
    <row r="64" spans="3:19" x14ac:dyDescent="0.45">
      <c r="C64" s="6"/>
      <c r="D64" s="6"/>
      <c r="E64" s="6"/>
      <c r="F64" s="6"/>
      <c r="G64" s="6"/>
      <c r="H64" s="6"/>
      <c r="I64" s="6"/>
      <c r="J64" s="6"/>
      <c r="K64" s="6"/>
      <c r="L64" s="6"/>
      <c r="M64" s="6"/>
      <c r="N64" s="6"/>
      <c r="O64" s="6"/>
      <c r="P64" s="6"/>
      <c r="Q64" s="6"/>
      <c r="R64" s="6"/>
      <c r="S64" s="6"/>
    </row>
    <row r="65" spans="3:19" x14ac:dyDescent="0.45">
      <c r="C65" s="6"/>
      <c r="D65" s="6"/>
      <c r="E65" s="6"/>
      <c r="F65" s="6"/>
      <c r="G65" s="6"/>
      <c r="H65" s="6"/>
      <c r="I65" s="6"/>
      <c r="J65" s="6"/>
      <c r="K65" s="6"/>
      <c r="L65" s="6"/>
      <c r="M65" s="6"/>
      <c r="N65" s="6"/>
      <c r="O65" s="6"/>
      <c r="P65" s="6"/>
      <c r="Q65" s="6"/>
      <c r="R65" s="6"/>
      <c r="S65" s="6"/>
    </row>
    <row r="66" spans="3:19" x14ac:dyDescent="0.45">
      <c r="C66" s="6"/>
      <c r="D66" s="6"/>
      <c r="E66" s="6"/>
      <c r="F66" s="6"/>
      <c r="G66" s="6"/>
      <c r="H66" s="6"/>
      <c r="I66" s="6"/>
      <c r="J66" s="6"/>
      <c r="K66" s="6"/>
      <c r="L66" s="6"/>
      <c r="M66" s="6"/>
      <c r="N66" s="6"/>
      <c r="O66" s="6"/>
      <c r="P66" s="6"/>
      <c r="Q66" s="6"/>
      <c r="R66" s="6"/>
      <c r="S66" s="6"/>
    </row>
    <row r="67" spans="3:19" x14ac:dyDescent="0.45">
      <c r="C67" s="6"/>
      <c r="D67" s="6"/>
      <c r="E67" s="6"/>
      <c r="F67" s="6"/>
      <c r="G67" s="6"/>
      <c r="H67" s="6"/>
      <c r="I67" s="6"/>
      <c r="J67" s="6"/>
      <c r="K67" s="6"/>
      <c r="L67" s="6"/>
      <c r="M67" s="6"/>
      <c r="N67" s="6"/>
      <c r="O67" s="6"/>
      <c r="P67" s="6"/>
      <c r="Q67" s="6"/>
      <c r="R67" s="6"/>
      <c r="S67" s="6"/>
    </row>
    <row r="68" spans="3:19" x14ac:dyDescent="0.45">
      <c r="C68" s="6"/>
      <c r="D68" s="6"/>
      <c r="E68" s="6"/>
      <c r="F68" s="6"/>
      <c r="G68" s="6"/>
      <c r="H68" s="6"/>
      <c r="I68" s="6"/>
      <c r="J68" s="6"/>
      <c r="K68" s="6"/>
      <c r="L68" s="6"/>
      <c r="M68" s="6"/>
      <c r="N68" s="6"/>
      <c r="O68" s="6"/>
      <c r="P68" s="6"/>
      <c r="Q68" s="6"/>
      <c r="R68" s="6"/>
      <c r="S68" s="6"/>
    </row>
    <row r="69" spans="3:19" x14ac:dyDescent="0.45">
      <c r="C69" s="6"/>
      <c r="D69" s="6"/>
      <c r="E69" s="6"/>
      <c r="F69" s="6"/>
      <c r="G69" s="6"/>
      <c r="H69" s="6"/>
      <c r="I69" s="6"/>
      <c r="J69" s="6"/>
      <c r="K69" s="6"/>
      <c r="L69" s="6"/>
      <c r="M69" s="6"/>
      <c r="N69" s="6"/>
      <c r="O69" s="6"/>
      <c r="P69" s="6"/>
      <c r="Q69" s="6"/>
      <c r="R69" s="6"/>
      <c r="S69" s="6"/>
    </row>
    <row r="70" spans="3:19" x14ac:dyDescent="0.45">
      <c r="C70" s="6"/>
      <c r="D70" s="6"/>
      <c r="E70" s="6"/>
      <c r="F70" s="6"/>
      <c r="G70" s="6"/>
      <c r="H70" s="6"/>
      <c r="I70" s="6"/>
      <c r="J70" s="6"/>
      <c r="K70" s="6"/>
      <c r="L70" s="6"/>
      <c r="M70" s="6"/>
      <c r="N70" s="6"/>
      <c r="O70" s="6"/>
      <c r="P70" s="6"/>
      <c r="Q70" s="6"/>
      <c r="R70" s="6"/>
      <c r="S70" s="6"/>
    </row>
    <row r="71" spans="3:19" x14ac:dyDescent="0.45">
      <c r="C71" s="6"/>
      <c r="D71" s="6"/>
      <c r="E71" s="6"/>
      <c r="F71" s="6"/>
      <c r="G71" s="6"/>
      <c r="H71" s="6"/>
      <c r="I71" s="6"/>
      <c r="J71" s="6"/>
      <c r="K71" s="6"/>
      <c r="L71" s="6"/>
      <c r="M71" s="6"/>
      <c r="N71" s="6"/>
      <c r="O71" s="6"/>
      <c r="P71" s="6"/>
      <c r="Q71" s="6"/>
      <c r="R71" s="6"/>
      <c r="S71" s="6"/>
    </row>
    <row r="72" spans="3:19" x14ac:dyDescent="0.45">
      <c r="C72" s="6"/>
      <c r="D72" s="6"/>
      <c r="E72" s="6"/>
      <c r="F72" s="6"/>
      <c r="G72" s="6"/>
      <c r="H72" s="6"/>
      <c r="I72" s="6"/>
      <c r="J72" s="6"/>
      <c r="K72" s="6"/>
      <c r="L72" s="6"/>
      <c r="M72" s="6"/>
      <c r="N72" s="6"/>
      <c r="O72" s="6"/>
      <c r="P72" s="6"/>
      <c r="Q72" s="6"/>
      <c r="R72" s="6"/>
      <c r="S72" s="6"/>
    </row>
    <row r="73" spans="3:19" x14ac:dyDescent="0.45">
      <c r="C73" s="6"/>
      <c r="D73" s="6"/>
      <c r="E73" s="6"/>
      <c r="F73" s="6"/>
      <c r="G73" s="6"/>
      <c r="H73" s="6"/>
      <c r="I73" s="6"/>
      <c r="J73" s="6"/>
      <c r="K73" s="6"/>
      <c r="L73" s="6"/>
      <c r="M73" s="6"/>
      <c r="N73" s="6"/>
      <c r="O73" s="6"/>
      <c r="P73" s="6"/>
      <c r="Q73" s="6"/>
      <c r="R73" s="6"/>
      <c r="S73" s="6"/>
    </row>
    <row r="74" spans="3:19" x14ac:dyDescent="0.45">
      <c r="C74" s="6"/>
      <c r="D74" s="6"/>
      <c r="E74" s="6"/>
      <c r="F74" s="6"/>
      <c r="G74" s="6"/>
      <c r="H74" s="6"/>
      <c r="I74" s="6"/>
      <c r="J74" s="6"/>
      <c r="K74" s="6"/>
      <c r="L74" s="6"/>
      <c r="M74" s="6"/>
      <c r="N74" s="6"/>
      <c r="O74" s="6"/>
      <c r="P74" s="6"/>
      <c r="Q74" s="6"/>
      <c r="R74" s="6"/>
      <c r="S74" s="6"/>
    </row>
    <row r="75" spans="3:19" x14ac:dyDescent="0.45">
      <c r="C75" s="6"/>
      <c r="D75" s="6"/>
      <c r="E75" s="6"/>
      <c r="F75" s="6"/>
      <c r="G75" s="6"/>
      <c r="H75" s="6"/>
      <c r="I75" s="6"/>
      <c r="J75" s="6"/>
      <c r="K75" s="6"/>
      <c r="L75" s="6"/>
      <c r="M75" s="6"/>
      <c r="N75" s="6"/>
      <c r="O75" s="6"/>
      <c r="P75" s="6"/>
      <c r="Q75" s="6"/>
      <c r="R75" s="6"/>
      <c r="S75" s="6"/>
    </row>
    <row r="76" spans="3:19" x14ac:dyDescent="0.45">
      <c r="C76" s="6"/>
      <c r="D76" s="6"/>
      <c r="E76" s="6"/>
      <c r="F76" s="6"/>
      <c r="G76" s="6"/>
      <c r="H76" s="6"/>
      <c r="I76" s="6"/>
      <c r="J76" s="6"/>
      <c r="K76" s="6"/>
      <c r="L76" s="6"/>
      <c r="M76" s="6"/>
      <c r="N76" s="6"/>
      <c r="O76" s="6"/>
      <c r="P76" s="6"/>
      <c r="Q76" s="6"/>
      <c r="R76" s="6"/>
      <c r="S76" s="6"/>
    </row>
    <row r="77" spans="3:19" x14ac:dyDescent="0.45">
      <c r="C77" s="6"/>
      <c r="D77" s="6"/>
      <c r="E77" s="6"/>
      <c r="F77" s="6"/>
      <c r="G77" s="6"/>
      <c r="H77" s="6"/>
      <c r="I77" s="6"/>
      <c r="J77" s="6"/>
      <c r="K77" s="6"/>
      <c r="L77" s="6"/>
      <c r="M77" s="6"/>
      <c r="N77" s="6"/>
      <c r="O77" s="6"/>
      <c r="P77" s="6"/>
      <c r="Q77" s="6"/>
      <c r="R77" s="6"/>
      <c r="S77" s="6"/>
    </row>
    <row r="78" spans="3:19" x14ac:dyDescent="0.45">
      <c r="C78" s="6"/>
      <c r="D78" s="6"/>
      <c r="E78" s="6"/>
      <c r="F78" s="6"/>
      <c r="G78" s="6"/>
      <c r="H78" s="6"/>
      <c r="I78" s="6"/>
      <c r="J78" s="6"/>
      <c r="K78" s="6"/>
      <c r="L78" s="6"/>
      <c r="M78" s="6"/>
      <c r="N78" s="6"/>
      <c r="O78" s="6"/>
      <c r="P78" s="6"/>
      <c r="Q78" s="6"/>
      <c r="R78" s="6"/>
      <c r="S78" s="6"/>
    </row>
    <row r="79" spans="3:19" x14ac:dyDescent="0.45">
      <c r="C79" s="6"/>
      <c r="D79" s="6"/>
      <c r="E79" s="6"/>
      <c r="F79" s="6"/>
      <c r="G79" s="6"/>
      <c r="H79" s="6"/>
      <c r="I79" s="6"/>
      <c r="J79" s="6"/>
      <c r="K79" s="6"/>
      <c r="L79" s="6"/>
      <c r="M79" s="6"/>
      <c r="N79" s="6"/>
      <c r="O79" s="6"/>
      <c r="P79" s="6"/>
      <c r="Q79" s="6"/>
      <c r="R79" s="6"/>
      <c r="S79" s="6"/>
    </row>
    <row r="80" spans="3:19" x14ac:dyDescent="0.45">
      <c r="C80" s="6"/>
      <c r="D80" s="6"/>
      <c r="E80" s="6"/>
      <c r="F80" s="6"/>
      <c r="G80" s="6"/>
      <c r="H80" s="6"/>
      <c r="I80" s="6"/>
      <c r="J80" s="6"/>
      <c r="K80" s="6"/>
      <c r="L80" s="6"/>
      <c r="M80" s="6"/>
      <c r="N80" s="6"/>
      <c r="O80" s="6"/>
      <c r="P80" s="6"/>
      <c r="Q80" s="6"/>
      <c r="R80" s="6"/>
      <c r="S80" s="6"/>
    </row>
    <row r="81" spans="3:19" x14ac:dyDescent="0.45">
      <c r="C81" s="6"/>
      <c r="D81" s="6"/>
      <c r="E81" s="6"/>
      <c r="F81" s="6"/>
      <c r="G81" s="6"/>
      <c r="H81" s="6"/>
      <c r="I81" s="6"/>
      <c r="J81" s="6"/>
      <c r="K81" s="6"/>
      <c r="L81" s="6"/>
      <c r="M81" s="6"/>
      <c r="N81" s="6"/>
      <c r="O81" s="6"/>
      <c r="P81" s="6"/>
      <c r="Q81" s="6"/>
      <c r="R81" s="6"/>
      <c r="S81" s="6"/>
    </row>
    <row r="82" spans="3:19" x14ac:dyDescent="0.45">
      <c r="C82" s="6"/>
      <c r="D82" s="6"/>
      <c r="E82" s="6"/>
      <c r="F82" s="6"/>
      <c r="G82" s="6"/>
      <c r="H82" s="6"/>
      <c r="I82" s="6"/>
      <c r="J82" s="6"/>
      <c r="K82" s="6"/>
      <c r="L82" s="6"/>
      <c r="M82" s="6"/>
      <c r="N82" s="6"/>
      <c r="O82" s="6"/>
      <c r="P82" s="6"/>
      <c r="Q82" s="6"/>
      <c r="R82" s="6"/>
      <c r="S82" s="6"/>
    </row>
    <row r="83" spans="3:19" x14ac:dyDescent="0.45">
      <c r="C83" s="6"/>
      <c r="D83" s="6"/>
      <c r="E83" s="6"/>
      <c r="F83" s="6"/>
      <c r="G83" s="6"/>
      <c r="H83" s="6"/>
      <c r="I83" s="6"/>
      <c r="J83" s="6"/>
      <c r="K83" s="6"/>
      <c r="L83" s="6"/>
      <c r="M83" s="6"/>
      <c r="N83" s="6"/>
      <c r="O83" s="6"/>
      <c r="P83" s="6"/>
      <c r="Q83" s="6"/>
      <c r="R83" s="6"/>
      <c r="S83" s="6"/>
    </row>
    <row r="84" spans="3:19" x14ac:dyDescent="0.45">
      <c r="C84" s="6"/>
      <c r="D84" s="6"/>
      <c r="E84" s="6"/>
      <c r="F84" s="6"/>
      <c r="G84" s="6"/>
      <c r="H84" s="6"/>
      <c r="I84" s="6"/>
      <c r="J84" s="6"/>
      <c r="K84" s="6"/>
      <c r="L84" s="6"/>
      <c r="M84" s="6"/>
      <c r="N84" s="6"/>
      <c r="O84" s="6"/>
      <c r="P84" s="6"/>
      <c r="Q84" s="6"/>
      <c r="R84" s="6"/>
      <c r="S84" s="6"/>
    </row>
    <row r="85" spans="3:19" x14ac:dyDescent="0.45">
      <c r="C85" s="6"/>
      <c r="D85" s="6"/>
      <c r="E85" s="6"/>
      <c r="F85" s="6"/>
      <c r="G85" s="6"/>
      <c r="H85" s="6"/>
      <c r="I85" s="6"/>
      <c r="J85" s="6"/>
      <c r="K85" s="6"/>
      <c r="L85" s="6"/>
      <c r="M85" s="6"/>
      <c r="N85" s="6"/>
      <c r="O85" s="6"/>
      <c r="P85" s="6"/>
      <c r="Q85" s="6"/>
      <c r="R85" s="6"/>
      <c r="S85" s="6"/>
    </row>
    <row r="86" spans="3:19" x14ac:dyDescent="0.45">
      <c r="C86" s="6"/>
      <c r="D86" s="6"/>
      <c r="E86" s="6"/>
      <c r="F86" s="6"/>
      <c r="G86" s="6"/>
      <c r="H86" s="6"/>
      <c r="I86" s="6"/>
      <c r="J86" s="6"/>
      <c r="K86" s="6"/>
      <c r="L86" s="6"/>
      <c r="M86" s="6"/>
      <c r="N86" s="6"/>
      <c r="O86" s="6"/>
      <c r="P86" s="6"/>
      <c r="Q86" s="6"/>
      <c r="R86" s="6"/>
      <c r="S86" s="6"/>
    </row>
    <row r="87" spans="3:19" x14ac:dyDescent="0.45">
      <c r="C87" s="6"/>
      <c r="D87" s="6"/>
      <c r="E87" s="6"/>
      <c r="F87" s="6"/>
      <c r="G87" s="6"/>
      <c r="H87" s="6"/>
      <c r="I87" s="6"/>
      <c r="J87" s="6"/>
      <c r="K87" s="6"/>
      <c r="L87" s="6"/>
      <c r="M87" s="6"/>
      <c r="N87" s="6"/>
      <c r="O87" s="6"/>
      <c r="P87" s="6"/>
      <c r="Q87" s="6"/>
      <c r="R87" s="6"/>
      <c r="S87" s="6"/>
    </row>
    <row r="88" spans="3:19" x14ac:dyDescent="0.45">
      <c r="C88" s="6"/>
      <c r="D88" s="6"/>
      <c r="E88" s="6"/>
      <c r="F88" s="6"/>
      <c r="G88" s="6"/>
      <c r="H88" s="6"/>
      <c r="I88" s="6"/>
      <c r="J88" s="6"/>
      <c r="K88" s="6"/>
      <c r="L88" s="6"/>
      <c r="M88" s="6"/>
      <c r="N88" s="6"/>
      <c r="O88" s="6"/>
      <c r="P88" s="6"/>
      <c r="Q88" s="6"/>
      <c r="R88" s="6"/>
      <c r="S88" s="6"/>
    </row>
    <row r="89" spans="3:19" x14ac:dyDescent="0.45">
      <c r="C89" s="6"/>
      <c r="D89" s="6"/>
      <c r="E89" s="6"/>
      <c r="F89" s="6"/>
      <c r="G89" s="6"/>
      <c r="H89" s="6"/>
      <c r="I89" s="6"/>
      <c r="J89" s="6"/>
      <c r="K89" s="6"/>
      <c r="L89" s="6"/>
      <c r="M89" s="6"/>
      <c r="N89" s="6"/>
      <c r="O89" s="6"/>
      <c r="P89" s="6"/>
      <c r="Q89" s="6"/>
      <c r="R89" s="6"/>
      <c r="S89" s="6"/>
    </row>
    <row r="90" spans="3:19" x14ac:dyDescent="0.45">
      <c r="C90" s="6"/>
      <c r="D90" s="6"/>
      <c r="E90" s="6"/>
      <c r="F90" s="6"/>
      <c r="G90" s="6"/>
      <c r="H90" s="6"/>
      <c r="I90" s="6"/>
      <c r="J90" s="6"/>
      <c r="K90" s="6"/>
      <c r="L90" s="6"/>
      <c r="M90" s="6"/>
      <c r="N90" s="6"/>
      <c r="O90" s="6"/>
      <c r="P90" s="6"/>
      <c r="Q90" s="6"/>
      <c r="R90" s="6"/>
      <c r="S90" s="6"/>
    </row>
    <row r="91" spans="3:19" x14ac:dyDescent="0.45">
      <c r="C91" s="6"/>
      <c r="D91" s="6"/>
      <c r="E91" s="6"/>
      <c r="F91" s="6"/>
      <c r="G91" s="6"/>
      <c r="H91" s="6"/>
      <c r="I91" s="6"/>
      <c r="J91" s="6"/>
      <c r="K91" s="6"/>
      <c r="L91" s="6"/>
      <c r="M91" s="6"/>
      <c r="N91" s="6"/>
      <c r="O91" s="6"/>
      <c r="P91" s="6"/>
      <c r="Q91" s="6"/>
      <c r="R91" s="6"/>
      <c r="S91" s="6"/>
    </row>
    <row r="92" spans="3:19" x14ac:dyDescent="0.45">
      <c r="C92" s="6"/>
      <c r="D92" s="6"/>
      <c r="E92" s="6"/>
      <c r="F92" s="6"/>
      <c r="G92" s="6"/>
      <c r="H92" s="6"/>
      <c r="I92" s="6"/>
      <c r="J92" s="6"/>
      <c r="K92" s="6"/>
      <c r="L92" s="6"/>
      <c r="M92" s="6"/>
      <c r="N92" s="6"/>
      <c r="O92" s="6"/>
      <c r="P92" s="6"/>
      <c r="Q92" s="6"/>
      <c r="R92" s="6"/>
      <c r="S92" s="6"/>
    </row>
    <row r="93" spans="3:19" x14ac:dyDescent="0.45">
      <c r="C93" s="6"/>
      <c r="D93" s="6"/>
      <c r="E93" s="6"/>
      <c r="F93" s="6"/>
      <c r="G93" s="6"/>
      <c r="H93" s="6"/>
      <c r="I93" s="6"/>
      <c r="J93" s="6"/>
      <c r="K93" s="6"/>
      <c r="L93" s="6"/>
      <c r="M93" s="6"/>
      <c r="N93" s="6"/>
      <c r="O93" s="6"/>
      <c r="P93" s="6"/>
      <c r="Q93" s="6"/>
      <c r="R93" s="6"/>
      <c r="S93" s="6"/>
    </row>
    <row r="94" spans="3:19" x14ac:dyDescent="0.45">
      <c r="C94" s="6"/>
      <c r="D94" s="6"/>
      <c r="E94" s="6"/>
      <c r="F94" s="6"/>
      <c r="G94" s="6"/>
      <c r="H94" s="6"/>
      <c r="I94" s="6"/>
      <c r="J94" s="6"/>
      <c r="K94" s="6"/>
      <c r="L94" s="6"/>
      <c r="M94" s="6"/>
      <c r="N94" s="6"/>
      <c r="O94" s="6"/>
      <c r="P94" s="6"/>
      <c r="Q94" s="6"/>
      <c r="R94" s="6"/>
      <c r="S94" s="6"/>
    </row>
    <row r="95" spans="3:19" x14ac:dyDescent="0.45">
      <c r="C95" s="6"/>
      <c r="D95" s="6"/>
      <c r="E95" s="6"/>
      <c r="F95" s="6"/>
      <c r="G95" s="6"/>
      <c r="H95" s="6"/>
      <c r="I95" s="6"/>
      <c r="J95" s="6"/>
      <c r="K95" s="6"/>
      <c r="L95" s="6"/>
      <c r="M95" s="6"/>
      <c r="N95" s="6"/>
      <c r="O95" s="6"/>
      <c r="P95" s="6"/>
      <c r="Q95" s="6"/>
      <c r="R95" s="6"/>
      <c r="S95" s="6"/>
    </row>
    <row r="96" spans="3:19" x14ac:dyDescent="0.45">
      <c r="C96" s="6"/>
      <c r="D96" s="6"/>
      <c r="E96" s="6"/>
      <c r="F96" s="6"/>
      <c r="G96" s="6"/>
      <c r="H96" s="6"/>
      <c r="I96" s="6"/>
      <c r="J96" s="6"/>
      <c r="K96" s="6"/>
      <c r="L96" s="6"/>
      <c r="M96" s="6"/>
      <c r="N96" s="6"/>
      <c r="O96" s="6"/>
      <c r="P96" s="6"/>
      <c r="Q96" s="6"/>
      <c r="R96" s="6"/>
      <c r="S96" s="6"/>
    </row>
    <row r="97" spans="3:19" x14ac:dyDescent="0.45">
      <c r="C97" s="6"/>
      <c r="D97" s="6"/>
      <c r="E97" s="6"/>
      <c r="F97" s="6"/>
      <c r="G97" s="6"/>
      <c r="H97" s="6"/>
      <c r="I97" s="6"/>
      <c r="J97" s="6"/>
      <c r="K97" s="6"/>
      <c r="L97" s="6"/>
      <c r="M97" s="6"/>
      <c r="N97" s="6"/>
      <c r="O97" s="6"/>
      <c r="P97" s="6"/>
      <c r="Q97" s="6"/>
      <c r="R97" s="6"/>
      <c r="S97" s="6"/>
    </row>
    <row r="98" spans="3:19" x14ac:dyDescent="0.45">
      <c r="C98" s="6"/>
      <c r="D98" s="6"/>
      <c r="E98" s="6"/>
      <c r="F98" s="6"/>
      <c r="G98" s="6"/>
      <c r="H98" s="6"/>
      <c r="I98" s="6"/>
      <c r="J98" s="6"/>
      <c r="K98" s="6"/>
      <c r="L98" s="6"/>
      <c r="M98" s="6"/>
      <c r="N98" s="6"/>
      <c r="O98" s="6"/>
      <c r="P98" s="6"/>
      <c r="Q98" s="6"/>
      <c r="R98" s="6"/>
      <c r="S98" s="6"/>
    </row>
    <row r="99" spans="3:19" x14ac:dyDescent="0.45">
      <c r="C99" s="6"/>
      <c r="D99" s="6"/>
      <c r="E99" s="6"/>
      <c r="F99" s="6"/>
      <c r="G99" s="6"/>
      <c r="H99" s="6"/>
      <c r="I99" s="6"/>
      <c r="J99" s="6"/>
      <c r="K99" s="6"/>
      <c r="L99" s="6"/>
      <c r="M99" s="6"/>
      <c r="N99" s="6"/>
      <c r="O99" s="6"/>
      <c r="P99" s="6"/>
      <c r="Q99" s="6"/>
      <c r="R99" s="6"/>
      <c r="S99" s="6"/>
    </row>
    <row r="100" spans="3:19" x14ac:dyDescent="0.45">
      <c r="C100" s="6"/>
      <c r="D100" s="6"/>
      <c r="E100" s="6"/>
      <c r="F100" s="6"/>
      <c r="G100" s="6"/>
      <c r="H100" s="6"/>
      <c r="I100" s="6"/>
      <c r="J100" s="6"/>
      <c r="K100" s="6"/>
      <c r="L100" s="6"/>
      <c r="M100" s="6"/>
      <c r="N100" s="6"/>
      <c r="O100" s="6"/>
      <c r="P100" s="6"/>
      <c r="Q100" s="6"/>
      <c r="R100" s="6"/>
      <c r="S100" s="6"/>
    </row>
    <row r="101" spans="3:19" x14ac:dyDescent="0.45">
      <c r="C101" s="6"/>
      <c r="D101" s="6"/>
      <c r="E101" s="6"/>
      <c r="F101" s="6"/>
      <c r="G101" s="6"/>
      <c r="H101" s="6"/>
      <c r="I101" s="6"/>
      <c r="J101" s="6"/>
      <c r="K101" s="6"/>
      <c r="L101" s="6"/>
      <c r="M101" s="6"/>
      <c r="N101" s="6"/>
      <c r="O101" s="6"/>
      <c r="P101" s="6"/>
      <c r="Q101" s="6"/>
      <c r="R101" s="6"/>
      <c r="S101" s="6"/>
    </row>
    <row r="102" spans="3:19" x14ac:dyDescent="0.45">
      <c r="C102" s="6"/>
      <c r="D102" s="6"/>
      <c r="E102" s="6"/>
      <c r="F102" s="6"/>
      <c r="G102" s="6"/>
      <c r="H102" s="6"/>
      <c r="I102" s="6"/>
      <c r="J102" s="6"/>
      <c r="K102" s="6"/>
      <c r="L102" s="6"/>
      <c r="M102" s="6"/>
      <c r="N102" s="6"/>
      <c r="O102" s="6"/>
      <c r="P102" s="6"/>
      <c r="Q102" s="6"/>
      <c r="R102" s="6"/>
      <c r="S102" s="6"/>
    </row>
    <row r="103" spans="3:19" x14ac:dyDescent="0.45">
      <c r="C103" s="6"/>
      <c r="D103" s="6"/>
      <c r="E103" s="6"/>
      <c r="F103" s="6"/>
      <c r="G103" s="6"/>
      <c r="H103" s="6"/>
      <c r="I103" s="6"/>
      <c r="J103" s="6"/>
      <c r="K103" s="6"/>
      <c r="L103" s="6"/>
      <c r="M103" s="6"/>
      <c r="N103" s="6"/>
      <c r="O103" s="6"/>
      <c r="P103" s="6"/>
      <c r="Q103" s="6"/>
      <c r="R103" s="6"/>
      <c r="S103" s="6"/>
    </row>
    <row r="104" spans="3:19" x14ac:dyDescent="0.45">
      <c r="C104" s="6"/>
      <c r="D104" s="6"/>
      <c r="E104" s="6"/>
      <c r="F104" s="6"/>
      <c r="G104" s="6"/>
      <c r="H104" s="6"/>
      <c r="I104" s="6"/>
      <c r="J104" s="6"/>
      <c r="K104" s="6"/>
      <c r="L104" s="6"/>
      <c r="M104" s="6"/>
      <c r="N104" s="6"/>
      <c r="O104" s="6"/>
      <c r="P104" s="6"/>
      <c r="Q104" s="6"/>
      <c r="R104" s="6"/>
      <c r="S104" s="6"/>
    </row>
    <row r="105" spans="3:19" x14ac:dyDescent="0.45">
      <c r="C105" s="6"/>
      <c r="D105" s="6"/>
      <c r="E105" s="6"/>
      <c r="F105" s="6"/>
      <c r="G105" s="6"/>
      <c r="H105" s="6"/>
      <c r="I105" s="6"/>
      <c r="J105" s="6"/>
      <c r="K105" s="6"/>
      <c r="L105" s="6"/>
      <c r="M105" s="6"/>
      <c r="N105" s="6"/>
      <c r="O105" s="6"/>
      <c r="P105" s="6"/>
      <c r="Q105" s="6"/>
      <c r="R105" s="6"/>
      <c r="S105" s="6"/>
    </row>
    <row r="106" spans="3:19" x14ac:dyDescent="0.45">
      <c r="C106" s="6"/>
      <c r="D106" s="6"/>
      <c r="E106" s="6"/>
      <c r="F106" s="6"/>
      <c r="G106" s="6"/>
      <c r="H106" s="6"/>
      <c r="I106" s="6"/>
      <c r="J106" s="6"/>
      <c r="K106" s="6"/>
      <c r="L106" s="6"/>
      <c r="M106" s="6"/>
      <c r="N106" s="6"/>
      <c r="O106" s="6"/>
      <c r="P106" s="6"/>
      <c r="Q106" s="6"/>
      <c r="R106" s="6"/>
      <c r="S106" s="6"/>
    </row>
    <row r="107" spans="3:19" x14ac:dyDescent="0.45">
      <c r="C107" s="6"/>
      <c r="D107" s="6"/>
      <c r="E107" s="6"/>
      <c r="F107" s="6"/>
      <c r="G107" s="6"/>
      <c r="H107" s="6"/>
      <c r="I107" s="6"/>
      <c r="J107" s="6"/>
      <c r="K107" s="6"/>
      <c r="L107" s="6"/>
      <c r="M107" s="6"/>
      <c r="N107" s="6"/>
      <c r="O107" s="6"/>
      <c r="P107" s="6"/>
      <c r="Q107" s="6"/>
      <c r="R107" s="6"/>
      <c r="S107" s="6"/>
    </row>
    <row r="108" spans="3:19" x14ac:dyDescent="0.45">
      <c r="C108" s="6"/>
      <c r="D108" s="6"/>
      <c r="E108" s="6"/>
      <c r="F108" s="6"/>
      <c r="G108" s="6"/>
      <c r="H108" s="6"/>
      <c r="I108" s="6"/>
      <c r="J108" s="6"/>
      <c r="K108" s="6"/>
      <c r="L108" s="6"/>
      <c r="M108" s="6"/>
      <c r="N108" s="6"/>
      <c r="O108" s="6"/>
      <c r="P108" s="6"/>
      <c r="Q108" s="6"/>
      <c r="R108" s="6"/>
      <c r="S108" s="6"/>
    </row>
    <row r="109" spans="3:19" x14ac:dyDescent="0.45">
      <c r="C109" s="6"/>
      <c r="D109" s="6"/>
      <c r="E109" s="6"/>
      <c r="F109" s="6"/>
      <c r="G109" s="6"/>
      <c r="H109" s="6"/>
      <c r="I109" s="6"/>
      <c r="J109" s="6"/>
      <c r="K109" s="6"/>
      <c r="L109" s="6"/>
      <c r="M109" s="6"/>
      <c r="N109" s="6"/>
      <c r="O109" s="6"/>
      <c r="P109" s="6"/>
      <c r="Q109" s="6"/>
      <c r="R109" s="6"/>
      <c r="S109" s="6"/>
    </row>
    <row r="110" spans="3:19" x14ac:dyDescent="0.45">
      <c r="C110" s="6"/>
      <c r="D110" s="6"/>
      <c r="E110" s="6"/>
      <c r="F110" s="6"/>
      <c r="G110" s="6"/>
      <c r="H110" s="6"/>
      <c r="I110" s="6"/>
      <c r="J110" s="6"/>
      <c r="K110" s="6"/>
      <c r="L110" s="6"/>
      <c r="M110" s="6"/>
      <c r="N110" s="6"/>
      <c r="O110" s="6"/>
      <c r="P110" s="6"/>
      <c r="Q110" s="6"/>
      <c r="R110" s="6"/>
      <c r="S110" s="6"/>
    </row>
    <row r="111" spans="3:19" x14ac:dyDescent="0.45">
      <c r="C111" s="6"/>
      <c r="D111" s="6"/>
      <c r="E111" s="6"/>
      <c r="F111" s="6"/>
      <c r="G111" s="6"/>
      <c r="H111" s="6"/>
      <c r="I111" s="6"/>
      <c r="J111" s="6"/>
      <c r="K111" s="6"/>
      <c r="L111" s="6"/>
      <c r="M111" s="6"/>
      <c r="N111" s="6"/>
      <c r="O111" s="6"/>
      <c r="P111" s="6"/>
      <c r="Q111" s="6"/>
      <c r="R111" s="6"/>
      <c r="S111" s="6"/>
    </row>
  </sheetData>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S126"/>
  <sheetViews>
    <sheetView topLeftCell="A12" workbookViewId="0">
      <selection activeCell="E28" sqref="E28"/>
    </sheetView>
  </sheetViews>
  <sheetFormatPr defaultRowHeight="14.25" x14ac:dyDescent="0.45"/>
  <cols>
    <col min="1" max="1" width="12" customWidth="1"/>
    <col min="2" max="2" width="20.73046875" customWidth="1"/>
  </cols>
  <sheetData>
    <row r="1" spans="1:19" x14ac:dyDescent="0.45">
      <c r="A1" t="s">
        <v>200</v>
      </c>
      <c r="B1" t="s">
        <v>207</v>
      </c>
      <c r="C1" t="s">
        <v>232</v>
      </c>
      <c r="D1" t="s">
        <v>233</v>
      </c>
      <c r="E1" s="10" t="s">
        <v>234</v>
      </c>
      <c r="F1" t="s">
        <v>235</v>
      </c>
      <c r="G1" t="s">
        <v>236</v>
      </c>
      <c r="H1" t="s">
        <v>237</v>
      </c>
      <c r="I1" t="s">
        <v>238</v>
      </c>
      <c r="J1" t="s">
        <v>239</v>
      </c>
      <c r="K1" t="s">
        <v>240</v>
      </c>
      <c r="L1" t="s">
        <v>241</v>
      </c>
      <c r="M1" t="s">
        <v>242</v>
      </c>
      <c r="N1" t="s">
        <v>243</v>
      </c>
      <c r="O1" t="s">
        <v>244</v>
      </c>
      <c r="P1" t="s">
        <v>245</v>
      </c>
    </row>
    <row r="2" spans="1:19" x14ac:dyDescent="0.45">
      <c r="A2" t="s">
        <v>201</v>
      </c>
      <c r="B2" t="s">
        <v>208</v>
      </c>
      <c r="C2" s="6">
        <v>1038.8472900390625</v>
      </c>
      <c r="D2" s="6">
        <v>494.32489013671875</v>
      </c>
      <c r="E2" s="6">
        <v>738.964599609375</v>
      </c>
      <c r="F2" s="6">
        <v>249.79646301269531</v>
      </c>
      <c r="G2" s="6">
        <v>435.51596069335938</v>
      </c>
      <c r="H2" s="6">
        <v>1111.5242919921875</v>
      </c>
      <c r="I2" s="6">
        <v>2531.29345703125</v>
      </c>
      <c r="J2" s="6">
        <v>833.511962890625</v>
      </c>
      <c r="K2" s="6">
        <v>8738.4677734375</v>
      </c>
      <c r="L2" s="6">
        <v>8528.767578125</v>
      </c>
      <c r="M2" s="6">
        <v>3005.54541015625</v>
      </c>
      <c r="N2" s="6">
        <v>5647.7294921875</v>
      </c>
      <c r="O2" s="6">
        <v>7399.7392578125</v>
      </c>
      <c r="P2" s="6">
        <v>13986.640625</v>
      </c>
      <c r="Q2" s="6"/>
      <c r="R2" s="6"/>
      <c r="S2" s="6"/>
    </row>
    <row r="3" spans="1:19" x14ac:dyDescent="0.45">
      <c r="A3" t="s">
        <v>201</v>
      </c>
      <c r="B3" t="s">
        <v>209</v>
      </c>
      <c r="C3" s="6">
        <v>649.1568603515625</v>
      </c>
      <c r="D3" s="6">
        <v>376.21768188476563</v>
      </c>
      <c r="E3" s="6">
        <v>544.0865478515625</v>
      </c>
      <c r="F3" s="6">
        <v>246.21026611328125</v>
      </c>
      <c r="G3" s="6">
        <v>353.273681640625</v>
      </c>
      <c r="H3" s="6">
        <v>648.5213623046875</v>
      </c>
      <c r="I3" s="6">
        <v>1116.1092529296875</v>
      </c>
      <c r="J3" s="6">
        <v>331.37322998046875</v>
      </c>
      <c r="K3" s="6">
        <v>4323.30810546875</v>
      </c>
      <c r="L3" s="6">
        <v>1488.6243896484375</v>
      </c>
      <c r="M3" s="6">
        <v>1209.9237060546875</v>
      </c>
      <c r="N3" s="6">
        <v>1975.7689208984375</v>
      </c>
      <c r="O3" s="6">
        <v>3152.86669921875</v>
      </c>
      <c r="P3" s="6">
        <v>3866.5400390625</v>
      </c>
      <c r="Q3" s="6"/>
      <c r="R3" s="6"/>
      <c r="S3" s="6"/>
    </row>
    <row r="4" spans="1:19" x14ac:dyDescent="0.45">
      <c r="A4" t="s">
        <v>201</v>
      </c>
      <c r="B4" t="s">
        <v>210</v>
      </c>
      <c r="C4" s="6">
        <v>117.74507141113281</v>
      </c>
      <c r="D4" s="6">
        <v>47.559272766113281</v>
      </c>
      <c r="E4" s="6">
        <v>117.93677520751953</v>
      </c>
      <c r="F4" s="6">
        <v>67.880584716796875</v>
      </c>
      <c r="G4" s="6">
        <v>93.301528930664063</v>
      </c>
      <c r="H4" s="6">
        <v>96.936264038085938</v>
      </c>
      <c r="I4" s="6">
        <v>152.51712036132813</v>
      </c>
      <c r="J4" s="6">
        <v>94.371322631835938</v>
      </c>
      <c r="K4" s="6">
        <v>550.947998046875</v>
      </c>
      <c r="L4" s="6">
        <v>127.7216796875</v>
      </c>
      <c r="M4" s="6">
        <v>101.46727752685547</v>
      </c>
      <c r="N4" s="6">
        <v>219.13034057617188</v>
      </c>
      <c r="O4" s="6">
        <v>198.33982849121094</v>
      </c>
      <c r="P4" s="6">
        <v>406.82061767578125</v>
      </c>
      <c r="Q4" s="6"/>
      <c r="R4" s="6"/>
      <c r="S4" s="6"/>
    </row>
    <row r="5" spans="1:19" x14ac:dyDescent="0.45">
      <c r="A5" t="s">
        <v>201</v>
      </c>
      <c r="B5" t="s">
        <v>211</v>
      </c>
      <c r="C5" s="6">
        <v>73.990089416503906</v>
      </c>
      <c r="D5" s="6">
        <v>13.270428657531738</v>
      </c>
      <c r="E5" s="6">
        <v>73.986976623535156</v>
      </c>
      <c r="F5" s="6">
        <v>70.898063659667969</v>
      </c>
      <c r="G5" s="6">
        <v>62.274627685546875</v>
      </c>
      <c r="H5" s="6">
        <v>51.292316436767578</v>
      </c>
      <c r="I5" s="6">
        <v>62.433296203613281</v>
      </c>
      <c r="J5" s="6">
        <v>64.658004760742188</v>
      </c>
      <c r="K5" s="6">
        <v>265.4691162109375</v>
      </c>
      <c r="L5" s="6">
        <v>90.15484619140625</v>
      </c>
      <c r="M5" s="6">
        <v>122.72709655761719</v>
      </c>
      <c r="N5" s="6">
        <v>170.31631469726563</v>
      </c>
      <c r="O5" s="6">
        <v>84.850700378417969</v>
      </c>
      <c r="P5" s="6">
        <v>189.33979797363281</v>
      </c>
      <c r="Q5" s="6"/>
      <c r="R5" s="6"/>
      <c r="S5" s="6"/>
    </row>
    <row r="6" spans="1:19" x14ac:dyDescent="0.45">
      <c r="A6" t="s">
        <v>202</v>
      </c>
      <c r="B6" t="s">
        <v>212</v>
      </c>
      <c r="C6" s="6">
        <v>1222.4716796875</v>
      </c>
      <c r="D6" s="6">
        <v>336.74810791015625</v>
      </c>
      <c r="E6" s="6">
        <v>456.7767333984375</v>
      </c>
      <c r="F6" s="6">
        <v>103.83210754394531</v>
      </c>
      <c r="G6" s="6">
        <v>485.69583129882813</v>
      </c>
      <c r="H6" s="6">
        <v>1237.7947998046875</v>
      </c>
      <c r="I6" s="6">
        <v>976.56549072265625</v>
      </c>
      <c r="J6" s="6">
        <v>942.240478515625</v>
      </c>
      <c r="K6" s="6">
        <v>2927.718505859375</v>
      </c>
      <c r="L6" s="6">
        <v>3221.880615234375</v>
      </c>
      <c r="M6" s="6">
        <v>3675.622802734375</v>
      </c>
      <c r="N6" s="6">
        <v>2051.505126953125</v>
      </c>
      <c r="O6" s="6">
        <v>2184.413818359375</v>
      </c>
      <c r="P6" s="6">
        <v>6018.3212890625</v>
      </c>
      <c r="Q6" s="6"/>
      <c r="R6" s="6"/>
      <c r="S6" s="6"/>
    </row>
    <row r="7" spans="1:19" x14ac:dyDescent="0.45">
      <c r="A7" t="s">
        <v>202</v>
      </c>
      <c r="B7" t="s">
        <v>213</v>
      </c>
      <c r="C7" s="6">
        <v>785.22552490234375</v>
      </c>
      <c r="D7" s="6">
        <v>298.24649047851563</v>
      </c>
      <c r="E7" s="6">
        <v>360.02804565429688</v>
      </c>
      <c r="F7" s="6">
        <v>100.41840362548828</v>
      </c>
      <c r="G7" s="6">
        <v>319.64004516601563</v>
      </c>
      <c r="H7" s="6">
        <v>457.2978515625</v>
      </c>
      <c r="I7" s="6">
        <v>667.31298828125</v>
      </c>
      <c r="J7" s="6">
        <v>398.56008911132813</v>
      </c>
      <c r="K7" s="6">
        <v>1944.984619140625</v>
      </c>
      <c r="L7" s="6">
        <v>1151.9642333984375</v>
      </c>
      <c r="M7" s="6">
        <v>1568.16015625</v>
      </c>
      <c r="N7" s="6">
        <v>1122.14892578125</v>
      </c>
      <c r="O7" s="6">
        <v>744.14849853515625</v>
      </c>
      <c r="P7" s="6">
        <v>1576.86962890625</v>
      </c>
      <c r="Q7" s="6"/>
      <c r="R7" s="6"/>
      <c r="S7" s="6"/>
    </row>
    <row r="8" spans="1:19" x14ac:dyDescent="0.45">
      <c r="A8" t="s">
        <v>202</v>
      </c>
      <c r="B8" t="s">
        <v>214</v>
      </c>
      <c r="C8" s="6">
        <v>164.41519165039063</v>
      </c>
      <c r="D8" s="6">
        <v>51.690147399902344</v>
      </c>
      <c r="E8" s="6">
        <v>88.152076721191406</v>
      </c>
      <c r="F8" s="6">
        <v>34.000263214111328</v>
      </c>
      <c r="G8" s="6">
        <v>45.305793762207031</v>
      </c>
      <c r="H8" s="6">
        <v>62.281703948974609</v>
      </c>
      <c r="I8" s="6">
        <v>121.52983093261719</v>
      </c>
      <c r="J8" s="6">
        <v>113.27716064453125</v>
      </c>
      <c r="K8" s="6">
        <v>361.33932495117188</v>
      </c>
      <c r="L8" s="6">
        <v>95.417976379394531</v>
      </c>
      <c r="M8" s="6">
        <v>105.8687744140625</v>
      </c>
      <c r="N8" s="6">
        <v>143.15629577636719</v>
      </c>
      <c r="O8" s="6">
        <v>50.238552093505859</v>
      </c>
      <c r="P8" s="6">
        <v>141.92849731445313</v>
      </c>
      <c r="Q8" s="6"/>
      <c r="R8" s="6"/>
      <c r="S8" s="6"/>
    </row>
    <row r="9" spans="1:19" x14ac:dyDescent="0.45">
      <c r="A9" t="s">
        <v>202</v>
      </c>
      <c r="B9" t="s">
        <v>215</v>
      </c>
      <c r="C9" s="6">
        <v>92.02447509765625</v>
      </c>
      <c r="D9" s="6">
        <v>27.147409439086914</v>
      </c>
      <c r="E9" s="6">
        <v>38.156894683837891</v>
      </c>
      <c r="F9" s="6">
        <v>31.461929321289063</v>
      </c>
      <c r="G9" s="6">
        <v>43.251850128173828</v>
      </c>
      <c r="H9" s="6">
        <v>41.894634246826172</v>
      </c>
      <c r="I9" s="6">
        <v>56.418392181396484</v>
      </c>
      <c r="J9" s="6">
        <v>79.451881408691406</v>
      </c>
      <c r="K9" s="6">
        <v>173.5296630859375</v>
      </c>
      <c r="L9" s="6">
        <v>98.609550476074219</v>
      </c>
      <c r="M9" s="6">
        <v>134.23643493652344</v>
      </c>
      <c r="N9" s="6">
        <v>76.682479858398438</v>
      </c>
      <c r="O9" s="6">
        <v>63.700031280517578</v>
      </c>
      <c r="P9" s="6">
        <v>69.131668090820313</v>
      </c>
      <c r="Q9" s="6"/>
      <c r="R9" s="6"/>
      <c r="S9" s="6"/>
    </row>
    <row r="10" spans="1:19" x14ac:dyDescent="0.45">
      <c r="A10" t="s">
        <v>203</v>
      </c>
      <c r="B10" t="s">
        <v>216</v>
      </c>
      <c r="C10" s="6">
        <v>6915.41748046875</v>
      </c>
      <c r="D10" s="6">
        <v>8166.05322265625</v>
      </c>
      <c r="E10" s="6">
        <v>4666.990234375</v>
      </c>
      <c r="F10" s="6">
        <v>1748.522705078125</v>
      </c>
      <c r="G10" s="6">
        <v>7392.91552734375</v>
      </c>
      <c r="H10" s="6">
        <v>13515.705078125</v>
      </c>
      <c r="I10" s="6">
        <v>23719.33203125</v>
      </c>
      <c r="J10" s="6">
        <v>4837.21435546875</v>
      </c>
      <c r="K10" s="6">
        <v>74719.171875</v>
      </c>
      <c r="L10" s="6">
        <v>65103.328125</v>
      </c>
      <c r="M10" s="6">
        <v>4266.22119140625</v>
      </c>
      <c r="N10" s="6">
        <v>39658.68359375</v>
      </c>
      <c r="O10" s="6">
        <v>41479.94140625</v>
      </c>
      <c r="P10" s="6">
        <v>108791.9296875</v>
      </c>
      <c r="Q10" s="6"/>
      <c r="R10" s="6"/>
      <c r="S10" s="6"/>
    </row>
    <row r="11" spans="1:19" x14ac:dyDescent="0.45">
      <c r="A11" t="s">
        <v>203</v>
      </c>
      <c r="B11" t="s">
        <v>217</v>
      </c>
      <c r="C11" s="6">
        <v>5252.0126953125</v>
      </c>
      <c r="D11" s="6">
        <v>7221.31689453125</v>
      </c>
      <c r="E11" s="6">
        <v>5010.14697265625</v>
      </c>
      <c r="F11" s="6">
        <v>1900.255859375</v>
      </c>
      <c r="G11" s="6">
        <v>5987.46728515625</v>
      </c>
      <c r="H11" s="6">
        <v>9984.9033203125</v>
      </c>
      <c r="I11" s="6">
        <v>14686.078125</v>
      </c>
      <c r="J11" s="6">
        <v>4662.310546875</v>
      </c>
      <c r="K11" s="6">
        <v>48004.17578125</v>
      </c>
      <c r="L11" s="6">
        <v>9531.3134765625</v>
      </c>
      <c r="M11" s="6">
        <v>2449.2578125</v>
      </c>
      <c r="N11" s="6">
        <v>13497.15625</v>
      </c>
      <c r="O11" s="6">
        <v>8212.4931640625</v>
      </c>
      <c r="P11" s="6">
        <v>24992.75390625</v>
      </c>
      <c r="Q11" s="6"/>
      <c r="R11" s="6"/>
      <c r="S11" s="6"/>
    </row>
    <row r="12" spans="1:19" x14ac:dyDescent="0.45">
      <c r="A12" t="s">
        <v>203</v>
      </c>
      <c r="B12" t="s">
        <v>218</v>
      </c>
      <c r="C12" s="6">
        <v>1125.758544921875</v>
      </c>
      <c r="D12" s="6">
        <v>1158.047607421875</v>
      </c>
      <c r="E12" s="6">
        <v>1258.349853515625</v>
      </c>
      <c r="F12" s="6">
        <v>398.3060302734375</v>
      </c>
      <c r="G12" s="6">
        <v>1704.5128173828125</v>
      </c>
      <c r="H12" s="6">
        <v>2072.429443359375</v>
      </c>
      <c r="I12" s="6">
        <v>2257.1640625</v>
      </c>
      <c r="J12" s="6">
        <v>1219.5673828125</v>
      </c>
      <c r="K12" s="6">
        <v>7246.69873046875</v>
      </c>
      <c r="L12" s="6">
        <v>714.20147705078125</v>
      </c>
      <c r="M12" s="6">
        <v>434.60696411132813</v>
      </c>
      <c r="N12" s="6">
        <v>2198.7880859375</v>
      </c>
      <c r="O12" s="6">
        <v>666.62689208984375</v>
      </c>
      <c r="P12" s="6">
        <v>2086.95556640625</v>
      </c>
      <c r="Q12" s="6"/>
      <c r="R12" s="6"/>
      <c r="S12" s="6"/>
    </row>
    <row r="13" spans="1:19" x14ac:dyDescent="0.45">
      <c r="A13" t="s">
        <v>203</v>
      </c>
      <c r="B13" t="s">
        <v>219</v>
      </c>
      <c r="C13" s="6">
        <v>519.73529052734375</v>
      </c>
      <c r="D13" s="6">
        <v>400.06854248046875</v>
      </c>
      <c r="E13" s="6">
        <v>626.96112060546875</v>
      </c>
      <c r="F13" s="6">
        <v>240.2261962890625</v>
      </c>
      <c r="G13" s="6">
        <v>1261.252685546875</v>
      </c>
      <c r="H13" s="6">
        <v>1162.4849853515625</v>
      </c>
      <c r="I13" s="6">
        <v>882.47686767578125</v>
      </c>
      <c r="J13" s="6">
        <v>748.44842529296875</v>
      </c>
      <c r="K13" s="6">
        <v>2795.592529296875</v>
      </c>
      <c r="L13" s="6">
        <v>373.40289306640625</v>
      </c>
      <c r="M13" s="6">
        <v>104.42632293701172</v>
      </c>
      <c r="N13" s="6">
        <v>2021.4547119140625</v>
      </c>
      <c r="O13" s="6">
        <v>280.3812255859375</v>
      </c>
      <c r="P13" s="6">
        <v>893.6036376953125</v>
      </c>
      <c r="Q13" s="6"/>
      <c r="R13" s="6"/>
      <c r="S13" s="6"/>
    </row>
    <row r="14" spans="1:19" x14ac:dyDescent="0.45">
      <c r="A14" t="s">
        <v>204</v>
      </c>
      <c r="B14" t="s">
        <v>220</v>
      </c>
      <c r="C14" s="6">
        <v>2734.82421875</v>
      </c>
      <c r="D14" s="6">
        <v>1929.9241943359375</v>
      </c>
      <c r="E14" s="6">
        <v>1745.398193359375</v>
      </c>
      <c r="F14" s="6">
        <v>494.03411865234375</v>
      </c>
      <c r="G14" s="6">
        <v>3386.49658203125</v>
      </c>
      <c r="H14" s="6">
        <v>4888.89697265625</v>
      </c>
      <c r="I14" s="6">
        <v>4431.0048828125</v>
      </c>
      <c r="J14" s="6">
        <v>901.06243896484375</v>
      </c>
      <c r="K14" s="6">
        <v>19387.005859375</v>
      </c>
      <c r="L14" s="6">
        <v>25116.935546875</v>
      </c>
      <c r="M14" s="6">
        <v>1949.0091552734375</v>
      </c>
      <c r="N14" s="6">
        <v>12816.958984375</v>
      </c>
      <c r="O14" s="6">
        <v>13977.365234375</v>
      </c>
      <c r="P14" s="6">
        <v>36479.42578125</v>
      </c>
      <c r="Q14" s="6"/>
      <c r="R14" s="6"/>
      <c r="S14" s="6"/>
    </row>
    <row r="15" spans="1:19" x14ac:dyDescent="0.45">
      <c r="A15" t="s">
        <v>204</v>
      </c>
      <c r="B15" t="s">
        <v>221</v>
      </c>
      <c r="C15" s="6">
        <v>2281.748291015625</v>
      </c>
      <c r="D15" s="6">
        <v>1753.1580810546875</v>
      </c>
      <c r="E15" s="6">
        <v>1796.0992431640625</v>
      </c>
      <c r="F15" s="6">
        <v>586.2239990234375</v>
      </c>
      <c r="G15" s="6">
        <v>3246.88330078125</v>
      </c>
      <c r="H15" s="6">
        <v>3823.709716796875</v>
      </c>
      <c r="I15" s="6">
        <v>3197.89892578125</v>
      </c>
      <c r="J15" s="6">
        <v>937.2235107421875</v>
      </c>
      <c r="K15" s="6">
        <v>15139.1533203125</v>
      </c>
      <c r="L15" s="6">
        <v>4038.923583984375</v>
      </c>
      <c r="M15" s="6">
        <v>1360.0023193359375</v>
      </c>
      <c r="N15" s="6">
        <v>4416.4111328125</v>
      </c>
      <c r="O15" s="6">
        <v>3133.2529296875</v>
      </c>
      <c r="P15" s="6">
        <v>9237.482421875</v>
      </c>
      <c r="Q15" s="6"/>
      <c r="R15" s="6"/>
      <c r="S15" s="6"/>
    </row>
    <row r="16" spans="1:19" x14ac:dyDescent="0.45">
      <c r="A16" t="s">
        <v>204</v>
      </c>
      <c r="B16" t="s">
        <v>222</v>
      </c>
      <c r="C16" s="6">
        <v>471.57037353515625</v>
      </c>
      <c r="D16" s="6">
        <v>311.53439331054688</v>
      </c>
      <c r="E16" s="6">
        <v>410.52862548828125</v>
      </c>
      <c r="F16" s="6">
        <v>134.61859130859375</v>
      </c>
      <c r="G16" s="6">
        <v>826.2904052734375</v>
      </c>
      <c r="H16" s="6">
        <v>862.73858642578125</v>
      </c>
      <c r="I16" s="6">
        <v>523.6595458984375</v>
      </c>
      <c r="J16" s="6">
        <v>279.87551879882813</v>
      </c>
      <c r="K16" s="6">
        <v>2607.84912109375</v>
      </c>
      <c r="L16" s="6">
        <v>264.74432373046875</v>
      </c>
      <c r="M16" s="6">
        <v>176.45579528808594</v>
      </c>
      <c r="N16" s="6">
        <v>577.02801513671875</v>
      </c>
      <c r="O16" s="6">
        <v>231.38504028320313</v>
      </c>
      <c r="P16" s="6">
        <v>760.63616943359375</v>
      </c>
      <c r="Q16" s="6"/>
      <c r="R16" s="6"/>
      <c r="S16" s="6"/>
    </row>
    <row r="17" spans="1:19" x14ac:dyDescent="0.45">
      <c r="A17" t="s">
        <v>204</v>
      </c>
      <c r="B17" t="s">
        <v>223</v>
      </c>
      <c r="C17" s="6">
        <v>242.84036254882813</v>
      </c>
      <c r="D17" s="6">
        <v>134.8704833984375</v>
      </c>
      <c r="E17" s="6">
        <v>182.81842041015625</v>
      </c>
      <c r="F17" s="6">
        <v>100.11857604980469</v>
      </c>
      <c r="G17" s="6">
        <v>608.5567626953125</v>
      </c>
      <c r="H17" s="6">
        <v>497.89297485351563</v>
      </c>
      <c r="I17" s="6">
        <v>234.84678649902344</v>
      </c>
      <c r="J17" s="6">
        <v>196.1856689453125</v>
      </c>
      <c r="K17" s="6">
        <v>1193.322509765625</v>
      </c>
      <c r="L17" s="6">
        <v>136.52952575683594</v>
      </c>
      <c r="M17" s="6">
        <v>48.569480895996094</v>
      </c>
      <c r="N17" s="6">
        <v>540.24786376953125</v>
      </c>
      <c r="O17" s="6">
        <v>88.846214294433594</v>
      </c>
      <c r="P17" s="6">
        <v>306.6815185546875</v>
      </c>
      <c r="Q17" s="6"/>
      <c r="R17" s="6"/>
      <c r="S17" s="6"/>
    </row>
    <row r="18" spans="1:19" x14ac:dyDescent="0.45">
      <c r="A18" t="s">
        <v>205</v>
      </c>
      <c r="B18" t="s">
        <v>224</v>
      </c>
      <c r="C18" s="6">
        <v>1299.6861572265625</v>
      </c>
      <c r="D18" s="6">
        <v>182.24468994140625</v>
      </c>
      <c r="E18" s="6">
        <v>327.68429565429688</v>
      </c>
      <c r="F18" s="6">
        <v>108.88188171386719</v>
      </c>
      <c r="G18" s="6">
        <v>264.976806640625</v>
      </c>
      <c r="H18" s="6">
        <v>327.30841064453125</v>
      </c>
      <c r="I18" s="6">
        <v>634.34478759765625</v>
      </c>
      <c r="J18" s="6">
        <v>253.30558776855469</v>
      </c>
      <c r="K18" s="6">
        <v>3779.423828125</v>
      </c>
      <c r="L18" s="6">
        <v>8128.125</v>
      </c>
      <c r="M18" s="6">
        <v>1081.0352783203125</v>
      </c>
      <c r="N18" s="6">
        <v>4677.880859375</v>
      </c>
      <c r="O18" s="6">
        <v>4684.0751953125</v>
      </c>
      <c r="P18" s="6">
        <v>11428.91796875</v>
      </c>
      <c r="Q18" s="6"/>
      <c r="R18" s="6"/>
      <c r="S18" s="6"/>
    </row>
    <row r="19" spans="1:19" x14ac:dyDescent="0.45">
      <c r="A19" t="s">
        <v>205</v>
      </c>
      <c r="B19" t="s">
        <v>225</v>
      </c>
      <c r="C19" s="6">
        <v>910.38092041015625</v>
      </c>
      <c r="D19" s="6">
        <v>146.42787170410156</v>
      </c>
      <c r="E19" s="6">
        <v>334.77584838867188</v>
      </c>
      <c r="F19" s="6">
        <v>151.17216491699219</v>
      </c>
      <c r="G19" s="6">
        <v>351.873046875</v>
      </c>
      <c r="H19" s="6">
        <v>401.42462158203125</v>
      </c>
      <c r="I19" s="6">
        <v>502.23294067382813</v>
      </c>
      <c r="J19" s="6">
        <v>378.89364624023438</v>
      </c>
      <c r="K19" s="6">
        <v>2845.48388671875</v>
      </c>
      <c r="L19" s="6">
        <v>1262.39990234375</v>
      </c>
      <c r="M19" s="6">
        <v>626.97930908203125</v>
      </c>
      <c r="N19" s="6">
        <v>2113.5009765625</v>
      </c>
      <c r="O19" s="6">
        <v>1036.1341552734375</v>
      </c>
      <c r="P19" s="6">
        <v>2944.647216796875</v>
      </c>
      <c r="Q19" s="6"/>
      <c r="R19" s="6"/>
      <c r="S19" s="6"/>
    </row>
    <row r="20" spans="1:19" x14ac:dyDescent="0.45">
      <c r="A20" t="s">
        <v>205</v>
      </c>
      <c r="B20" t="s">
        <v>226</v>
      </c>
      <c r="C20" s="6">
        <v>172.60087585449219</v>
      </c>
      <c r="D20" s="6">
        <v>20.822141647338867</v>
      </c>
      <c r="E20" s="6">
        <v>83.858802795410156</v>
      </c>
      <c r="F20" s="6">
        <v>55.377052307128906</v>
      </c>
      <c r="G20" s="6">
        <v>112.94131469726563</v>
      </c>
      <c r="H20" s="6">
        <v>76.715766906738281</v>
      </c>
      <c r="I20" s="6">
        <v>91.518470764160156</v>
      </c>
      <c r="J20" s="6">
        <v>114.21200561523438</v>
      </c>
      <c r="K20" s="6">
        <v>483.57281494140625</v>
      </c>
      <c r="L20" s="6">
        <v>105.50532531738281</v>
      </c>
      <c r="M20" s="6">
        <v>68.70977783203125</v>
      </c>
      <c r="N20" s="6">
        <v>395.06607055664063</v>
      </c>
      <c r="O20" s="6">
        <v>76.618698120117188</v>
      </c>
      <c r="P20" s="6">
        <v>249.1090087890625</v>
      </c>
      <c r="Q20" s="6"/>
      <c r="R20" s="6"/>
      <c r="S20" s="6"/>
    </row>
    <row r="21" spans="1:19" x14ac:dyDescent="0.45">
      <c r="A21" t="s">
        <v>205</v>
      </c>
      <c r="B21" t="s">
        <v>227</v>
      </c>
      <c r="C21" s="6">
        <v>77.808845520019531</v>
      </c>
      <c r="D21" s="6">
        <v>7.7267594337463379</v>
      </c>
      <c r="E21" s="6">
        <v>51.425399780273438</v>
      </c>
      <c r="F21" s="6">
        <v>33.993995666503906</v>
      </c>
      <c r="G21" s="6">
        <v>93.523597717285156</v>
      </c>
      <c r="H21" s="6">
        <v>47.194744110107422</v>
      </c>
      <c r="I21" s="6">
        <v>44.299583435058594</v>
      </c>
      <c r="J21" s="6">
        <v>75.798286437988281</v>
      </c>
      <c r="K21" s="6">
        <v>211.04367065429688</v>
      </c>
      <c r="L21" s="6">
        <v>48.213104248046875</v>
      </c>
      <c r="M21" s="6">
        <v>11.171425819396973</v>
      </c>
      <c r="N21" s="6">
        <v>345.35247802734375</v>
      </c>
      <c r="O21" s="6">
        <v>29.488170623779297</v>
      </c>
      <c r="P21" s="6">
        <v>94.122474670410156</v>
      </c>
      <c r="Q21" s="6"/>
      <c r="R21" s="6"/>
      <c r="S21" s="6"/>
    </row>
    <row r="22" spans="1:19" x14ac:dyDescent="0.45">
      <c r="A22" t="s">
        <v>206</v>
      </c>
      <c r="B22" t="s">
        <v>228</v>
      </c>
      <c r="C22" s="6">
        <v>1496.10546875</v>
      </c>
      <c r="D22" s="6">
        <v>189.67359924316406</v>
      </c>
      <c r="E22" s="6">
        <v>700.61663818359375</v>
      </c>
      <c r="F22" s="6">
        <v>258.03973388671875</v>
      </c>
      <c r="G22" s="6">
        <v>643.65582275390625</v>
      </c>
      <c r="H22" s="6">
        <v>1555.529541015625</v>
      </c>
      <c r="I22" s="6">
        <v>1052.3153076171875</v>
      </c>
      <c r="J22" s="6">
        <v>1221.1422119140625</v>
      </c>
      <c r="K22" s="6">
        <v>5141.12255859375</v>
      </c>
      <c r="L22" s="6">
        <v>10838.8955078125</v>
      </c>
      <c r="M22" s="6">
        <v>4880.0576171875</v>
      </c>
      <c r="N22" s="6">
        <v>9920.8564453125</v>
      </c>
      <c r="O22" s="6">
        <v>5462.25927734375</v>
      </c>
      <c r="P22" s="6">
        <v>14204.8583984375</v>
      </c>
      <c r="Q22" s="6"/>
      <c r="R22" s="6"/>
      <c r="S22" s="6"/>
    </row>
    <row r="23" spans="1:19" x14ac:dyDescent="0.45">
      <c r="A23" t="s">
        <v>206</v>
      </c>
      <c r="B23" t="s">
        <v>229</v>
      </c>
      <c r="C23" s="6">
        <v>1182.0001220703125</v>
      </c>
      <c r="D23" s="6">
        <v>194.2833251953125</v>
      </c>
      <c r="E23" s="6">
        <v>634.31787109375</v>
      </c>
      <c r="F23" s="6">
        <v>240.22976684570313</v>
      </c>
      <c r="G23" s="6">
        <v>360.80178833007813</v>
      </c>
      <c r="H23" s="6">
        <v>602.1514892578125</v>
      </c>
      <c r="I23" s="6">
        <v>577.74017333984375</v>
      </c>
      <c r="J23" s="6">
        <v>498.4998779296875</v>
      </c>
      <c r="K23" s="6">
        <v>3540.623046875</v>
      </c>
      <c r="L23" s="6">
        <v>2008.899169921875</v>
      </c>
      <c r="M23" s="6">
        <v>2026.607177734375</v>
      </c>
      <c r="N23" s="6">
        <v>3253.932861328125</v>
      </c>
      <c r="O23" s="6">
        <v>1225.956787109375</v>
      </c>
      <c r="P23" s="6">
        <v>3890.376220703125</v>
      </c>
      <c r="Q23" s="6"/>
      <c r="R23" s="6"/>
      <c r="S23" s="6"/>
    </row>
    <row r="24" spans="1:19" x14ac:dyDescent="0.45">
      <c r="A24" t="s">
        <v>206</v>
      </c>
      <c r="B24" t="s">
        <v>230</v>
      </c>
      <c r="C24" s="6">
        <v>211.55763244628906</v>
      </c>
      <c r="D24" s="6">
        <v>62.771442413330078</v>
      </c>
      <c r="E24" s="6">
        <v>166.14801025390625</v>
      </c>
      <c r="F24" s="6">
        <v>93.671417236328125</v>
      </c>
      <c r="G24" s="6">
        <v>89.077438354492188</v>
      </c>
      <c r="H24" s="6">
        <v>92.075393676757813</v>
      </c>
      <c r="I24" s="6">
        <v>87.529983520507813</v>
      </c>
      <c r="J24" s="6">
        <v>47.319793701171875</v>
      </c>
      <c r="K24" s="6">
        <v>530.358154296875</v>
      </c>
      <c r="L24" s="6">
        <v>163.3978271484375</v>
      </c>
      <c r="M24" s="6">
        <v>125.40416717529297</v>
      </c>
      <c r="N24" s="6">
        <v>407.0867919921875</v>
      </c>
      <c r="O24" s="6">
        <v>114.45670318603516</v>
      </c>
      <c r="P24" s="6">
        <v>338.9329833984375</v>
      </c>
      <c r="Q24" s="6"/>
      <c r="R24" s="6"/>
      <c r="S24" s="6"/>
    </row>
    <row r="25" spans="1:19" x14ac:dyDescent="0.45">
      <c r="A25" t="s">
        <v>206</v>
      </c>
      <c r="B25" t="s">
        <v>231</v>
      </c>
      <c r="C25" s="6">
        <v>70.3358154296875</v>
      </c>
      <c r="D25" s="6">
        <v>33.266269683837891</v>
      </c>
      <c r="E25" s="6">
        <v>126.74122619628906</v>
      </c>
      <c r="F25" s="6">
        <v>92.416206359863281</v>
      </c>
      <c r="G25" s="6">
        <v>66.832908630371094</v>
      </c>
      <c r="H25" s="6">
        <v>58.741874694824219</v>
      </c>
      <c r="I25" s="6">
        <v>47.619892120361328</v>
      </c>
      <c r="J25" s="6">
        <v>34.319599151611328</v>
      </c>
      <c r="K25" s="6">
        <v>245.88723754882813</v>
      </c>
      <c r="L25" s="6">
        <v>109.35072326660156</v>
      </c>
      <c r="M25" s="6">
        <v>148.85832214355469</v>
      </c>
      <c r="N25" s="6">
        <v>254.83399963378906</v>
      </c>
      <c r="O25" s="6">
        <v>70.638641357421875</v>
      </c>
      <c r="P25" s="6">
        <v>137.57746887207031</v>
      </c>
      <c r="Q25" s="6"/>
      <c r="R25" s="6"/>
      <c r="S25" s="6"/>
    </row>
    <row r="26" spans="1:19" x14ac:dyDescent="0.45">
      <c r="C26" s="6"/>
      <c r="D26" s="6"/>
      <c r="E26" s="6"/>
      <c r="F26" s="6"/>
      <c r="G26" s="6"/>
      <c r="H26" s="6"/>
      <c r="I26" s="6"/>
      <c r="J26" s="6"/>
      <c r="K26" s="6"/>
      <c r="L26" s="6"/>
      <c r="M26" s="6"/>
      <c r="N26" s="6"/>
      <c r="O26" s="6"/>
      <c r="P26" s="6"/>
      <c r="Q26" s="6"/>
      <c r="R26" s="6"/>
      <c r="S26" s="6"/>
    </row>
    <row r="27" spans="1:19" x14ac:dyDescent="0.45">
      <c r="C27" s="6"/>
      <c r="D27" s="6"/>
      <c r="E27" s="6"/>
      <c r="F27" s="6"/>
      <c r="G27" s="6"/>
      <c r="H27" s="6"/>
      <c r="I27" s="6"/>
      <c r="J27" s="6"/>
      <c r="K27" s="6"/>
      <c r="L27" s="6"/>
      <c r="M27" s="6"/>
      <c r="N27" s="6"/>
      <c r="O27" s="6"/>
      <c r="P27" s="6"/>
      <c r="Q27" s="6"/>
      <c r="R27" s="6"/>
      <c r="S27" s="6"/>
    </row>
    <row r="28" spans="1:19" x14ac:dyDescent="0.45">
      <c r="C28" s="6"/>
      <c r="D28" s="6"/>
      <c r="E28" s="6"/>
      <c r="F28" s="6"/>
      <c r="G28" s="6"/>
      <c r="H28" s="6"/>
      <c r="I28" s="6"/>
      <c r="J28" s="6"/>
      <c r="K28" s="6"/>
      <c r="L28" s="6"/>
      <c r="M28" s="6"/>
      <c r="N28" s="6"/>
      <c r="O28" s="6"/>
      <c r="P28" s="6"/>
      <c r="Q28" s="6"/>
      <c r="R28" s="6"/>
      <c r="S28" s="6"/>
    </row>
    <row r="29" spans="1:19" x14ac:dyDescent="0.45">
      <c r="C29" s="6"/>
      <c r="D29" s="6"/>
      <c r="E29" s="6"/>
      <c r="F29" s="6"/>
      <c r="G29" s="6"/>
      <c r="H29" s="6"/>
      <c r="I29" s="6"/>
      <c r="J29" s="6"/>
      <c r="K29" s="6"/>
      <c r="L29" s="6"/>
      <c r="M29" s="6"/>
      <c r="N29" s="6"/>
      <c r="O29" s="6"/>
      <c r="P29" s="6"/>
      <c r="Q29" s="6"/>
      <c r="R29" s="6"/>
      <c r="S29" s="6"/>
    </row>
    <row r="30" spans="1:19" x14ac:dyDescent="0.45">
      <c r="C30" s="6"/>
      <c r="D30" s="6"/>
      <c r="E30" s="6"/>
      <c r="F30" s="6"/>
      <c r="G30" s="6"/>
      <c r="H30" s="6"/>
      <c r="I30" s="6"/>
      <c r="J30" s="6"/>
      <c r="K30" s="6"/>
      <c r="L30" s="6"/>
      <c r="M30" s="6"/>
      <c r="N30" s="6"/>
      <c r="O30" s="6"/>
      <c r="P30" s="6"/>
      <c r="Q30" s="6"/>
      <c r="R30" s="6"/>
      <c r="S30" s="6"/>
    </row>
    <row r="31" spans="1:19" x14ac:dyDescent="0.45">
      <c r="C31" s="6"/>
      <c r="D31" s="6"/>
      <c r="E31" s="6"/>
      <c r="F31" s="6"/>
      <c r="G31" s="6"/>
      <c r="H31" s="6"/>
      <c r="I31" s="6"/>
      <c r="J31" s="6"/>
      <c r="K31" s="6"/>
      <c r="L31" s="6"/>
      <c r="M31" s="6"/>
      <c r="N31" s="6"/>
      <c r="O31" s="6"/>
      <c r="P31" s="6"/>
      <c r="Q31" s="6"/>
      <c r="R31" s="6"/>
      <c r="S31" s="6"/>
    </row>
    <row r="32" spans="1:19" x14ac:dyDescent="0.45">
      <c r="C32" s="6"/>
      <c r="D32" s="6"/>
      <c r="E32" s="6"/>
      <c r="F32" s="6"/>
      <c r="G32" s="6"/>
      <c r="H32" s="6"/>
      <c r="I32" s="6"/>
      <c r="J32" s="6"/>
      <c r="K32" s="6"/>
      <c r="L32" s="6"/>
      <c r="M32" s="6"/>
      <c r="N32" s="6"/>
      <c r="O32" s="6"/>
      <c r="P32" s="6"/>
      <c r="Q32" s="6"/>
      <c r="R32" s="6"/>
      <c r="S32" s="6"/>
    </row>
    <row r="33" spans="3:19" x14ac:dyDescent="0.45">
      <c r="C33" s="6"/>
      <c r="D33" s="6"/>
      <c r="E33" s="6"/>
      <c r="F33" s="6"/>
      <c r="G33" s="6"/>
      <c r="H33" s="6"/>
      <c r="I33" s="6"/>
      <c r="J33" s="6"/>
      <c r="K33" s="6"/>
      <c r="L33" s="6"/>
      <c r="M33" s="6"/>
      <c r="N33" s="6"/>
      <c r="O33" s="6"/>
      <c r="P33" s="6"/>
      <c r="Q33" s="6"/>
      <c r="R33" s="6"/>
      <c r="S33" s="6"/>
    </row>
    <row r="34" spans="3:19" x14ac:dyDescent="0.45">
      <c r="C34" s="6"/>
      <c r="D34" s="6"/>
      <c r="E34" s="6"/>
      <c r="F34" s="6"/>
      <c r="G34" s="6"/>
      <c r="H34" s="6"/>
      <c r="I34" s="6"/>
      <c r="J34" s="6"/>
      <c r="K34" s="6"/>
      <c r="L34" s="6"/>
      <c r="M34" s="6"/>
      <c r="N34" s="6"/>
      <c r="O34" s="6"/>
      <c r="P34" s="6"/>
      <c r="Q34" s="6"/>
      <c r="R34" s="6"/>
      <c r="S34" s="6"/>
    </row>
    <row r="35" spans="3:19" x14ac:dyDescent="0.45">
      <c r="C35" s="6"/>
      <c r="D35" s="6"/>
      <c r="E35" s="6"/>
      <c r="F35" s="6"/>
      <c r="G35" s="6"/>
      <c r="H35" s="6"/>
      <c r="I35" s="6"/>
      <c r="J35" s="6"/>
      <c r="K35" s="6"/>
      <c r="L35" s="6"/>
      <c r="M35" s="6"/>
      <c r="N35" s="6"/>
      <c r="O35" s="6"/>
      <c r="P35" s="6"/>
      <c r="Q35" s="6"/>
      <c r="R35" s="6"/>
      <c r="S35" s="6"/>
    </row>
    <row r="36" spans="3:19" x14ac:dyDescent="0.45">
      <c r="C36" s="6"/>
      <c r="D36" s="6"/>
      <c r="E36" s="6"/>
      <c r="F36" s="6"/>
      <c r="G36" s="6"/>
      <c r="H36" s="6"/>
      <c r="I36" s="6"/>
      <c r="J36" s="6"/>
      <c r="K36" s="6"/>
      <c r="L36" s="6"/>
      <c r="M36" s="6"/>
      <c r="N36" s="6"/>
      <c r="O36" s="6"/>
      <c r="P36" s="6"/>
      <c r="Q36" s="6"/>
      <c r="R36" s="6"/>
      <c r="S36" s="6"/>
    </row>
    <row r="37" spans="3:19" x14ac:dyDescent="0.45">
      <c r="C37" s="6"/>
      <c r="D37" s="6"/>
      <c r="E37" s="6"/>
      <c r="F37" s="6"/>
      <c r="G37" s="6"/>
      <c r="H37" s="6"/>
      <c r="I37" s="6"/>
      <c r="J37" s="6"/>
      <c r="K37" s="6"/>
      <c r="L37" s="6"/>
      <c r="M37" s="6"/>
      <c r="N37" s="6"/>
      <c r="O37" s="6"/>
      <c r="P37" s="6"/>
      <c r="Q37" s="6"/>
      <c r="R37" s="6"/>
      <c r="S37" s="6"/>
    </row>
    <row r="38" spans="3:19" x14ac:dyDescent="0.45">
      <c r="C38" s="6"/>
      <c r="D38" s="6"/>
      <c r="E38" s="6"/>
      <c r="F38" s="6"/>
      <c r="G38" s="6"/>
      <c r="H38" s="6"/>
      <c r="I38" s="6"/>
      <c r="J38" s="6"/>
      <c r="K38" s="6"/>
      <c r="L38" s="6"/>
      <c r="M38" s="6"/>
      <c r="N38" s="6"/>
      <c r="O38" s="6"/>
      <c r="P38" s="6"/>
      <c r="Q38" s="6"/>
      <c r="R38" s="6"/>
      <c r="S38" s="6"/>
    </row>
    <row r="39" spans="3:19" x14ac:dyDescent="0.45">
      <c r="C39" s="6"/>
      <c r="D39" s="6"/>
      <c r="E39" s="6"/>
      <c r="F39" s="6"/>
      <c r="G39" s="6"/>
      <c r="H39" s="6"/>
      <c r="I39" s="6"/>
      <c r="J39" s="6"/>
      <c r="K39" s="6"/>
      <c r="L39" s="6"/>
      <c r="M39" s="6"/>
      <c r="N39" s="6"/>
      <c r="O39" s="6"/>
      <c r="P39" s="6"/>
      <c r="Q39" s="6"/>
      <c r="R39" s="6"/>
      <c r="S39" s="6"/>
    </row>
    <row r="40" spans="3:19" x14ac:dyDescent="0.45">
      <c r="C40" s="6"/>
      <c r="D40" s="6"/>
      <c r="E40" s="6"/>
      <c r="F40" s="6"/>
      <c r="G40" s="6"/>
      <c r="H40" s="6"/>
      <c r="I40" s="6"/>
      <c r="J40" s="6"/>
      <c r="K40" s="6"/>
      <c r="L40" s="6"/>
      <c r="M40" s="6"/>
      <c r="N40" s="6"/>
      <c r="O40" s="6"/>
      <c r="P40" s="6"/>
      <c r="Q40" s="6"/>
      <c r="R40" s="6"/>
      <c r="S40" s="6"/>
    </row>
    <row r="41" spans="3:19" x14ac:dyDescent="0.45">
      <c r="C41" s="6"/>
      <c r="D41" s="6"/>
      <c r="E41" s="6"/>
      <c r="F41" s="6"/>
      <c r="G41" s="6"/>
      <c r="H41" s="6"/>
      <c r="I41" s="6"/>
      <c r="J41" s="6"/>
      <c r="K41" s="6"/>
      <c r="L41" s="6"/>
      <c r="M41" s="6"/>
      <c r="N41" s="6"/>
      <c r="O41" s="6"/>
      <c r="P41" s="6"/>
      <c r="Q41" s="6"/>
      <c r="R41" s="6"/>
      <c r="S41" s="6"/>
    </row>
    <row r="42" spans="3:19" x14ac:dyDescent="0.45">
      <c r="C42" s="6"/>
      <c r="D42" s="6"/>
      <c r="E42" s="6"/>
      <c r="F42" s="6"/>
      <c r="G42" s="6"/>
      <c r="H42" s="6"/>
      <c r="I42" s="6"/>
      <c r="J42" s="6"/>
      <c r="K42" s="6"/>
      <c r="L42" s="6"/>
      <c r="M42" s="6"/>
      <c r="N42" s="6"/>
      <c r="O42" s="6"/>
      <c r="P42" s="6"/>
      <c r="Q42" s="6"/>
      <c r="R42" s="6"/>
      <c r="S42" s="6"/>
    </row>
    <row r="43" spans="3:19" x14ac:dyDescent="0.45">
      <c r="C43" s="6"/>
      <c r="D43" s="6"/>
      <c r="E43" s="6"/>
      <c r="F43" s="6"/>
      <c r="G43" s="6"/>
      <c r="H43" s="6"/>
      <c r="I43" s="6"/>
      <c r="J43" s="6"/>
      <c r="K43" s="6"/>
      <c r="L43" s="6"/>
      <c r="M43" s="6"/>
      <c r="N43" s="6"/>
      <c r="O43" s="6"/>
      <c r="P43" s="6"/>
      <c r="Q43" s="6"/>
      <c r="R43" s="6"/>
      <c r="S43" s="6"/>
    </row>
    <row r="44" spans="3:19" x14ac:dyDescent="0.45">
      <c r="C44" s="6"/>
      <c r="D44" s="6"/>
      <c r="E44" s="6"/>
      <c r="F44" s="6"/>
      <c r="G44" s="6"/>
      <c r="H44" s="6"/>
      <c r="I44" s="6"/>
      <c r="J44" s="6"/>
      <c r="K44" s="6"/>
      <c r="L44" s="6"/>
      <c r="M44" s="6"/>
      <c r="N44" s="6"/>
      <c r="O44" s="6"/>
      <c r="P44" s="6"/>
      <c r="Q44" s="6"/>
      <c r="R44" s="6"/>
      <c r="S44" s="6"/>
    </row>
    <row r="45" spans="3:19" x14ac:dyDescent="0.45">
      <c r="C45" s="6"/>
      <c r="D45" s="6"/>
      <c r="E45" s="6"/>
      <c r="F45" s="6"/>
      <c r="G45" s="6"/>
      <c r="H45" s="6"/>
      <c r="I45" s="6"/>
      <c r="J45" s="6"/>
      <c r="K45" s="6"/>
      <c r="L45" s="6"/>
      <c r="M45" s="6"/>
      <c r="N45" s="6"/>
      <c r="O45" s="6"/>
      <c r="P45" s="6"/>
      <c r="Q45" s="6"/>
      <c r="R45" s="6"/>
      <c r="S45" s="6"/>
    </row>
    <row r="46" spans="3:19" x14ac:dyDescent="0.45">
      <c r="C46" s="6"/>
      <c r="D46" s="6"/>
      <c r="E46" s="6"/>
      <c r="F46" s="6"/>
      <c r="G46" s="6"/>
      <c r="H46" s="6"/>
      <c r="I46" s="6"/>
      <c r="J46" s="6"/>
      <c r="K46" s="6"/>
      <c r="L46" s="6"/>
      <c r="M46" s="6"/>
      <c r="N46" s="6"/>
      <c r="O46" s="6"/>
      <c r="P46" s="6"/>
      <c r="Q46" s="6"/>
      <c r="R46" s="6"/>
      <c r="S46" s="6"/>
    </row>
    <row r="47" spans="3:19" x14ac:dyDescent="0.45">
      <c r="C47" s="6"/>
      <c r="D47" s="6"/>
      <c r="E47" s="6"/>
      <c r="F47" s="6"/>
      <c r="G47" s="6"/>
      <c r="H47" s="6"/>
      <c r="I47" s="6"/>
      <c r="J47" s="6"/>
      <c r="K47" s="6"/>
      <c r="L47" s="6"/>
      <c r="M47" s="6"/>
      <c r="N47" s="6"/>
      <c r="O47" s="6"/>
      <c r="P47" s="6"/>
      <c r="Q47" s="6"/>
      <c r="R47" s="6"/>
      <c r="S47" s="6"/>
    </row>
    <row r="48" spans="3:19" x14ac:dyDescent="0.45">
      <c r="C48" s="6"/>
      <c r="D48" s="6"/>
      <c r="E48" s="6"/>
      <c r="F48" s="6"/>
      <c r="G48" s="6"/>
      <c r="H48" s="6"/>
      <c r="I48" s="6"/>
      <c r="J48" s="6"/>
      <c r="K48" s="6"/>
      <c r="L48" s="6"/>
      <c r="M48" s="6"/>
      <c r="N48" s="6"/>
      <c r="O48" s="6"/>
      <c r="P48" s="6"/>
      <c r="Q48" s="6"/>
      <c r="R48" s="6"/>
      <c r="S48" s="6"/>
    </row>
    <row r="49" spans="3:19" x14ac:dyDescent="0.45">
      <c r="C49" s="6"/>
      <c r="D49" s="6"/>
      <c r="E49" s="6"/>
      <c r="F49" s="6"/>
      <c r="G49" s="6"/>
      <c r="H49" s="6"/>
      <c r="I49" s="6"/>
      <c r="J49" s="6"/>
      <c r="K49" s="6"/>
      <c r="L49" s="6"/>
      <c r="M49" s="6"/>
      <c r="N49" s="6"/>
      <c r="O49" s="6"/>
      <c r="P49" s="6"/>
      <c r="Q49" s="6"/>
      <c r="R49" s="6"/>
      <c r="S49" s="6"/>
    </row>
    <row r="50" spans="3:19" x14ac:dyDescent="0.45">
      <c r="C50" s="6"/>
      <c r="D50" s="6"/>
      <c r="E50" s="6"/>
      <c r="F50" s="6"/>
      <c r="G50" s="6"/>
      <c r="H50" s="6"/>
      <c r="I50" s="6"/>
      <c r="J50" s="6"/>
      <c r="K50" s="6"/>
      <c r="L50" s="6"/>
      <c r="M50" s="6"/>
      <c r="N50" s="6"/>
      <c r="O50" s="6"/>
      <c r="P50" s="6"/>
      <c r="Q50" s="6"/>
      <c r="R50" s="6"/>
      <c r="S50" s="6"/>
    </row>
    <row r="51" spans="3:19" x14ac:dyDescent="0.45">
      <c r="C51" s="6"/>
      <c r="D51" s="6"/>
      <c r="E51" s="6"/>
      <c r="F51" s="6"/>
      <c r="G51" s="6"/>
      <c r="H51" s="6"/>
      <c r="I51" s="6"/>
      <c r="J51" s="6"/>
      <c r="K51" s="6"/>
      <c r="L51" s="6"/>
      <c r="M51" s="6"/>
      <c r="N51" s="6"/>
      <c r="O51" s="6"/>
      <c r="P51" s="6"/>
      <c r="Q51" s="6"/>
      <c r="R51" s="6"/>
      <c r="S51" s="6"/>
    </row>
    <row r="52" spans="3:19" x14ac:dyDescent="0.45">
      <c r="C52" s="6"/>
      <c r="D52" s="6"/>
      <c r="E52" s="6"/>
      <c r="F52" s="6"/>
      <c r="G52" s="6"/>
      <c r="H52" s="6"/>
      <c r="I52" s="6"/>
      <c r="J52" s="6"/>
      <c r="K52" s="6"/>
      <c r="L52" s="6"/>
      <c r="M52" s="6"/>
      <c r="N52" s="6"/>
      <c r="O52" s="6"/>
      <c r="P52" s="6"/>
      <c r="Q52" s="6"/>
      <c r="R52" s="6"/>
      <c r="S52" s="6"/>
    </row>
    <row r="53" spans="3:19" x14ac:dyDescent="0.45">
      <c r="C53" s="6"/>
      <c r="D53" s="6"/>
      <c r="E53" s="6"/>
      <c r="F53" s="6"/>
      <c r="G53" s="6"/>
      <c r="H53" s="6"/>
      <c r="I53" s="6"/>
      <c r="J53" s="6"/>
      <c r="K53" s="6"/>
      <c r="L53" s="6"/>
      <c r="M53" s="6"/>
      <c r="N53" s="6"/>
      <c r="O53" s="6"/>
      <c r="P53" s="6"/>
      <c r="Q53" s="6"/>
      <c r="R53" s="6"/>
      <c r="S53" s="6"/>
    </row>
    <row r="54" spans="3:19" x14ac:dyDescent="0.45">
      <c r="C54" s="6"/>
      <c r="D54" s="6"/>
      <c r="E54" s="6"/>
      <c r="F54" s="6"/>
      <c r="G54" s="6"/>
      <c r="H54" s="6"/>
      <c r="I54" s="6"/>
      <c r="J54" s="6"/>
      <c r="K54" s="6"/>
      <c r="L54" s="6"/>
      <c r="M54" s="6"/>
      <c r="N54" s="6"/>
      <c r="O54" s="6"/>
      <c r="P54" s="6"/>
      <c r="Q54" s="6"/>
      <c r="R54" s="6"/>
      <c r="S54" s="6"/>
    </row>
    <row r="55" spans="3:19" x14ac:dyDescent="0.45">
      <c r="C55" s="6"/>
      <c r="D55" s="6"/>
      <c r="E55" s="6"/>
      <c r="F55" s="6"/>
      <c r="G55" s="6"/>
      <c r="H55" s="6"/>
      <c r="I55" s="6"/>
      <c r="J55" s="6"/>
      <c r="K55" s="6"/>
      <c r="L55" s="6"/>
      <c r="M55" s="6"/>
      <c r="N55" s="6"/>
      <c r="O55" s="6"/>
      <c r="P55" s="6"/>
      <c r="Q55" s="6"/>
      <c r="R55" s="6"/>
      <c r="S55" s="6"/>
    </row>
    <row r="56" spans="3:19" x14ac:dyDescent="0.45">
      <c r="C56" s="6"/>
      <c r="D56" s="6"/>
      <c r="E56" s="6"/>
      <c r="F56" s="6"/>
      <c r="G56" s="6"/>
      <c r="H56" s="6"/>
      <c r="I56" s="6"/>
      <c r="J56" s="6"/>
      <c r="K56" s="6"/>
      <c r="L56" s="6"/>
      <c r="M56" s="6"/>
      <c r="N56" s="6"/>
      <c r="O56" s="6"/>
      <c r="P56" s="6"/>
      <c r="Q56" s="6"/>
      <c r="R56" s="6"/>
      <c r="S56" s="6"/>
    </row>
    <row r="57" spans="3:19" x14ac:dyDescent="0.45">
      <c r="C57" s="6"/>
      <c r="D57" s="6"/>
      <c r="E57" s="6"/>
      <c r="F57" s="6"/>
      <c r="G57" s="6"/>
      <c r="H57" s="6"/>
      <c r="I57" s="6"/>
      <c r="J57" s="6"/>
      <c r="K57" s="6"/>
      <c r="L57" s="6"/>
      <c r="M57" s="6"/>
      <c r="N57" s="6"/>
      <c r="O57" s="6"/>
      <c r="P57" s="6"/>
      <c r="Q57" s="6"/>
      <c r="R57" s="6"/>
      <c r="S57" s="6"/>
    </row>
    <row r="58" spans="3:19" x14ac:dyDescent="0.45">
      <c r="C58" s="6"/>
      <c r="D58" s="6"/>
      <c r="E58" s="6"/>
      <c r="F58" s="6"/>
      <c r="G58" s="6"/>
      <c r="H58" s="6"/>
      <c r="I58" s="6"/>
      <c r="J58" s="6"/>
      <c r="K58" s="6"/>
      <c r="L58" s="6"/>
      <c r="M58" s="6"/>
      <c r="N58" s="6"/>
      <c r="O58" s="6"/>
      <c r="P58" s="6"/>
      <c r="Q58" s="6"/>
      <c r="R58" s="6"/>
      <c r="S58" s="6"/>
    </row>
    <row r="59" spans="3:19" x14ac:dyDescent="0.45">
      <c r="C59" s="6"/>
      <c r="D59" s="6"/>
      <c r="E59" s="6"/>
      <c r="F59" s="6"/>
      <c r="G59" s="6"/>
      <c r="H59" s="6"/>
      <c r="I59" s="6"/>
      <c r="J59" s="6"/>
      <c r="K59" s="6"/>
      <c r="L59" s="6"/>
      <c r="M59" s="6"/>
      <c r="N59" s="6"/>
      <c r="O59" s="6"/>
      <c r="P59" s="6"/>
      <c r="Q59" s="6"/>
      <c r="R59" s="6"/>
      <c r="S59" s="6"/>
    </row>
    <row r="60" spans="3:19" x14ac:dyDescent="0.45">
      <c r="C60" s="6"/>
      <c r="D60" s="6"/>
      <c r="E60" s="6"/>
      <c r="F60" s="6"/>
      <c r="G60" s="6"/>
      <c r="H60" s="6"/>
      <c r="I60" s="6"/>
      <c r="J60" s="6"/>
      <c r="K60" s="6"/>
      <c r="L60" s="6"/>
      <c r="M60" s="6"/>
      <c r="N60" s="6"/>
      <c r="O60" s="6"/>
      <c r="P60" s="6"/>
      <c r="Q60" s="6"/>
      <c r="R60" s="6"/>
      <c r="S60" s="6"/>
    </row>
    <row r="61" spans="3:19" x14ac:dyDescent="0.45">
      <c r="C61" s="6"/>
      <c r="D61" s="6"/>
      <c r="E61" s="6"/>
      <c r="F61" s="6"/>
      <c r="G61" s="6"/>
      <c r="H61" s="6"/>
      <c r="I61" s="6"/>
      <c r="J61" s="6"/>
      <c r="K61" s="6"/>
      <c r="L61" s="6"/>
      <c r="M61" s="6"/>
      <c r="N61" s="6"/>
      <c r="O61" s="6"/>
      <c r="P61" s="6"/>
      <c r="Q61" s="6"/>
      <c r="R61" s="6"/>
      <c r="S61" s="6"/>
    </row>
    <row r="62" spans="3:19" x14ac:dyDescent="0.45">
      <c r="C62" s="6"/>
      <c r="D62" s="6"/>
      <c r="E62" s="6"/>
      <c r="F62" s="6"/>
      <c r="G62" s="6"/>
      <c r="H62" s="6"/>
      <c r="I62" s="6"/>
      <c r="J62" s="6"/>
      <c r="K62" s="6"/>
      <c r="L62" s="6"/>
      <c r="M62" s="6"/>
      <c r="N62" s="6"/>
      <c r="O62" s="6"/>
      <c r="P62" s="6"/>
      <c r="Q62" s="6"/>
      <c r="R62" s="6"/>
      <c r="S62" s="6"/>
    </row>
    <row r="63" spans="3:19" x14ac:dyDescent="0.45">
      <c r="C63" s="6"/>
      <c r="D63" s="6"/>
      <c r="E63" s="6"/>
      <c r="F63" s="6"/>
      <c r="G63" s="6"/>
      <c r="H63" s="6"/>
      <c r="I63" s="6"/>
      <c r="J63" s="6"/>
      <c r="K63" s="6"/>
      <c r="L63" s="6"/>
      <c r="M63" s="6"/>
      <c r="N63" s="6"/>
      <c r="O63" s="6"/>
      <c r="P63" s="6"/>
      <c r="Q63" s="6"/>
      <c r="R63" s="6"/>
      <c r="S63" s="6"/>
    </row>
    <row r="64" spans="3:19" x14ac:dyDescent="0.45">
      <c r="C64" s="6"/>
      <c r="D64" s="6"/>
      <c r="E64" s="6"/>
      <c r="F64" s="6"/>
      <c r="G64" s="6"/>
      <c r="H64" s="6"/>
      <c r="I64" s="6"/>
      <c r="J64" s="6"/>
      <c r="K64" s="6"/>
      <c r="L64" s="6"/>
      <c r="M64" s="6"/>
      <c r="N64" s="6"/>
      <c r="O64" s="6"/>
      <c r="P64" s="6"/>
      <c r="Q64" s="6"/>
      <c r="R64" s="6"/>
      <c r="S64" s="6"/>
    </row>
    <row r="65" spans="3:19" x14ac:dyDescent="0.45">
      <c r="C65" s="6"/>
      <c r="D65" s="6"/>
      <c r="E65" s="6"/>
      <c r="F65" s="6"/>
      <c r="G65" s="6"/>
      <c r="H65" s="6"/>
      <c r="I65" s="6"/>
      <c r="J65" s="6"/>
      <c r="K65" s="6"/>
      <c r="L65" s="6"/>
      <c r="M65" s="6"/>
      <c r="N65" s="6"/>
      <c r="O65" s="6"/>
      <c r="P65" s="6"/>
      <c r="Q65" s="6"/>
      <c r="R65" s="6"/>
      <c r="S65" s="6"/>
    </row>
    <row r="66" spans="3:19" x14ac:dyDescent="0.45">
      <c r="C66" s="6"/>
      <c r="D66" s="6"/>
      <c r="E66" s="6"/>
      <c r="F66" s="6"/>
      <c r="G66" s="6"/>
      <c r="H66" s="6"/>
      <c r="I66" s="6"/>
      <c r="J66" s="6"/>
      <c r="K66" s="6"/>
      <c r="L66" s="6"/>
      <c r="M66" s="6"/>
      <c r="N66" s="6"/>
      <c r="O66" s="6"/>
      <c r="P66" s="6"/>
      <c r="Q66" s="6"/>
      <c r="R66" s="6"/>
      <c r="S66" s="6"/>
    </row>
    <row r="67" spans="3:19" x14ac:dyDescent="0.45">
      <c r="C67" s="6"/>
      <c r="D67" s="6"/>
      <c r="E67" s="6"/>
      <c r="F67" s="6"/>
      <c r="G67" s="6"/>
      <c r="H67" s="6"/>
      <c r="I67" s="6"/>
      <c r="J67" s="6"/>
      <c r="K67" s="6"/>
      <c r="L67" s="6"/>
      <c r="M67" s="6"/>
      <c r="N67" s="6"/>
      <c r="O67" s="6"/>
      <c r="P67" s="6"/>
      <c r="Q67" s="6"/>
      <c r="R67" s="6"/>
      <c r="S67" s="6"/>
    </row>
    <row r="68" spans="3:19" x14ac:dyDescent="0.45">
      <c r="C68" s="6"/>
      <c r="D68" s="6"/>
      <c r="E68" s="6"/>
      <c r="F68" s="6"/>
      <c r="G68" s="6"/>
      <c r="H68" s="6"/>
      <c r="I68" s="6"/>
      <c r="J68" s="6"/>
      <c r="K68" s="6"/>
      <c r="L68" s="6"/>
      <c r="M68" s="6"/>
      <c r="N68" s="6"/>
      <c r="O68" s="6"/>
      <c r="P68" s="6"/>
      <c r="Q68" s="6"/>
      <c r="R68" s="6"/>
      <c r="S68" s="6"/>
    </row>
    <row r="69" spans="3:19" x14ac:dyDescent="0.45">
      <c r="C69" s="6"/>
      <c r="D69" s="6"/>
      <c r="E69" s="6"/>
      <c r="F69" s="6"/>
      <c r="G69" s="6"/>
      <c r="H69" s="6"/>
      <c r="I69" s="6"/>
      <c r="J69" s="6"/>
      <c r="K69" s="6"/>
      <c r="L69" s="6"/>
      <c r="M69" s="6"/>
      <c r="N69" s="6"/>
      <c r="O69" s="6"/>
      <c r="P69" s="6"/>
      <c r="Q69" s="6"/>
      <c r="R69" s="6"/>
      <c r="S69" s="6"/>
    </row>
    <row r="70" spans="3:19" x14ac:dyDescent="0.45">
      <c r="C70" s="6"/>
      <c r="D70" s="6"/>
      <c r="E70" s="6"/>
      <c r="F70" s="6"/>
      <c r="G70" s="6"/>
      <c r="H70" s="6"/>
      <c r="I70" s="6"/>
      <c r="J70" s="6"/>
      <c r="K70" s="6"/>
      <c r="L70" s="6"/>
      <c r="M70" s="6"/>
      <c r="N70" s="6"/>
      <c r="O70" s="6"/>
      <c r="P70" s="6"/>
      <c r="Q70" s="6"/>
      <c r="R70" s="6"/>
      <c r="S70" s="6"/>
    </row>
    <row r="71" spans="3:19" x14ac:dyDescent="0.45">
      <c r="C71" s="6"/>
      <c r="D71" s="6"/>
      <c r="E71" s="6"/>
      <c r="F71" s="6"/>
      <c r="G71" s="6"/>
      <c r="H71" s="6"/>
      <c r="I71" s="6"/>
      <c r="J71" s="6"/>
      <c r="K71" s="6"/>
      <c r="L71" s="6"/>
      <c r="M71" s="6"/>
      <c r="N71" s="6"/>
      <c r="O71" s="6"/>
      <c r="P71" s="6"/>
      <c r="Q71" s="6"/>
      <c r="R71" s="6"/>
      <c r="S71" s="6"/>
    </row>
    <row r="72" spans="3:19" x14ac:dyDescent="0.45">
      <c r="C72" s="6"/>
      <c r="D72" s="6"/>
      <c r="E72" s="6"/>
      <c r="F72" s="6"/>
      <c r="G72" s="6"/>
      <c r="H72" s="6"/>
      <c r="I72" s="6"/>
      <c r="J72" s="6"/>
      <c r="K72" s="6"/>
      <c r="L72" s="6"/>
      <c r="M72" s="6"/>
      <c r="N72" s="6"/>
      <c r="O72" s="6"/>
      <c r="P72" s="6"/>
      <c r="Q72" s="6"/>
      <c r="R72" s="6"/>
      <c r="S72" s="6"/>
    </row>
    <row r="73" spans="3:19" x14ac:dyDescent="0.45">
      <c r="C73" s="6"/>
      <c r="D73" s="6"/>
      <c r="E73" s="6"/>
      <c r="F73" s="6"/>
      <c r="G73" s="6"/>
      <c r="H73" s="6"/>
      <c r="I73" s="6"/>
      <c r="J73" s="6"/>
      <c r="K73" s="6"/>
      <c r="L73" s="6"/>
      <c r="M73" s="6"/>
      <c r="N73" s="6"/>
      <c r="O73" s="6"/>
      <c r="P73" s="6"/>
      <c r="Q73" s="6"/>
      <c r="R73" s="6"/>
      <c r="S73" s="6"/>
    </row>
    <row r="74" spans="3:19" x14ac:dyDescent="0.45">
      <c r="C74" s="6"/>
      <c r="D74" s="6"/>
      <c r="E74" s="6"/>
      <c r="F74" s="6"/>
      <c r="G74" s="6"/>
      <c r="H74" s="6"/>
      <c r="I74" s="6"/>
      <c r="J74" s="6"/>
      <c r="K74" s="6"/>
      <c r="L74" s="6"/>
      <c r="M74" s="6"/>
      <c r="N74" s="6"/>
      <c r="O74" s="6"/>
      <c r="P74" s="6"/>
      <c r="Q74" s="6"/>
      <c r="R74" s="6"/>
      <c r="S74" s="6"/>
    </row>
    <row r="75" spans="3:19" x14ac:dyDescent="0.45">
      <c r="C75" s="6"/>
      <c r="D75" s="6"/>
      <c r="E75" s="6"/>
      <c r="F75" s="6"/>
      <c r="G75" s="6"/>
      <c r="H75" s="6"/>
      <c r="I75" s="6"/>
      <c r="J75" s="6"/>
      <c r="K75" s="6"/>
      <c r="L75" s="6"/>
      <c r="M75" s="6"/>
      <c r="N75" s="6"/>
      <c r="O75" s="6"/>
      <c r="P75" s="6"/>
      <c r="Q75" s="6"/>
      <c r="R75" s="6"/>
      <c r="S75" s="6"/>
    </row>
    <row r="76" spans="3:19" x14ac:dyDescent="0.45">
      <c r="C76" s="6"/>
      <c r="D76" s="6"/>
      <c r="E76" s="6"/>
      <c r="F76" s="6"/>
      <c r="G76" s="6"/>
      <c r="H76" s="6"/>
      <c r="I76" s="6"/>
      <c r="J76" s="6"/>
      <c r="K76" s="6"/>
      <c r="L76" s="6"/>
      <c r="M76" s="6"/>
      <c r="N76" s="6"/>
      <c r="O76" s="6"/>
      <c r="P76" s="6"/>
      <c r="Q76" s="6"/>
      <c r="R76" s="6"/>
      <c r="S76" s="6"/>
    </row>
    <row r="77" spans="3:19" x14ac:dyDescent="0.45">
      <c r="C77" s="6"/>
      <c r="D77" s="6"/>
      <c r="E77" s="6"/>
      <c r="F77" s="6"/>
      <c r="G77" s="6"/>
      <c r="H77" s="6"/>
      <c r="I77" s="6"/>
      <c r="J77" s="6"/>
      <c r="K77" s="6"/>
      <c r="L77" s="6"/>
      <c r="M77" s="6"/>
      <c r="N77" s="6"/>
      <c r="O77" s="6"/>
      <c r="P77" s="6"/>
      <c r="Q77" s="6"/>
      <c r="R77" s="6"/>
      <c r="S77" s="6"/>
    </row>
    <row r="78" spans="3:19" x14ac:dyDescent="0.45">
      <c r="C78" s="6"/>
      <c r="D78" s="6"/>
      <c r="E78" s="6"/>
      <c r="F78" s="6"/>
      <c r="G78" s="6"/>
      <c r="H78" s="6"/>
      <c r="I78" s="6"/>
      <c r="J78" s="6"/>
      <c r="K78" s="6"/>
      <c r="L78" s="6"/>
      <c r="M78" s="6"/>
      <c r="N78" s="6"/>
      <c r="O78" s="6"/>
      <c r="P78" s="6"/>
      <c r="Q78" s="6"/>
      <c r="R78" s="6"/>
      <c r="S78" s="6"/>
    </row>
    <row r="79" spans="3:19" x14ac:dyDescent="0.45">
      <c r="C79" s="6"/>
      <c r="D79" s="6"/>
      <c r="E79" s="6"/>
      <c r="F79" s="6"/>
      <c r="G79" s="6"/>
      <c r="H79" s="6"/>
      <c r="I79" s="6"/>
      <c r="J79" s="6"/>
      <c r="K79" s="6"/>
      <c r="L79" s="6"/>
      <c r="M79" s="6"/>
      <c r="N79" s="6"/>
      <c r="O79" s="6"/>
      <c r="P79" s="6"/>
      <c r="Q79" s="6"/>
      <c r="R79" s="6"/>
      <c r="S79" s="6"/>
    </row>
    <row r="80" spans="3:19" x14ac:dyDescent="0.45">
      <c r="C80" s="6"/>
      <c r="D80" s="6"/>
      <c r="E80" s="6"/>
      <c r="F80" s="6"/>
      <c r="G80" s="6"/>
      <c r="H80" s="6"/>
      <c r="I80" s="6"/>
      <c r="J80" s="6"/>
      <c r="K80" s="6"/>
      <c r="L80" s="6"/>
      <c r="M80" s="6"/>
      <c r="N80" s="6"/>
      <c r="O80" s="6"/>
      <c r="P80" s="6"/>
      <c r="Q80" s="6"/>
      <c r="R80" s="6"/>
      <c r="S80" s="6"/>
    </row>
    <row r="81" spans="3:19" x14ac:dyDescent="0.45">
      <c r="C81" s="6"/>
      <c r="D81" s="6"/>
      <c r="E81" s="6"/>
      <c r="F81" s="6"/>
      <c r="G81" s="6"/>
      <c r="H81" s="6"/>
      <c r="I81" s="6"/>
      <c r="J81" s="6"/>
      <c r="K81" s="6"/>
      <c r="L81" s="6"/>
      <c r="M81" s="6"/>
      <c r="N81" s="6"/>
      <c r="O81" s="6"/>
      <c r="P81" s="6"/>
      <c r="Q81" s="6"/>
      <c r="R81" s="6"/>
      <c r="S81" s="6"/>
    </row>
    <row r="82" spans="3:19" x14ac:dyDescent="0.45">
      <c r="C82" s="6"/>
      <c r="D82" s="6"/>
      <c r="E82" s="6"/>
      <c r="F82" s="6"/>
      <c r="G82" s="6"/>
      <c r="H82" s="6"/>
      <c r="I82" s="6"/>
      <c r="J82" s="6"/>
      <c r="K82" s="6"/>
      <c r="L82" s="6"/>
      <c r="M82" s="6"/>
      <c r="N82" s="6"/>
      <c r="O82" s="6"/>
      <c r="P82" s="6"/>
      <c r="Q82" s="6"/>
      <c r="R82" s="6"/>
      <c r="S82" s="6"/>
    </row>
    <row r="83" spans="3:19" x14ac:dyDescent="0.45">
      <c r="C83" s="6"/>
      <c r="D83" s="6"/>
      <c r="E83" s="6"/>
      <c r="F83" s="6"/>
      <c r="G83" s="6"/>
      <c r="H83" s="6"/>
      <c r="I83" s="6"/>
      <c r="J83" s="6"/>
      <c r="K83" s="6"/>
      <c r="L83" s="6"/>
      <c r="M83" s="6"/>
      <c r="N83" s="6"/>
      <c r="O83" s="6"/>
      <c r="P83" s="6"/>
      <c r="Q83" s="6"/>
      <c r="R83" s="6"/>
      <c r="S83" s="6"/>
    </row>
    <row r="84" spans="3:19" x14ac:dyDescent="0.45">
      <c r="C84" s="6"/>
      <c r="D84" s="6"/>
      <c r="E84" s="6"/>
      <c r="F84" s="6"/>
      <c r="G84" s="6"/>
      <c r="H84" s="6"/>
      <c r="I84" s="6"/>
      <c r="J84" s="6"/>
      <c r="K84" s="6"/>
      <c r="L84" s="6"/>
      <c r="M84" s="6"/>
      <c r="N84" s="6"/>
      <c r="O84" s="6"/>
      <c r="P84" s="6"/>
      <c r="Q84" s="6"/>
      <c r="R84" s="6"/>
      <c r="S84" s="6"/>
    </row>
    <row r="85" spans="3:19" x14ac:dyDescent="0.45">
      <c r="C85" s="6"/>
      <c r="D85" s="6"/>
      <c r="E85" s="6"/>
      <c r="F85" s="6"/>
      <c r="G85" s="6"/>
      <c r="H85" s="6"/>
      <c r="I85" s="6"/>
      <c r="J85" s="6"/>
      <c r="K85" s="6"/>
      <c r="L85" s="6"/>
      <c r="M85" s="6"/>
      <c r="N85" s="6"/>
      <c r="O85" s="6"/>
      <c r="P85" s="6"/>
      <c r="Q85" s="6"/>
      <c r="R85" s="6"/>
      <c r="S85" s="6"/>
    </row>
    <row r="86" spans="3:19" x14ac:dyDescent="0.45">
      <c r="C86" s="6"/>
      <c r="D86" s="6"/>
      <c r="E86" s="6"/>
      <c r="F86" s="6"/>
      <c r="G86" s="6"/>
      <c r="H86" s="6"/>
      <c r="I86" s="6"/>
      <c r="J86" s="6"/>
      <c r="K86" s="6"/>
      <c r="L86" s="6"/>
      <c r="M86" s="6"/>
      <c r="N86" s="6"/>
      <c r="O86" s="6"/>
      <c r="P86" s="6"/>
      <c r="Q86" s="6"/>
      <c r="R86" s="6"/>
      <c r="S86" s="6"/>
    </row>
    <row r="87" spans="3:19" x14ac:dyDescent="0.45">
      <c r="C87" s="6"/>
      <c r="D87" s="6"/>
      <c r="E87" s="6"/>
      <c r="F87" s="6"/>
      <c r="G87" s="6"/>
      <c r="H87" s="6"/>
      <c r="I87" s="6"/>
      <c r="J87" s="6"/>
      <c r="K87" s="6"/>
      <c r="L87" s="6"/>
      <c r="M87" s="6"/>
      <c r="N87" s="6"/>
      <c r="O87" s="6"/>
      <c r="P87" s="6"/>
      <c r="Q87" s="6"/>
      <c r="R87" s="6"/>
      <c r="S87" s="6"/>
    </row>
    <row r="88" spans="3:19" x14ac:dyDescent="0.45">
      <c r="C88" s="6"/>
      <c r="D88" s="6"/>
      <c r="E88" s="6"/>
      <c r="F88" s="6"/>
      <c r="G88" s="6"/>
      <c r="H88" s="6"/>
      <c r="I88" s="6"/>
      <c r="J88" s="6"/>
      <c r="K88" s="6"/>
      <c r="L88" s="6"/>
      <c r="M88" s="6"/>
      <c r="N88" s="6"/>
      <c r="O88" s="6"/>
      <c r="P88" s="6"/>
      <c r="Q88" s="6"/>
      <c r="R88" s="6"/>
      <c r="S88" s="6"/>
    </row>
    <row r="89" spans="3:19" x14ac:dyDescent="0.45">
      <c r="C89" s="6"/>
      <c r="D89" s="6"/>
      <c r="E89" s="6"/>
      <c r="F89" s="6"/>
      <c r="G89" s="6"/>
      <c r="H89" s="6"/>
      <c r="I89" s="6"/>
      <c r="J89" s="6"/>
      <c r="K89" s="6"/>
      <c r="L89" s="6"/>
      <c r="M89" s="6"/>
      <c r="N89" s="6"/>
      <c r="O89" s="6"/>
      <c r="P89" s="6"/>
      <c r="Q89" s="6"/>
      <c r="R89" s="6"/>
      <c r="S89" s="6"/>
    </row>
    <row r="90" spans="3:19" x14ac:dyDescent="0.45">
      <c r="C90" s="6"/>
      <c r="D90" s="6"/>
      <c r="E90" s="6"/>
      <c r="F90" s="6"/>
      <c r="G90" s="6"/>
      <c r="H90" s="6"/>
      <c r="I90" s="6"/>
      <c r="J90" s="6"/>
      <c r="K90" s="6"/>
      <c r="L90" s="6"/>
      <c r="M90" s="6"/>
      <c r="N90" s="6"/>
      <c r="O90" s="6"/>
      <c r="P90" s="6"/>
      <c r="Q90" s="6"/>
      <c r="R90" s="6"/>
      <c r="S90" s="6"/>
    </row>
    <row r="91" spans="3:19" x14ac:dyDescent="0.45">
      <c r="C91" s="6"/>
      <c r="D91" s="6"/>
      <c r="E91" s="6"/>
      <c r="F91" s="6"/>
      <c r="G91" s="6"/>
      <c r="H91" s="6"/>
      <c r="I91" s="6"/>
      <c r="J91" s="6"/>
      <c r="K91" s="6"/>
      <c r="L91" s="6"/>
      <c r="M91" s="6"/>
      <c r="N91" s="6"/>
      <c r="O91" s="6"/>
      <c r="P91" s="6"/>
      <c r="Q91" s="6"/>
      <c r="R91" s="6"/>
      <c r="S91" s="6"/>
    </row>
    <row r="92" spans="3:19" x14ac:dyDescent="0.45">
      <c r="C92" s="6"/>
      <c r="D92" s="6"/>
      <c r="E92" s="6"/>
      <c r="F92" s="6"/>
      <c r="G92" s="6"/>
      <c r="H92" s="6"/>
      <c r="I92" s="6"/>
      <c r="J92" s="6"/>
      <c r="K92" s="6"/>
      <c r="L92" s="6"/>
      <c r="M92" s="6"/>
      <c r="N92" s="6"/>
      <c r="O92" s="6"/>
      <c r="P92" s="6"/>
      <c r="Q92" s="6"/>
      <c r="R92" s="6"/>
      <c r="S92" s="6"/>
    </row>
    <row r="93" spans="3:19" x14ac:dyDescent="0.45">
      <c r="C93" s="6"/>
      <c r="D93" s="6"/>
      <c r="E93" s="6"/>
      <c r="F93" s="6"/>
      <c r="G93" s="6"/>
      <c r="H93" s="6"/>
      <c r="I93" s="6"/>
      <c r="J93" s="6"/>
      <c r="K93" s="6"/>
      <c r="L93" s="6"/>
      <c r="M93" s="6"/>
      <c r="N93" s="6"/>
      <c r="O93" s="6"/>
      <c r="P93" s="6"/>
      <c r="Q93" s="6"/>
      <c r="R93" s="6"/>
      <c r="S93" s="6"/>
    </row>
    <row r="94" spans="3:19" x14ac:dyDescent="0.45">
      <c r="C94" s="6"/>
      <c r="D94" s="6"/>
      <c r="E94" s="6"/>
      <c r="F94" s="6"/>
      <c r="G94" s="6"/>
      <c r="H94" s="6"/>
      <c r="I94" s="6"/>
      <c r="J94" s="6"/>
      <c r="K94" s="6"/>
      <c r="L94" s="6"/>
      <c r="M94" s="6"/>
      <c r="N94" s="6"/>
      <c r="O94" s="6"/>
      <c r="P94" s="6"/>
      <c r="Q94" s="6"/>
      <c r="R94" s="6"/>
      <c r="S94" s="6"/>
    </row>
    <row r="95" spans="3:19" x14ac:dyDescent="0.45">
      <c r="C95" s="6"/>
      <c r="D95" s="6"/>
      <c r="E95" s="6"/>
      <c r="F95" s="6"/>
      <c r="G95" s="6"/>
      <c r="H95" s="6"/>
      <c r="I95" s="6"/>
      <c r="J95" s="6"/>
      <c r="K95" s="6"/>
      <c r="L95" s="6"/>
      <c r="M95" s="6"/>
      <c r="N95" s="6"/>
      <c r="O95" s="6"/>
      <c r="P95" s="6"/>
      <c r="Q95" s="6"/>
      <c r="R95" s="6"/>
      <c r="S95" s="6"/>
    </row>
    <row r="96" spans="3:19" x14ac:dyDescent="0.45">
      <c r="C96" s="6"/>
      <c r="D96" s="6"/>
      <c r="E96" s="6"/>
      <c r="F96" s="6"/>
      <c r="G96" s="6"/>
      <c r="H96" s="6"/>
      <c r="I96" s="6"/>
      <c r="J96" s="6"/>
      <c r="K96" s="6"/>
      <c r="L96" s="6"/>
      <c r="M96" s="6"/>
      <c r="N96" s="6"/>
      <c r="O96" s="6"/>
      <c r="P96" s="6"/>
      <c r="Q96" s="6"/>
      <c r="R96" s="6"/>
      <c r="S96" s="6"/>
    </row>
    <row r="97" spans="3:19" x14ac:dyDescent="0.45">
      <c r="C97" s="6"/>
      <c r="D97" s="6"/>
      <c r="E97" s="6"/>
      <c r="F97" s="6"/>
      <c r="G97" s="6"/>
      <c r="H97" s="6"/>
      <c r="I97" s="6"/>
      <c r="J97" s="6"/>
      <c r="K97" s="6"/>
      <c r="L97" s="6"/>
      <c r="M97" s="6"/>
      <c r="N97" s="6"/>
      <c r="O97" s="6"/>
      <c r="P97" s="6"/>
      <c r="Q97" s="6"/>
      <c r="R97" s="6"/>
      <c r="S97" s="6"/>
    </row>
    <row r="98" spans="3:19" x14ac:dyDescent="0.45">
      <c r="C98" s="6"/>
      <c r="D98" s="6"/>
      <c r="E98" s="6"/>
      <c r="F98" s="6"/>
      <c r="G98" s="6"/>
      <c r="H98" s="6"/>
      <c r="I98" s="6"/>
      <c r="J98" s="6"/>
      <c r="K98" s="6"/>
      <c r="L98" s="6"/>
      <c r="M98" s="6"/>
      <c r="N98" s="6"/>
      <c r="O98" s="6"/>
      <c r="P98" s="6"/>
      <c r="Q98" s="6"/>
      <c r="R98" s="6"/>
      <c r="S98" s="6"/>
    </row>
    <row r="99" spans="3:19" x14ac:dyDescent="0.45">
      <c r="C99" s="6"/>
      <c r="D99" s="6"/>
      <c r="E99" s="6"/>
      <c r="F99" s="6"/>
      <c r="G99" s="6"/>
      <c r="H99" s="6"/>
      <c r="I99" s="6"/>
      <c r="J99" s="6"/>
      <c r="K99" s="6"/>
      <c r="L99" s="6"/>
      <c r="M99" s="6"/>
      <c r="N99" s="6"/>
      <c r="O99" s="6"/>
      <c r="P99" s="6"/>
      <c r="Q99" s="6"/>
      <c r="R99" s="6"/>
      <c r="S99" s="6"/>
    </row>
    <row r="100" spans="3:19" x14ac:dyDescent="0.45">
      <c r="C100" s="6"/>
      <c r="D100" s="6"/>
      <c r="E100" s="6"/>
      <c r="F100" s="6"/>
      <c r="G100" s="6"/>
      <c r="H100" s="6"/>
      <c r="I100" s="6"/>
      <c r="J100" s="6"/>
      <c r="K100" s="6"/>
      <c r="L100" s="6"/>
      <c r="M100" s="6"/>
      <c r="N100" s="6"/>
      <c r="O100" s="6"/>
      <c r="P100" s="6"/>
      <c r="Q100" s="6"/>
      <c r="R100" s="6"/>
      <c r="S100" s="6"/>
    </row>
    <row r="101" spans="3:19" x14ac:dyDescent="0.45">
      <c r="C101" s="6"/>
      <c r="D101" s="6"/>
      <c r="E101" s="6"/>
      <c r="F101" s="6"/>
      <c r="G101" s="6"/>
      <c r="H101" s="6"/>
      <c r="I101" s="6"/>
      <c r="J101" s="6"/>
      <c r="K101" s="6"/>
      <c r="L101" s="6"/>
      <c r="M101" s="6"/>
      <c r="N101" s="6"/>
      <c r="O101" s="6"/>
      <c r="P101" s="6"/>
      <c r="Q101" s="6"/>
      <c r="R101" s="6"/>
      <c r="S101" s="6"/>
    </row>
    <row r="102" spans="3:19" x14ac:dyDescent="0.45">
      <c r="C102" s="6"/>
      <c r="D102" s="6"/>
      <c r="E102" s="6"/>
      <c r="F102" s="6"/>
      <c r="G102" s="6"/>
      <c r="H102" s="6"/>
      <c r="I102" s="6"/>
      <c r="J102" s="6"/>
      <c r="K102" s="6"/>
      <c r="L102" s="6"/>
      <c r="M102" s="6"/>
      <c r="N102" s="6"/>
      <c r="O102" s="6"/>
      <c r="P102" s="6"/>
      <c r="Q102" s="6"/>
      <c r="R102" s="6"/>
      <c r="S102" s="6"/>
    </row>
    <row r="103" spans="3:19" x14ac:dyDescent="0.45">
      <c r="C103" s="6"/>
      <c r="D103" s="6"/>
      <c r="E103" s="6"/>
      <c r="F103" s="6"/>
      <c r="G103" s="6"/>
      <c r="H103" s="6"/>
      <c r="I103" s="6"/>
      <c r="J103" s="6"/>
      <c r="K103" s="6"/>
      <c r="L103" s="6"/>
      <c r="M103" s="6"/>
      <c r="N103" s="6"/>
      <c r="O103" s="6"/>
      <c r="P103" s="6"/>
      <c r="Q103" s="6"/>
      <c r="R103" s="6"/>
      <c r="S103" s="6"/>
    </row>
    <row r="104" spans="3:19" x14ac:dyDescent="0.45">
      <c r="C104" s="6"/>
      <c r="D104" s="6"/>
      <c r="E104" s="6"/>
      <c r="F104" s="6"/>
      <c r="G104" s="6"/>
      <c r="H104" s="6"/>
      <c r="I104" s="6"/>
      <c r="J104" s="6"/>
      <c r="K104" s="6"/>
      <c r="L104" s="6"/>
      <c r="M104" s="6"/>
      <c r="N104" s="6"/>
      <c r="O104" s="6"/>
      <c r="P104" s="6"/>
      <c r="Q104" s="6"/>
      <c r="R104" s="6"/>
      <c r="S104" s="6"/>
    </row>
    <row r="105" spans="3:19" x14ac:dyDescent="0.45">
      <c r="C105" s="6"/>
      <c r="D105" s="6"/>
      <c r="E105" s="6"/>
      <c r="F105" s="6"/>
      <c r="G105" s="6"/>
      <c r="H105" s="6"/>
      <c r="I105" s="6"/>
      <c r="J105" s="6"/>
      <c r="K105" s="6"/>
      <c r="L105" s="6"/>
      <c r="M105" s="6"/>
      <c r="N105" s="6"/>
      <c r="O105" s="6"/>
      <c r="P105" s="6"/>
      <c r="Q105" s="6"/>
      <c r="R105" s="6"/>
      <c r="S105" s="6"/>
    </row>
    <row r="106" spans="3:19" x14ac:dyDescent="0.45">
      <c r="C106" s="6"/>
      <c r="D106" s="6"/>
      <c r="E106" s="6"/>
      <c r="F106" s="6"/>
      <c r="G106" s="6"/>
      <c r="H106" s="6"/>
      <c r="I106" s="6"/>
      <c r="J106" s="6"/>
      <c r="K106" s="6"/>
      <c r="L106" s="6"/>
      <c r="M106" s="6"/>
      <c r="N106" s="6"/>
      <c r="O106" s="6"/>
      <c r="P106" s="6"/>
      <c r="Q106" s="6"/>
      <c r="R106" s="6"/>
      <c r="S106" s="6"/>
    </row>
    <row r="107" spans="3:19" x14ac:dyDescent="0.45">
      <c r="C107" s="6"/>
      <c r="D107" s="6"/>
      <c r="E107" s="6"/>
      <c r="F107" s="6"/>
      <c r="G107" s="6"/>
      <c r="H107" s="6"/>
      <c r="I107" s="6"/>
      <c r="J107" s="6"/>
      <c r="K107" s="6"/>
      <c r="L107" s="6"/>
      <c r="M107" s="6"/>
      <c r="N107" s="6"/>
      <c r="O107" s="6"/>
      <c r="P107" s="6"/>
      <c r="Q107" s="6"/>
      <c r="R107" s="6"/>
      <c r="S107" s="6"/>
    </row>
    <row r="108" spans="3:19" x14ac:dyDescent="0.45">
      <c r="C108" s="6"/>
      <c r="D108" s="6"/>
      <c r="E108" s="6"/>
      <c r="F108" s="6"/>
      <c r="G108" s="6"/>
      <c r="H108" s="6"/>
      <c r="I108" s="6"/>
      <c r="J108" s="6"/>
      <c r="K108" s="6"/>
      <c r="L108" s="6"/>
      <c r="M108" s="6"/>
      <c r="N108" s="6"/>
      <c r="O108" s="6"/>
      <c r="P108" s="6"/>
      <c r="Q108" s="6"/>
      <c r="R108" s="6"/>
      <c r="S108" s="6"/>
    </row>
    <row r="109" spans="3:19" x14ac:dyDescent="0.45">
      <c r="C109" s="6"/>
      <c r="D109" s="6"/>
      <c r="E109" s="6"/>
      <c r="F109" s="6"/>
      <c r="G109" s="6"/>
      <c r="H109" s="6"/>
      <c r="I109" s="6"/>
      <c r="J109" s="6"/>
      <c r="K109" s="6"/>
      <c r="L109" s="6"/>
      <c r="M109" s="6"/>
      <c r="N109" s="6"/>
      <c r="O109" s="6"/>
      <c r="P109" s="6"/>
      <c r="Q109" s="6"/>
      <c r="R109" s="6"/>
      <c r="S109" s="6"/>
    </row>
    <row r="110" spans="3:19" x14ac:dyDescent="0.45">
      <c r="C110" s="6"/>
      <c r="D110" s="6"/>
      <c r="E110" s="6"/>
      <c r="F110" s="6"/>
      <c r="G110" s="6"/>
      <c r="H110" s="6"/>
      <c r="I110" s="6"/>
      <c r="J110" s="6"/>
      <c r="K110" s="6"/>
      <c r="L110" s="6"/>
      <c r="M110" s="6"/>
      <c r="N110" s="6"/>
      <c r="O110" s="6"/>
      <c r="P110" s="6"/>
      <c r="Q110" s="6"/>
      <c r="R110" s="6"/>
      <c r="S110" s="6"/>
    </row>
    <row r="111" spans="3:19" x14ac:dyDescent="0.45">
      <c r="C111" s="6"/>
      <c r="D111" s="6"/>
      <c r="E111" s="6"/>
      <c r="F111" s="6"/>
      <c r="G111" s="6"/>
      <c r="H111" s="6"/>
      <c r="I111" s="6"/>
      <c r="J111" s="6"/>
      <c r="K111" s="6"/>
      <c r="L111" s="6"/>
      <c r="M111" s="6"/>
      <c r="N111" s="6"/>
      <c r="O111" s="6"/>
      <c r="P111" s="6"/>
      <c r="Q111" s="6"/>
      <c r="R111" s="6"/>
      <c r="S111" s="6"/>
    </row>
    <row r="112" spans="3:19" x14ac:dyDescent="0.45">
      <c r="C112" s="6"/>
      <c r="D112" s="6"/>
      <c r="E112" s="6"/>
      <c r="F112" s="6"/>
      <c r="G112" s="6"/>
      <c r="H112" s="6"/>
      <c r="I112" s="6"/>
      <c r="J112" s="6"/>
      <c r="K112" s="6"/>
      <c r="L112" s="6"/>
      <c r="M112" s="6"/>
      <c r="N112" s="6"/>
      <c r="O112" s="6"/>
      <c r="P112" s="6"/>
      <c r="Q112" s="6"/>
      <c r="R112" s="6"/>
      <c r="S112" s="6"/>
    </row>
    <row r="113" spans="3:19" x14ac:dyDescent="0.45">
      <c r="C113" s="6"/>
      <c r="D113" s="6"/>
      <c r="E113" s="6"/>
      <c r="F113" s="6"/>
      <c r="G113" s="6"/>
      <c r="H113" s="6"/>
      <c r="I113" s="6"/>
      <c r="J113" s="6"/>
      <c r="K113" s="6"/>
      <c r="L113" s="6"/>
      <c r="M113" s="6"/>
      <c r="N113" s="6"/>
      <c r="O113" s="6"/>
      <c r="P113" s="6"/>
      <c r="Q113" s="6"/>
      <c r="R113" s="6"/>
      <c r="S113" s="6"/>
    </row>
    <row r="114" spans="3:19" x14ac:dyDescent="0.45">
      <c r="C114" s="6"/>
      <c r="D114" s="6"/>
      <c r="E114" s="6"/>
      <c r="F114" s="6"/>
      <c r="G114" s="6"/>
      <c r="H114" s="6"/>
      <c r="I114" s="6"/>
      <c r="J114" s="6"/>
      <c r="K114" s="6"/>
      <c r="L114" s="6"/>
      <c r="M114" s="6"/>
      <c r="N114" s="6"/>
      <c r="O114" s="6"/>
      <c r="P114" s="6"/>
      <c r="Q114" s="6"/>
      <c r="R114" s="6"/>
      <c r="S114" s="6"/>
    </row>
    <row r="115" spans="3:19" x14ac:dyDescent="0.45">
      <c r="C115" s="6"/>
      <c r="D115" s="6"/>
      <c r="E115" s="6"/>
      <c r="F115" s="6"/>
      <c r="G115" s="6"/>
      <c r="H115" s="6"/>
      <c r="I115" s="6"/>
      <c r="J115" s="6"/>
      <c r="K115" s="6"/>
      <c r="L115" s="6"/>
      <c r="M115" s="6"/>
      <c r="N115" s="6"/>
      <c r="O115" s="6"/>
      <c r="P115" s="6"/>
      <c r="Q115" s="6"/>
      <c r="R115" s="6"/>
      <c r="S115" s="6"/>
    </row>
    <row r="116" spans="3:19" x14ac:dyDescent="0.45">
      <c r="C116" s="6"/>
      <c r="D116" s="6"/>
      <c r="E116" s="6"/>
      <c r="F116" s="6"/>
      <c r="G116" s="6"/>
      <c r="H116" s="6"/>
      <c r="I116" s="6"/>
      <c r="J116" s="6"/>
      <c r="K116" s="6"/>
      <c r="L116" s="6"/>
      <c r="M116" s="6"/>
      <c r="N116" s="6"/>
      <c r="O116" s="6"/>
      <c r="P116" s="6"/>
      <c r="Q116" s="6"/>
      <c r="R116" s="6"/>
      <c r="S116" s="6"/>
    </row>
    <row r="117" spans="3:19" x14ac:dyDescent="0.45">
      <c r="C117" s="6"/>
      <c r="D117" s="6"/>
      <c r="E117" s="6"/>
      <c r="F117" s="6"/>
      <c r="G117" s="6"/>
      <c r="H117" s="6"/>
      <c r="I117" s="6"/>
      <c r="J117" s="6"/>
      <c r="K117" s="6"/>
      <c r="L117" s="6"/>
      <c r="M117" s="6"/>
      <c r="N117" s="6"/>
      <c r="O117" s="6"/>
      <c r="P117" s="6"/>
      <c r="Q117" s="6"/>
      <c r="R117" s="6"/>
      <c r="S117" s="6"/>
    </row>
    <row r="118" spans="3:19" x14ac:dyDescent="0.45">
      <c r="C118" s="6"/>
      <c r="D118" s="6"/>
      <c r="E118" s="6"/>
      <c r="F118" s="6"/>
      <c r="G118" s="6"/>
      <c r="H118" s="6"/>
      <c r="I118" s="6"/>
      <c r="J118" s="6"/>
      <c r="K118" s="6"/>
      <c r="L118" s="6"/>
      <c r="M118" s="6"/>
      <c r="N118" s="6"/>
      <c r="O118" s="6"/>
      <c r="P118" s="6"/>
      <c r="Q118" s="6"/>
      <c r="R118" s="6"/>
      <c r="S118" s="6"/>
    </row>
    <row r="119" spans="3:19" x14ac:dyDescent="0.45">
      <c r="C119" s="6"/>
      <c r="D119" s="6"/>
      <c r="E119" s="6"/>
      <c r="F119" s="6"/>
      <c r="G119" s="6"/>
      <c r="H119" s="6"/>
      <c r="I119" s="6"/>
      <c r="J119" s="6"/>
      <c r="K119" s="6"/>
      <c r="L119" s="6"/>
      <c r="M119" s="6"/>
      <c r="N119" s="6"/>
      <c r="O119" s="6"/>
      <c r="P119" s="6"/>
      <c r="Q119" s="6"/>
      <c r="R119" s="6"/>
      <c r="S119" s="6"/>
    </row>
    <row r="120" spans="3:19" x14ac:dyDescent="0.45">
      <c r="C120" s="6"/>
      <c r="D120" s="6"/>
      <c r="E120" s="6"/>
      <c r="F120" s="6"/>
      <c r="G120" s="6"/>
      <c r="H120" s="6"/>
      <c r="I120" s="6"/>
      <c r="J120" s="6"/>
      <c r="K120" s="6"/>
      <c r="L120" s="6"/>
      <c r="M120" s="6"/>
      <c r="N120" s="6"/>
      <c r="O120" s="6"/>
      <c r="P120" s="6"/>
      <c r="Q120" s="6"/>
      <c r="R120" s="6"/>
      <c r="S120" s="6"/>
    </row>
    <row r="121" spans="3:19" x14ac:dyDescent="0.45">
      <c r="C121" s="6"/>
      <c r="D121" s="6"/>
      <c r="E121" s="6"/>
      <c r="F121" s="6"/>
      <c r="G121" s="6"/>
      <c r="H121" s="6"/>
      <c r="I121" s="6"/>
      <c r="J121" s="6"/>
      <c r="K121" s="6"/>
      <c r="L121" s="6"/>
      <c r="M121" s="6"/>
      <c r="N121" s="6"/>
      <c r="O121" s="6"/>
      <c r="P121" s="6"/>
      <c r="Q121" s="6"/>
      <c r="R121" s="6"/>
      <c r="S121" s="6"/>
    </row>
    <row r="122" spans="3:19" x14ac:dyDescent="0.45">
      <c r="C122" s="6"/>
      <c r="D122" s="6"/>
      <c r="E122" s="6"/>
      <c r="F122" s="6"/>
      <c r="G122" s="6"/>
      <c r="H122" s="6"/>
      <c r="I122" s="6"/>
      <c r="J122" s="6"/>
      <c r="K122" s="6"/>
      <c r="L122" s="6"/>
      <c r="M122" s="6"/>
      <c r="N122" s="6"/>
      <c r="O122" s="6"/>
      <c r="P122" s="6"/>
      <c r="Q122" s="6"/>
      <c r="R122" s="6"/>
      <c r="S122" s="6"/>
    </row>
    <row r="123" spans="3:19" x14ac:dyDescent="0.45">
      <c r="C123" s="6"/>
      <c r="D123" s="6"/>
      <c r="E123" s="6"/>
      <c r="F123" s="6"/>
      <c r="G123" s="6"/>
      <c r="H123" s="6"/>
      <c r="I123" s="6"/>
      <c r="J123" s="6"/>
      <c r="K123" s="6"/>
      <c r="L123" s="6"/>
      <c r="M123" s="6"/>
      <c r="N123" s="6"/>
      <c r="O123" s="6"/>
      <c r="P123" s="6"/>
      <c r="Q123" s="6"/>
      <c r="R123" s="6"/>
      <c r="S123" s="6"/>
    </row>
    <row r="124" spans="3:19" x14ac:dyDescent="0.45">
      <c r="C124" s="6"/>
      <c r="D124" s="6"/>
      <c r="E124" s="6"/>
      <c r="F124" s="6"/>
      <c r="G124" s="6"/>
      <c r="H124" s="6"/>
      <c r="I124" s="6"/>
      <c r="J124" s="6"/>
      <c r="K124" s="6"/>
      <c r="L124" s="6"/>
      <c r="M124" s="6"/>
      <c r="N124" s="6"/>
      <c r="O124" s="6"/>
      <c r="P124" s="6"/>
      <c r="Q124" s="6"/>
      <c r="R124" s="6"/>
      <c r="S124" s="6"/>
    </row>
    <row r="125" spans="3:19" x14ac:dyDescent="0.45">
      <c r="C125" s="6"/>
      <c r="D125" s="6"/>
      <c r="E125" s="6"/>
      <c r="F125" s="6"/>
      <c r="G125" s="6"/>
      <c r="H125" s="6"/>
      <c r="I125" s="6"/>
      <c r="J125" s="6"/>
      <c r="K125" s="6"/>
      <c r="L125" s="6"/>
      <c r="M125" s="6"/>
      <c r="N125" s="6"/>
      <c r="O125" s="6"/>
      <c r="P125" s="6"/>
      <c r="Q125" s="6"/>
      <c r="R125" s="6"/>
      <c r="S125" s="6"/>
    </row>
    <row r="126" spans="3:19" x14ac:dyDescent="0.45">
      <c r="C126" s="6"/>
      <c r="D126" s="6"/>
      <c r="E126" s="6"/>
      <c r="F126" s="6"/>
      <c r="G126" s="6"/>
      <c r="H126" s="6"/>
      <c r="I126" s="6"/>
      <c r="J126" s="6"/>
      <c r="K126" s="6"/>
      <c r="L126" s="6"/>
      <c r="M126" s="6"/>
      <c r="N126" s="6"/>
      <c r="O126" s="6"/>
      <c r="P126" s="6"/>
      <c r="Q126" s="6"/>
      <c r="R126" s="6"/>
      <c r="S126" s="6"/>
    </row>
  </sheetData>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126"/>
  <sheetViews>
    <sheetView topLeftCell="A12" workbookViewId="0">
      <selection activeCell="D29" sqref="D29"/>
    </sheetView>
  </sheetViews>
  <sheetFormatPr defaultRowHeight="14.25" x14ac:dyDescent="0.45"/>
  <sheetData>
    <row r="1" spans="1:19" x14ac:dyDescent="0.45">
      <c r="A1" t="s">
        <v>246</v>
      </c>
      <c r="B1" t="s">
        <v>253</v>
      </c>
      <c r="C1" t="s">
        <v>278</v>
      </c>
      <c r="D1" t="s">
        <v>279</v>
      </c>
      <c r="E1" s="10" t="s">
        <v>280</v>
      </c>
      <c r="F1" t="s">
        <v>281</v>
      </c>
      <c r="G1" t="s">
        <v>282</v>
      </c>
      <c r="H1" t="s">
        <v>283</v>
      </c>
      <c r="I1" t="s">
        <v>284</v>
      </c>
      <c r="J1" t="s">
        <v>285</v>
      </c>
      <c r="K1" t="s">
        <v>286</v>
      </c>
      <c r="L1" t="s">
        <v>287</v>
      </c>
      <c r="M1" t="s">
        <v>288</v>
      </c>
      <c r="N1" t="s">
        <v>289</v>
      </c>
      <c r="O1" t="s">
        <v>290</v>
      </c>
      <c r="P1" t="s">
        <v>291</v>
      </c>
    </row>
    <row r="2" spans="1:19" x14ac:dyDescent="0.45">
      <c r="A2" t="s">
        <v>247</v>
      </c>
      <c r="B2" t="s">
        <v>254</v>
      </c>
      <c r="C2" s="6">
        <v>9251.92578125</v>
      </c>
      <c r="D2" s="6">
        <v>4994.22998046875</v>
      </c>
      <c r="E2" s="6">
        <v>4771.0107421875</v>
      </c>
      <c r="F2" s="6">
        <v>2196.858642578125</v>
      </c>
      <c r="G2" s="6">
        <v>2654.34375</v>
      </c>
      <c r="H2" s="6">
        <v>5378.1640625</v>
      </c>
      <c r="I2" s="6">
        <v>19193.17578125</v>
      </c>
      <c r="J2" s="6">
        <v>4239.8076171875</v>
      </c>
      <c r="K2" s="6">
        <v>71363.4453125</v>
      </c>
      <c r="L2" s="6">
        <v>87129.3359375</v>
      </c>
      <c r="M2" s="6">
        <v>22964.228515625</v>
      </c>
      <c r="N2" s="6">
        <v>76181.8203125</v>
      </c>
      <c r="O2" s="6">
        <v>124053.2890625</v>
      </c>
      <c r="P2" s="6">
        <v>188193.734375</v>
      </c>
      <c r="Q2" s="6"/>
      <c r="R2" s="6"/>
      <c r="S2" s="6"/>
    </row>
    <row r="3" spans="1:19" x14ac:dyDescent="0.45">
      <c r="A3" t="s">
        <v>247</v>
      </c>
      <c r="B3" t="s">
        <v>255</v>
      </c>
      <c r="C3" s="6">
        <v>3197.129150390625</v>
      </c>
      <c r="D3" s="6">
        <v>2101.96435546875</v>
      </c>
      <c r="E3" s="6">
        <v>1942.6068115234375</v>
      </c>
      <c r="F3" s="6">
        <v>1197.435302734375</v>
      </c>
      <c r="G3" s="6">
        <v>1190.678466796875</v>
      </c>
      <c r="H3" s="6">
        <v>1735.27978515625</v>
      </c>
      <c r="I3" s="6">
        <v>4679.94970703125</v>
      </c>
      <c r="J3" s="6">
        <v>932.1416015625</v>
      </c>
      <c r="K3" s="6">
        <v>19524.810546875</v>
      </c>
      <c r="L3" s="6">
        <v>8409.94921875</v>
      </c>
      <c r="M3" s="6">
        <v>5112.3037109375</v>
      </c>
      <c r="N3" s="6">
        <v>14738.177734375</v>
      </c>
      <c r="O3" s="6">
        <v>29229.916015625</v>
      </c>
      <c r="P3" s="6">
        <v>28770.296875</v>
      </c>
      <c r="Q3" s="6"/>
      <c r="R3" s="6"/>
      <c r="S3" s="6"/>
    </row>
    <row r="4" spans="1:19" x14ac:dyDescent="0.45">
      <c r="A4" t="s">
        <v>247</v>
      </c>
      <c r="B4" t="s">
        <v>256</v>
      </c>
      <c r="C4" s="6">
        <v>644.00396728515625</v>
      </c>
      <c r="D4" s="6">
        <v>295.09146118164063</v>
      </c>
      <c r="E4" s="6">
        <v>467.62893676757813</v>
      </c>
      <c r="F4" s="6">
        <v>366.62896728515625</v>
      </c>
      <c r="G4" s="6">
        <v>349.22653198242188</v>
      </c>
      <c r="H4" s="6">
        <v>288.04925537109375</v>
      </c>
      <c r="I4" s="6">
        <v>710.212646484375</v>
      </c>
      <c r="J4" s="6">
        <v>294.80838012695313</v>
      </c>
      <c r="K4" s="6">
        <v>2763.226806640625</v>
      </c>
      <c r="L4" s="6">
        <v>801.32391357421875</v>
      </c>
      <c r="M4" s="6">
        <v>476.1239013671875</v>
      </c>
      <c r="N4" s="6">
        <v>1815.287353515625</v>
      </c>
      <c r="O4" s="6">
        <v>2042.0538330078125</v>
      </c>
      <c r="P4" s="6">
        <v>3361.708740234375</v>
      </c>
      <c r="Q4" s="6"/>
      <c r="R4" s="6"/>
      <c r="S4" s="6"/>
    </row>
    <row r="5" spans="1:19" x14ac:dyDescent="0.45">
      <c r="A5" t="s">
        <v>247</v>
      </c>
      <c r="B5" t="s">
        <v>257</v>
      </c>
      <c r="C5" s="6">
        <v>368.06622314453125</v>
      </c>
      <c r="D5" s="6">
        <v>74.888130187988281</v>
      </c>
      <c r="E5" s="6">
        <v>266.81732177734375</v>
      </c>
      <c r="F5" s="6">
        <v>348.27490234375</v>
      </c>
      <c r="G5" s="6">
        <v>212.00019836425781</v>
      </c>
      <c r="H5" s="6">
        <v>138.62432861328125</v>
      </c>
      <c r="I5" s="6">
        <v>264.41897583007813</v>
      </c>
      <c r="J5" s="6">
        <v>183.708251953125</v>
      </c>
      <c r="K5" s="6">
        <v>1210.950927734375</v>
      </c>
      <c r="L5" s="6">
        <v>514.44537353515625</v>
      </c>
      <c r="M5" s="6">
        <v>523.7705078125</v>
      </c>
      <c r="N5" s="6">
        <v>1283.2337646484375</v>
      </c>
      <c r="O5" s="6">
        <v>794.5465087890625</v>
      </c>
      <c r="P5" s="6">
        <v>1423.0025634765625</v>
      </c>
      <c r="Q5" s="6"/>
      <c r="R5" s="6"/>
      <c r="S5" s="6"/>
    </row>
    <row r="6" spans="1:19" x14ac:dyDescent="0.45">
      <c r="A6" t="s">
        <v>248</v>
      </c>
      <c r="B6" t="s">
        <v>258</v>
      </c>
      <c r="C6" s="6">
        <v>4712.1552734375</v>
      </c>
      <c r="D6" s="6">
        <v>1472.521240234375</v>
      </c>
      <c r="E6" s="6">
        <v>1276.41259765625</v>
      </c>
      <c r="F6" s="6">
        <v>395.2281494140625</v>
      </c>
      <c r="G6" s="6">
        <v>1281.20263671875</v>
      </c>
      <c r="H6" s="6">
        <v>2592.173828125</v>
      </c>
      <c r="I6" s="6">
        <v>3204.838134765625</v>
      </c>
      <c r="J6" s="6">
        <v>2074.4189453125</v>
      </c>
      <c r="K6" s="6">
        <v>10348.328125</v>
      </c>
      <c r="L6" s="6">
        <v>14245.8359375</v>
      </c>
      <c r="M6" s="6">
        <v>12155.13671875</v>
      </c>
      <c r="N6" s="6">
        <v>11977.0654296875</v>
      </c>
      <c r="O6" s="6">
        <v>15849.921875</v>
      </c>
      <c r="P6" s="6">
        <v>35048.33984375</v>
      </c>
      <c r="Q6" s="6"/>
      <c r="R6" s="6"/>
      <c r="S6" s="6"/>
    </row>
    <row r="7" spans="1:19" x14ac:dyDescent="0.45">
      <c r="A7" t="s">
        <v>248</v>
      </c>
      <c r="B7" t="s">
        <v>259</v>
      </c>
      <c r="C7" s="6">
        <v>1673.806640625</v>
      </c>
      <c r="D7" s="6">
        <v>721.210205078125</v>
      </c>
      <c r="E7" s="6">
        <v>556.35699462890625</v>
      </c>
      <c r="F7" s="6">
        <v>211.37789916992188</v>
      </c>
      <c r="G7" s="6">
        <v>466.27777099609375</v>
      </c>
      <c r="H7" s="6">
        <v>529.59600830078125</v>
      </c>
      <c r="I7" s="6">
        <v>1211.0565185546875</v>
      </c>
      <c r="J7" s="6">
        <v>485.24221801757813</v>
      </c>
      <c r="K7" s="6">
        <v>3801.781005859375</v>
      </c>
      <c r="L7" s="6">
        <v>2816.745361328125</v>
      </c>
      <c r="M7" s="6">
        <v>2867.803955078125</v>
      </c>
      <c r="N7" s="6">
        <v>3622.91748046875</v>
      </c>
      <c r="O7" s="6">
        <v>2985.946044921875</v>
      </c>
      <c r="P7" s="6">
        <v>5078.2958984375</v>
      </c>
      <c r="Q7" s="6"/>
      <c r="R7" s="6"/>
      <c r="S7" s="6"/>
    </row>
    <row r="8" spans="1:19" x14ac:dyDescent="0.45">
      <c r="A8" t="s">
        <v>248</v>
      </c>
      <c r="B8" t="s">
        <v>260</v>
      </c>
      <c r="C8" s="6">
        <v>389.21368408203125</v>
      </c>
      <c r="D8" s="6">
        <v>138.81280517578125</v>
      </c>
      <c r="E8" s="6">
        <v>151.28121948242188</v>
      </c>
      <c r="F8" s="6">
        <v>79.481086730957031</v>
      </c>
      <c r="G8" s="6">
        <v>73.396026611328125</v>
      </c>
      <c r="H8" s="6">
        <v>80.10162353515625</v>
      </c>
      <c r="I8" s="6">
        <v>244.93623352050781</v>
      </c>
      <c r="J8" s="6">
        <v>153.15896606445313</v>
      </c>
      <c r="K8" s="6">
        <v>784.37091064453125</v>
      </c>
      <c r="L8" s="6">
        <v>259.10397338867188</v>
      </c>
      <c r="M8" s="6">
        <v>215.01176452636719</v>
      </c>
      <c r="N8" s="6">
        <v>513.2791748046875</v>
      </c>
      <c r="O8" s="6">
        <v>223.86940002441406</v>
      </c>
      <c r="P8" s="6">
        <v>507.60638427734375</v>
      </c>
      <c r="Q8" s="6"/>
      <c r="R8" s="6"/>
      <c r="S8" s="6"/>
    </row>
    <row r="9" spans="1:19" x14ac:dyDescent="0.45">
      <c r="A9" t="s">
        <v>248</v>
      </c>
      <c r="B9" t="s">
        <v>261</v>
      </c>
      <c r="C9" s="6">
        <v>198.13270568847656</v>
      </c>
      <c r="D9" s="6">
        <v>66.306602478027344</v>
      </c>
      <c r="E9" s="6">
        <v>59.556907653808594</v>
      </c>
      <c r="F9" s="6">
        <v>66.891891479492188</v>
      </c>
      <c r="G9" s="6">
        <v>63.727981567382813</v>
      </c>
      <c r="H9" s="6">
        <v>49.005622863769531</v>
      </c>
      <c r="I9" s="6">
        <v>103.41831970214844</v>
      </c>
      <c r="J9" s="6">
        <v>97.703666687011719</v>
      </c>
      <c r="K9" s="6">
        <v>342.59939575195313</v>
      </c>
      <c r="L9" s="6">
        <v>243.53955078125</v>
      </c>
      <c r="M9" s="6">
        <v>247.95413208007813</v>
      </c>
      <c r="N9" s="6">
        <v>250.06100463867188</v>
      </c>
      <c r="O9" s="6">
        <v>258.16885375976563</v>
      </c>
      <c r="P9" s="6">
        <v>224.87498474121094</v>
      </c>
      <c r="Q9" s="6"/>
      <c r="R9" s="6"/>
      <c r="S9" s="6"/>
    </row>
    <row r="10" spans="1:19" x14ac:dyDescent="0.45">
      <c r="A10" t="s">
        <v>249</v>
      </c>
      <c r="B10" t="s">
        <v>262</v>
      </c>
      <c r="C10" s="6">
        <v>9137.912109375</v>
      </c>
      <c r="D10" s="6">
        <v>12240.984375</v>
      </c>
      <c r="E10" s="6">
        <v>4470.66162109375</v>
      </c>
      <c r="F10" s="6">
        <v>2281.577392578125</v>
      </c>
      <c r="G10" s="6">
        <v>6685.23974609375</v>
      </c>
      <c r="H10" s="6">
        <v>9702.908203125</v>
      </c>
      <c r="I10" s="6">
        <v>26684.24609375</v>
      </c>
      <c r="J10" s="6">
        <v>3650.713623046875</v>
      </c>
      <c r="K10" s="6">
        <v>90535.890625</v>
      </c>
      <c r="L10" s="6">
        <v>98680.0703125</v>
      </c>
      <c r="M10" s="6">
        <v>4836.37646484375</v>
      </c>
      <c r="N10" s="6">
        <v>79371.375</v>
      </c>
      <c r="O10" s="6">
        <v>103175.875</v>
      </c>
      <c r="P10" s="6">
        <v>217188.375</v>
      </c>
      <c r="Q10" s="6"/>
      <c r="R10" s="6"/>
      <c r="S10" s="6"/>
    </row>
    <row r="11" spans="1:19" x14ac:dyDescent="0.45">
      <c r="A11" t="s">
        <v>249</v>
      </c>
      <c r="B11" t="s">
        <v>263</v>
      </c>
      <c r="C11" s="6">
        <v>3837.81884765625</v>
      </c>
      <c r="D11" s="6">
        <v>5986.1923828125</v>
      </c>
      <c r="E11" s="6">
        <v>2654.0888671875</v>
      </c>
      <c r="F11" s="6">
        <v>1371.216796875</v>
      </c>
      <c r="G11" s="6">
        <v>2994.15625</v>
      </c>
      <c r="H11" s="6">
        <v>3964.032470703125</v>
      </c>
      <c r="I11" s="6">
        <v>9136.681640625</v>
      </c>
      <c r="J11" s="6">
        <v>1945.8697509765625</v>
      </c>
      <c r="K11" s="6">
        <v>32166.052734375</v>
      </c>
      <c r="L11" s="6">
        <v>7989.3076171875</v>
      </c>
      <c r="M11" s="6">
        <v>1535.469970703125</v>
      </c>
      <c r="N11" s="6">
        <v>14938.1904296875</v>
      </c>
      <c r="O11" s="6">
        <v>11296.533203125</v>
      </c>
      <c r="P11" s="6">
        <v>27592.056640625</v>
      </c>
      <c r="Q11" s="6"/>
      <c r="R11" s="6"/>
      <c r="S11" s="6"/>
    </row>
    <row r="12" spans="1:19" x14ac:dyDescent="0.45">
      <c r="A12" t="s">
        <v>249</v>
      </c>
      <c r="B12" t="s">
        <v>264</v>
      </c>
      <c r="C12" s="6">
        <v>913.56451416015625</v>
      </c>
      <c r="D12" s="6">
        <v>1066.0950927734375</v>
      </c>
      <c r="E12" s="6">
        <v>740.28973388671875</v>
      </c>
      <c r="F12" s="6">
        <v>319.18771362304688</v>
      </c>
      <c r="G12" s="6">
        <v>946.60089111328125</v>
      </c>
      <c r="H12" s="6">
        <v>913.71002197265625</v>
      </c>
      <c r="I12" s="6">
        <v>1559.484375</v>
      </c>
      <c r="J12" s="6">
        <v>565.26708984375</v>
      </c>
      <c r="K12" s="6">
        <v>5392.55078125</v>
      </c>
      <c r="L12" s="6">
        <v>664.83270263671875</v>
      </c>
      <c r="M12" s="6">
        <v>302.5789794921875</v>
      </c>
      <c r="N12" s="6">
        <v>2702.55419921875</v>
      </c>
      <c r="O12" s="6">
        <v>1018.3292846679688</v>
      </c>
      <c r="P12" s="6">
        <v>2558.694580078125</v>
      </c>
      <c r="Q12" s="6"/>
      <c r="R12" s="6"/>
      <c r="S12" s="6"/>
    </row>
    <row r="13" spans="1:19" x14ac:dyDescent="0.45">
      <c r="A13" t="s">
        <v>249</v>
      </c>
      <c r="B13" t="s">
        <v>265</v>
      </c>
      <c r="C13" s="6">
        <v>383.60369873046875</v>
      </c>
      <c r="D13" s="6">
        <v>334.9736328125</v>
      </c>
      <c r="E13" s="6">
        <v>335.46524047851563</v>
      </c>
      <c r="F13" s="6">
        <v>175.08798217773438</v>
      </c>
      <c r="G13" s="6">
        <v>637.05267333984375</v>
      </c>
      <c r="H13" s="6">
        <v>466.14669799804688</v>
      </c>
      <c r="I13" s="6">
        <v>554.53363037109375</v>
      </c>
      <c r="J13" s="6">
        <v>315.51235961914063</v>
      </c>
      <c r="K13" s="6">
        <v>1892.0584716796875</v>
      </c>
      <c r="L13" s="6">
        <v>316.13748168945313</v>
      </c>
      <c r="M13" s="6">
        <v>66.123939514160156</v>
      </c>
      <c r="N13" s="6">
        <v>2259.7568359375</v>
      </c>
      <c r="O13" s="6">
        <v>389.5479736328125</v>
      </c>
      <c r="P13" s="6">
        <v>996.4530029296875</v>
      </c>
      <c r="Q13" s="6"/>
      <c r="R13" s="6"/>
      <c r="S13" s="6"/>
    </row>
    <row r="14" spans="1:19" x14ac:dyDescent="0.45">
      <c r="A14" t="s">
        <v>250</v>
      </c>
      <c r="B14" t="s">
        <v>266</v>
      </c>
      <c r="C14" s="6">
        <v>20936.7890625</v>
      </c>
      <c r="D14" s="6">
        <v>16760.869140625</v>
      </c>
      <c r="E14" s="6">
        <v>9686.826171875</v>
      </c>
      <c r="F14" s="6">
        <v>3734.8486328125</v>
      </c>
      <c r="G14" s="6">
        <v>17742.05859375</v>
      </c>
      <c r="H14" s="6">
        <v>20334.16015625</v>
      </c>
      <c r="I14" s="6">
        <v>28880.64453125</v>
      </c>
      <c r="J14" s="6">
        <v>3939.93896484375</v>
      </c>
      <c r="K14" s="6">
        <v>136097.9375</v>
      </c>
      <c r="L14" s="6">
        <v>220569.3125</v>
      </c>
      <c r="M14" s="6">
        <v>12800.9658203125</v>
      </c>
      <c r="N14" s="6">
        <v>148615.015625</v>
      </c>
      <c r="O14" s="6">
        <v>201426.890625</v>
      </c>
      <c r="P14" s="6">
        <v>421929.5625</v>
      </c>
      <c r="Q14" s="6"/>
      <c r="R14" s="6"/>
      <c r="S14" s="6"/>
    </row>
    <row r="15" spans="1:19" x14ac:dyDescent="0.45">
      <c r="A15" t="s">
        <v>250</v>
      </c>
      <c r="B15" t="s">
        <v>267</v>
      </c>
      <c r="C15" s="6">
        <v>9660.0322265625</v>
      </c>
      <c r="D15" s="6">
        <v>8419.91015625</v>
      </c>
      <c r="E15" s="6">
        <v>5512.48486328125</v>
      </c>
      <c r="F15" s="6">
        <v>2450.810302734375</v>
      </c>
      <c r="G15" s="6">
        <v>9406.978515625</v>
      </c>
      <c r="H15" s="6">
        <v>8794.8896484375</v>
      </c>
      <c r="I15" s="6">
        <v>11526.5546875</v>
      </c>
      <c r="J15" s="6">
        <v>2266.25048828125</v>
      </c>
      <c r="K15" s="6">
        <v>58772.265625</v>
      </c>
      <c r="L15" s="6">
        <v>19614.361328125</v>
      </c>
      <c r="M15" s="6">
        <v>4939.677734375</v>
      </c>
      <c r="N15" s="6">
        <v>28318.96484375</v>
      </c>
      <c r="O15" s="6">
        <v>24969.951171875</v>
      </c>
      <c r="P15" s="6">
        <v>59084.796875</v>
      </c>
      <c r="Q15" s="6"/>
      <c r="R15" s="6"/>
      <c r="S15" s="6"/>
    </row>
    <row r="16" spans="1:19" x14ac:dyDescent="0.45">
      <c r="A16" t="s">
        <v>250</v>
      </c>
      <c r="B16" t="s">
        <v>268</v>
      </c>
      <c r="C16" s="6">
        <v>2217.137451171875</v>
      </c>
      <c r="D16" s="6">
        <v>1661.6044921875</v>
      </c>
      <c r="E16" s="6">
        <v>1399.251708984375</v>
      </c>
      <c r="F16" s="6">
        <v>625.00933837890625</v>
      </c>
      <c r="G16" s="6">
        <v>2658.590576171875</v>
      </c>
      <c r="H16" s="6">
        <v>2203.738037109375</v>
      </c>
      <c r="I16" s="6">
        <v>2096.134033203125</v>
      </c>
      <c r="J16" s="6">
        <v>751.56219482421875</v>
      </c>
      <c r="K16" s="6">
        <v>11243.166015625</v>
      </c>
      <c r="L16" s="6">
        <v>1427.8101806640625</v>
      </c>
      <c r="M16" s="6">
        <v>711.75433349609375</v>
      </c>
      <c r="N16" s="6">
        <v>4109.03662109375</v>
      </c>
      <c r="O16" s="6">
        <v>2047.824951171875</v>
      </c>
      <c r="P16" s="6">
        <v>5402.9921875</v>
      </c>
      <c r="Q16" s="6"/>
      <c r="R16" s="6"/>
      <c r="S16" s="6"/>
    </row>
    <row r="17" spans="1:19" x14ac:dyDescent="0.45">
      <c r="A17" t="s">
        <v>250</v>
      </c>
      <c r="B17" t="s">
        <v>269</v>
      </c>
      <c r="C17" s="6">
        <v>1038.4212646484375</v>
      </c>
      <c r="D17" s="6">
        <v>654.252197265625</v>
      </c>
      <c r="E17" s="6">
        <v>566.733642578125</v>
      </c>
      <c r="F17" s="6">
        <v>422.76861572265625</v>
      </c>
      <c r="G17" s="6">
        <v>1780.8463134765625</v>
      </c>
      <c r="H17" s="6">
        <v>1156.70703125</v>
      </c>
      <c r="I17" s="6">
        <v>854.990478515625</v>
      </c>
      <c r="J17" s="6">
        <v>479.15264892578125</v>
      </c>
      <c r="K17" s="6">
        <v>4679.18896484375</v>
      </c>
      <c r="L17" s="6">
        <v>669.6949462890625</v>
      </c>
      <c r="M17" s="6">
        <v>178.18220520019531</v>
      </c>
      <c r="N17" s="6">
        <v>3498.9912109375</v>
      </c>
      <c r="O17" s="6">
        <v>715.1597900390625</v>
      </c>
      <c r="P17" s="6">
        <v>1981.30615234375</v>
      </c>
      <c r="Q17" s="6"/>
      <c r="R17" s="6"/>
      <c r="S17" s="6"/>
    </row>
    <row r="18" spans="1:19" x14ac:dyDescent="0.45">
      <c r="A18" t="s">
        <v>251</v>
      </c>
      <c r="B18" t="s">
        <v>270</v>
      </c>
      <c r="C18" s="6">
        <v>15059.6025390625</v>
      </c>
      <c r="D18" s="6">
        <v>2395.5517578125</v>
      </c>
      <c r="E18" s="6">
        <v>2752.56103515625</v>
      </c>
      <c r="F18" s="6">
        <v>1245.850830078125</v>
      </c>
      <c r="G18" s="6">
        <v>2101.142578125</v>
      </c>
      <c r="H18" s="6">
        <v>2060.47265625</v>
      </c>
      <c r="I18" s="6">
        <v>6257.8388671875</v>
      </c>
      <c r="J18" s="6">
        <v>1676.384765625</v>
      </c>
      <c r="K18" s="6">
        <v>40156.953125</v>
      </c>
      <c r="L18" s="6">
        <v>108034.671875</v>
      </c>
      <c r="M18" s="6">
        <v>10746.4013671875</v>
      </c>
      <c r="N18" s="6">
        <v>82095.8671875</v>
      </c>
      <c r="O18" s="6">
        <v>102166.9375</v>
      </c>
      <c r="P18" s="6">
        <v>200074.375</v>
      </c>
      <c r="Q18" s="6"/>
      <c r="R18" s="6"/>
      <c r="S18" s="6"/>
    </row>
    <row r="19" spans="1:19" x14ac:dyDescent="0.45">
      <c r="A19" t="s">
        <v>251</v>
      </c>
      <c r="B19" t="s">
        <v>271</v>
      </c>
      <c r="C19" s="6">
        <v>5833.48828125</v>
      </c>
      <c r="D19" s="6">
        <v>1064.3990478515625</v>
      </c>
      <c r="E19" s="6">
        <v>1555.1260986328125</v>
      </c>
      <c r="F19" s="6">
        <v>956.56036376953125</v>
      </c>
      <c r="G19" s="6">
        <v>1542.9925537109375</v>
      </c>
      <c r="H19" s="6">
        <v>1397.474365234375</v>
      </c>
      <c r="I19" s="6">
        <v>2739.897216796875</v>
      </c>
      <c r="J19" s="6">
        <v>1386.680419921875</v>
      </c>
      <c r="K19" s="6">
        <v>16719.42578125</v>
      </c>
      <c r="L19" s="6">
        <v>9278.9716796875</v>
      </c>
      <c r="M19" s="6">
        <v>3446.724365234375</v>
      </c>
      <c r="N19" s="6">
        <v>20511.841796875</v>
      </c>
      <c r="O19" s="6">
        <v>12497.771484375</v>
      </c>
      <c r="P19" s="6">
        <v>28506.884765625</v>
      </c>
      <c r="Q19" s="6"/>
      <c r="R19" s="6"/>
      <c r="S19" s="6"/>
    </row>
    <row r="20" spans="1:19" x14ac:dyDescent="0.45">
      <c r="A20" t="s">
        <v>251</v>
      </c>
      <c r="B20" t="s">
        <v>272</v>
      </c>
      <c r="C20" s="6">
        <v>1228.2406005859375</v>
      </c>
      <c r="D20" s="6">
        <v>168.08984375</v>
      </c>
      <c r="E20" s="6">
        <v>432.60888671875</v>
      </c>
      <c r="F20" s="6">
        <v>389.1397705078125</v>
      </c>
      <c r="G20" s="6">
        <v>550.00408935546875</v>
      </c>
      <c r="H20" s="6">
        <v>296.59222412109375</v>
      </c>
      <c r="I20" s="6">
        <v>554.4637451171875</v>
      </c>
      <c r="J20" s="6">
        <v>464.2010498046875</v>
      </c>
      <c r="K20" s="6">
        <v>3155.4580078125</v>
      </c>
      <c r="L20" s="6">
        <v>861.21685791015625</v>
      </c>
      <c r="M20" s="6">
        <v>419.47598266601563</v>
      </c>
      <c r="N20" s="6">
        <v>4258.01513671875</v>
      </c>
      <c r="O20" s="6">
        <v>1026.3291015625</v>
      </c>
      <c r="P20" s="6">
        <v>2678.188720703125</v>
      </c>
      <c r="Q20" s="6"/>
      <c r="R20" s="6"/>
      <c r="S20" s="6"/>
    </row>
    <row r="21" spans="1:19" x14ac:dyDescent="0.45">
      <c r="A21" t="s">
        <v>251</v>
      </c>
      <c r="B21" t="s">
        <v>273</v>
      </c>
      <c r="C21" s="6">
        <v>503.5887451171875</v>
      </c>
      <c r="D21" s="6">
        <v>56.730945587158203</v>
      </c>
      <c r="E21" s="6">
        <v>241.28541564941406</v>
      </c>
      <c r="F21" s="6">
        <v>217.26243591308594</v>
      </c>
      <c r="G21" s="6">
        <v>414.22940063476563</v>
      </c>
      <c r="H21" s="6">
        <v>165.94926452636719</v>
      </c>
      <c r="I21" s="6">
        <v>244.10163879394531</v>
      </c>
      <c r="J21" s="6">
        <v>280.19497680664063</v>
      </c>
      <c r="K21" s="6">
        <v>1252.5050048828125</v>
      </c>
      <c r="L21" s="6">
        <v>357.939697265625</v>
      </c>
      <c r="M21" s="6">
        <v>62.030292510986328</v>
      </c>
      <c r="N21" s="6">
        <v>3385.37451171875</v>
      </c>
      <c r="O21" s="6">
        <v>359.25787353515625</v>
      </c>
      <c r="P21" s="6">
        <v>920.34716796875</v>
      </c>
      <c r="Q21" s="6"/>
      <c r="R21" s="6"/>
      <c r="S21" s="6"/>
    </row>
    <row r="22" spans="1:19" x14ac:dyDescent="0.45">
      <c r="A22" t="s">
        <v>252</v>
      </c>
      <c r="B22" t="s">
        <v>274</v>
      </c>
      <c r="C22" s="6">
        <v>2289.686767578125</v>
      </c>
      <c r="D22" s="6">
        <v>329.30352783203125</v>
      </c>
      <c r="E22" s="6">
        <v>777.32147216796875</v>
      </c>
      <c r="F22" s="6">
        <v>389.97415161132813</v>
      </c>
      <c r="G22" s="6">
        <v>674.12469482421875</v>
      </c>
      <c r="H22" s="6">
        <v>1293.382080078125</v>
      </c>
      <c r="I22" s="6">
        <v>1371.1461181640625</v>
      </c>
      <c r="J22" s="6">
        <v>1067.416748046875</v>
      </c>
      <c r="K22" s="6">
        <v>7214.92626953125</v>
      </c>
      <c r="L22" s="6">
        <v>19028.15234375</v>
      </c>
      <c r="M22" s="6">
        <v>6407.47607421875</v>
      </c>
      <c r="N22" s="6">
        <v>22996.4140625</v>
      </c>
      <c r="O22" s="6">
        <v>15736.119140625</v>
      </c>
      <c r="P22" s="6">
        <v>32844.45703125</v>
      </c>
      <c r="Q22" s="6"/>
      <c r="R22" s="6"/>
      <c r="S22" s="6"/>
    </row>
    <row r="23" spans="1:19" x14ac:dyDescent="0.45">
      <c r="A23" t="s">
        <v>252</v>
      </c>
      <c r="B23" t="s">
        <v>275</v>
      </c>
      <c r="C23" s="6">
        <v>1000.3720092773438</v>
      </c>
      <c r="D23" s="6">
        <v>186.53277587890625</v>
      </c>
      <c r="E23" s="6">
        <v>389.18606567382813</v>
      </c>
      <c r="F23" s="6">
        <v>200.7734375</v>
      </c>
      <c r="G23" s="6">
        <v>208.97067260742188</v>
      </c>
      <c r="H23" s="6">
        <v>276.87548828125</v>
      </c>
      <c r="I23" s="6">
        <v>416.29437255859375</v>
      </c>
      <c r="J23" s="6">
        <v>240.96998596191406</v>
      </c>
      <c r="K23" s="6">
        <v>2747.79150390625</v>
      </c>
      <c r="L23" s="6">
        <v>1950.29296875</v>
      </c>
      <c r="M23" s="6">
        <v>1471.5050048828125</v>
      </c>
      <c r="N23" s="6">
        <v>4171.0908203125</v>
      </c>
      <c r="O23" s="6">
        <v>1953.1275634765625</v>
      </c>
      <c r="P23" s="6">
        <v>4974.47119140625</v>
      </c>
      <c r="Q23" s="6"/>
      <c r="R23" s="6"/>
      <c r="S23" s="6"/>
    </row>
    <row r="24" spans="1:19" x14ac:dyDescent="0.45">
      <c r="A24" t="s">
        <v>252</v>
      </c>
      <c r="B24" t="s">
        <v>276</v>
      </c>
      <c r="C24" s="6">
        <v>198.84193420410156</v>
      </c>
      <c r="D24" s="6">
        <v>66.929412841796875</v>
      </c>
      <c r="E24" s="6">
        <v>113.20893859863281</v>
      </c>
      <c r="F24" s="6">
        <v>86.940422058105469</v>
      </c>
      <c r="G24" s="6">
        <v>57.295387268066406</v>
      </c>
      <c r="H24" s="6">
        <v>47.017280578613281</v>
      </c>
      <c r="I24" s="6">
        <v>70.042251586914063</v>
      </c>
      <c r="J24" s="6">
        <v>25.402477264404297</v>
      </c>
      <c r="K24" s="6">
        <v>457.09725952148438</v>
      </c>
      <c r="L24" s="6">
        <v>176.16647338867188</v>
      </c>
      <c r="M24" s="6">
        <v>101.12054443359375</v>
      </c>
      <c r="N24" s="6">
        <v>579.51318359375</v>
      </c>
      <c r="O24" s="6">
        <v>202.50323486328125</v>
      </c>
      <c r="P24" s="6">
        <v>481.28729248046875</v>
      </c>
      <c r="Q24" s="6"/>
      <c r="R24" s="6"/>
      <c r="S24" s="6"/>
    </row>
    <row r="25" spans="1:19" x14ac:dyDescent="0.45">
      <c r="A25" t="s">
        <v>252</v>
      </c>
      <c r="B25" t="s">
        <v>277</v>
      </c>
      <c r="C25" s="6">
        <v>60.126014709472656</v>
      </c>
      <c r="D25" s="6">
        <v>32.260093688964844</v>
      </c>
      <c r="E25" s="6">
        <v>78.543479919433594</v>
      </c>
      <c r="F25" s="6">
        <v>78.013435363769531</v>
      </c>
      <c r="G25" s="6">
        <v>39.097488403320313</v>
      </c>
      <c r="H25" s="6">
        <v>27.281505584716797</v>
      </c>
      <c r="I25" s="6">
        <v>34.657581329345703</v>
      </c>
      <c r="J25" s="6">
        <v>16.756450653076172</v>
      </c>
      <c r="K25" s="6">
        <v>192.74447631835938</v>
      </c>
      <c r="L25" s="6">
        <v>107.22727966308594</v>
      </c>
      <c r="M25" s="6">
        <v>109.17096710205078</v>
      </c>
      <c r="N25" s="6">
        <v>329.94406127929688</v>
      </c>
      <c r="O25" s="6">
        <v>113.66838073730469</v>
      </c>
      <c r="P25" s="6">
        <v>177.68243408203125</v>
      </c>
      <c r="Q25" s="6"/>
      <c r="R25" s="6"/>
      <c r="S25" s="6"/>
    </row>
    <row r="26" spans="1:19" x14ac:dyDescent="0.45">
      <c r="C26" s="6"/>
      <c r="D26" s="6"/>
      <c r="E26" s="6"/>
      <c r="F26" s="6"/>
      <c r="G26" s="6"/>
      <c r="H26" s="6"/>
      <c r="I26" s="6"/>
      <c r="J26" s="6"/>
      <c r="K26" s="6"/>
      <c r="L26" s="6"/>
      <c r="M26" s="6"/>
      <c r="N26" s="6"/>
      <c r="O26" s="6"/>
      <c r="P26" s="6"/>
      <c r="Q26" s="6"/>
      <c r="R26" s="6"/>
      <c r="S26" s="6"/>
    </row>
    <row r="27" spans="1:19" x14ac:dyDescent="0.45">
      <c r="C27" s="6"/>
      <c r="D27" s="6"/>
      <c r="E27" s="6"/>
      <c r="F27" s="6"/>
      <c r="G27" s="6"/>
      <c r="H27" s="6"/>
      <c r="I27" s="6"/>
      <c r="J27" s="6"/>
      <c r="K27" s="6"/>
      <c r="L27" s="6"/>
      <c r="M27" s="6"/>
      <c r="N27" s="6"/>
      <c r="O27" s="6"/>
      <c r="P27" s="6"/>
      <c r="Q27" s="6"/>
      <c r="R27" s="6"/>
      <c r="S27" s="6"/>
    </row>
    <row r="28" spans="1:19" x14ac:dyDescent="0.45">
      <c r="C28" s="6"/>
      <c r="D28" s="6"/>
      <c r="E28" s="6"/>
      <c r="F28" s="6"/>
      <c r="G28" s="6"/>
      <c r="H28" s="6"/>
      <c r="I28" s="6"/>
      <c r="J28" s="6"/>
      <c r="K28" s="6"/>
      <c r="L28" s="6"/>
      <c r="M28" s="6"/>
      <c r="N28" s="6"/>
      <c r="O28" s="6"/>
      <c r="P28" s="6"/>
      <c r="Q28" s="6"/>
      <c r="R28" s="6"/>
      <c r="S28" s="6"/>
    </row>
    <row r="29" spans="1:19" x14ac:dyDescent="0.45">
      <c r="C29" s="6"/>
      <c r="D29" s="6"/>
      <c r="E29" s="6"/>
      <c r="F29" s="6"/>
      <c r="G29" s="6"/>
      <c r="H29" s="6"/>
      <c r="I29" s="6"/>
      <c r="J29" s="6"/>
      <c r="K29" s="6"/>
      <c r="L29" s="6"/>
      <c r="M29" s="6"/>
      <c r="N29" s="6"/>
      <c r="O29" s="6"/>
      <c r="P29" s="6"/>
      <c r="Q29" s="6"/>
      <c r="R29" s="6"/>
      <c r="S29" s="6"/>
    </row>
    <row r="30" spans="1:19" x14ac:dyDescent="0.45">
      <c r="C30" s="6"/>
      <c r="D30" s="6"/>
      <c r="E30" s="6"/>
      <c r="F30" s="6"/>
      <c r="G30" s="6"/>
      <c r="H30" s="6"/>
      <c r="I30" s="6"/>
      <c r="J30" s="6"/>
      <c r="K30" s="6"/>
      <c r="L30" s="6"/>
      <c r="M30" s="6"/>
      <c r="N30" s="6"/>
      <c r="O30" s="6"/>
      <c r="P30" s="6"/>
      <c r="Q30" s="6"/>
      <c r="R30" s="6"/>
      <c r="S30" s="6"/>
    </row>
    <row r="31" spans="1:19" x14ac:dyDescent="0.45">
      <c r="C31" s="6"/>
      <c r="D31" s="6"/>
      <c r="E31" s="6"/>
      <c r="F31" s="6"/>
      <c r="G31" s="6"/>
      <c r="H31" s="6"/>
      <c r="I31" s="6"/>
      <c r="J31" s="6"/>
      <c r="K31" s="6"/>
      <c r="L31" s="6"/>
      <c r="M31" s="6"/>
      <c r="N31" s="6"/>
      <c r="O31" s="6"/>
      <c r="P31" s="6"/>
      <c r="Q31" s="6"/>
      <c r="R31" s="6"/>
      <c r="S31" s="6"/>
    </row>
    <row r="32" spans="1:19" x14ac:dyDescent="0.45">
      <c r="C32" s="6"/>
      <c r="D32" s="6"/>
      <c r="E32" s="6"/>
      <c r="F32" s="6"/>
      <c r="G32" s="6"/>
      <c r="H32" s="6"/>
      <c r="I32" s="6"/>
      <c r="J32" s="6"/>
      <c r="K32" s="6"/>
      <c r="L32" s="6"/>
      <c r="M32" s="6"/>
      <c r="N32" s="6"/>
      <c r="O32" s="6"/>
      <c r="P32" s="6"/>
      <c r="Q32" s="6"/>
      <c r="R32" s="6"/>
      <c r="S32" s="6"/>
    </row>
    <row r="33" spans="3:19" x14ac:dyDescent="0.45">
      <c r="C33" s="6"/>
      <c r="D33" s="6"/>
      <c r="E33" s="6"/>
      <c r="F33" s="6"/>
      <c r="G33" s="6"/>
      <c r="H33" s="6"/>
      <c r="I33" s="6"/>
      <c r="J33" s="6"/>
      <c r="K33" s="6"/>
      <c r="L33" s="6"/>
      <c r="M33" s="6"/>
      <c r="N33" s="6"/>
      <c r="O33" s="6"/>
      <c r="P33" s="6"/>
      <c r="Q33" s="6"/>
      <c r="R33" s="6"/>
      <c r="S33" s="6"/>
    </row>
    <row r="34" spans="3:19" x14ac:dyDescent="0.45">
      <c r="C34" s="6"/>
      <c r="D34" s="6"/>
      <c r="E34" s="6"/>
      <c r="F34" s="6"/>
      <c r="G34" s="6"/>
      <c r="H34" s="6"/>
      <c r="I34" s="6"/>
      <c r="J34" s="6"/>
      <c r="K34" s="6"/>
      <c r="L34" s="6"/>
      <c r="M34" s="6"/>
      <c r="N34" s="6"/>
      <c r="O34" s="6"/>
      <c r="P34" s="6"/>
      <c r="Q34" s="6"/>
      <c r="R34" s="6"/>
      <c r="S34" s="6"/>
    </row>
    <row r="35" spans="3:19" x14ac:dyDescent="0.45">
      <c r="C35" s="6"/>
      <c r="D35" s="6"/>
      <c r="E35" s="6"/>
      <c r="F35" s="6"/>
      <c r="G35" s="6"/>
      <c r="H35" s="6"/>
      <c r="I35" s="6"/>
      <c r="J35" s="6"/>
      <c r="K35" s="6"/>
      <c r="L35" s="6"/>
      <c r="M35" s="6"/>
      <c r="N35" s="6"/>
      <c r="O35" s="6"/>
      <c r="P35" s="6"/>
      <c r="Q35" s="6"/>
      <c r="R35" s="6"/>
      <c r="S35" s="6"/>
    </row>
    <row r="36" spans="3:19" x14ac:dyDescent="0.45">
      <c r="C36" s="6"/>
      <c r="D36" s="6"/>
      <c r="E36" s="6"/>
      <c r="F36" s="6"/>
      <c r="G36" s="6"/>
      <c r="H36" s="6"/>
      <c r="I36" s="6"/>
      <c r="J36" s="6"/>
      <c r="K36" s="6"/>
      <c r="L36" s="6"/>
      <c r="M36" s="6"/>
      <c r="N36" s="6"/>
      <c r="O36" s="6"/>
      <c r="P36" s="6"/>
      <c r="Q36" s="6"/>
      <c r="R36" s="6"/>
      <c r="S36" s="6"/>
    </row>
    <row r="37" spans="3:19" x14ac:dyDescent="0.45">
      <c r="C37" s="6"/>
      <c r="D37" s="6"/>
      <c r="E37" s="6"/>
      <c r="F37" s="6"/>
      <c r="G37" s="6"/>
      <c r="H37" s="6"/>
      <c r="I37" s="6"/>
      <c r="J37" s="6"/>
      <c r="K37" s="6"/>
      <c r="L37" s="6"/>
      <c r="M37" s="6"/>
      <c r="N37" s="6"/>
      <c r="O37" s="6"/>
      <c r="P37" s="6"/>
      <c r="Q37" s="6"/>
      <c r="R37" s="6"/>
      <c r="S37" s="6"/>
    </row>
    <row r="38" spans="3:19" x14ac:dyDescent="0.45">
      <c r="C38" s="6"/>
      <c r="D38" s="6"/>
      <c r="E38" s="6"/>
      <c r="F38" s="6"/>
      <c r="G38" s="6"/>
      <c r="H38" s="6"/>
      <c r="I38" s="6"/>
      <c r="J38" s="6"/>
      <c r="K38" s="6"/>
      <c r="L38" s="6"/>
      <c r="M38" s="6"/>
      <c r="N38" s="6"/>
      <c r="O38" s="6"/>
      <c r="P38" s="6"/>
      <c r="Q38" s="6"/>
      <c r="R38" s="6"/>
      <c r="S38" s="6"/>
    </row>
    <row r="39" spans="3:19" x14ac:dyDescent="0.45">
      <c r="C39" s="6"/>
      <c r="D39" s="6"/>
      <c r="E39" s="6"/>
      <c r="F39" s="6"/>
      <c r="G39" s="6"/>
      <c r="H39" s="6"/>
      <c r="I39" s="6"/>
      <c r="J39" s="6"/>
      <c r="K39" s="6"/>
      <c r="L39" s="6"/>
      <c r="M39" s="6"/>
      <c r="N39" s="6"/>
      <c r="O39" s="6"/>
      <c r="P39" s="6"/>
      <c r="Q39" s="6"/>
      <c r="R39" s="6"/>
      <c r="S39" s="6"/>
    </row>
    <row r="40" spans="3:19" x14ac:dyDescent="0.45">
      <c r="C40" s="6"/>
      <c r="D40" s="6"/>
      <c r="E40" s="6"/>
      <c r="F40" s="6"/>
      <c r="G40" s="6"/>
      <c r="H40" s="6"/>
      <c r="I40" s="6"/>
      <c r="J40" s="6"/>
      <c r="K40" s="6"/>
      <c r="L40" s="6"/>
      <c r="M40" s="6"/>
      <c r="N40" s="6"/>
      <c r="O40" s="6"/>
      <c r="P40" s="6"/>
      <c r="Q40" s="6"/>
      <c r="R40" s="6"/>
      <c r="S40" s="6"/>
    </row>
    <row r="41" spans="3:19" x14ac:dyDescent="0.45">
      <c r="C41" s="6"/>
      <c r="D41" s="6"/>
      <c r="E41" s="6"/>
      <c r="F41" s="6"/>
      <c r="G41" s="6"/>
      <c r="H41" s="6"/>
      <c r="I41" s="6"/>
      <c r="J41" s="6"/>
      <c r="K41" s="6"/>
      <c r="L41" s="6"/>
      <c r="M41" s="6"/>
      <c r="N41" s="6"/>
      <c r="O41" s="6"/>
      <c r="P41" s="6"/>
      <c r="Q41" s="6"/>
      <c r="R41" s="6"/>
      <c r="S41" s="6"/>
    </row>
    <row r="42" spans="3:19" x14ac:dyDescent="0.45">
      <c r="C42" s="6"/>
      <c r="D42" s="6"/>
      <c r="E42" s="6"/>
      <c r="F42" s="6"/>
      <c r="G42" s="6"/>
      <c r="H42" s="6"/>
      <c r="I42" s="6"/>
      <c r="J42" s="6"/>
      <c r="K42" s="6"/>
      <c r="L42" s="6"/>
      <c r="M42" s="6"/>
      <c r="N42" s="6"/>
      <c r="O42" s="6"/>
      <c r="P42" s="6"/>
      <c r="Q42" s="6"/>
      <c r="R42" s="6"/>
      <c r="S42" s="6"/>
    </row>
    <row r="43" spans="3:19" x14ac:dyDescent="0.45">
      <c r="C43" s="6"/>
      <c r="D43" s="6"/>
      <c r="E43" s="6"/>
      <c r="F43" s="6"/>
      <c r="G43" s="6"/>
      <c r="H43" s="6"/>
      <c r="I43" s="6"/>
      <c r="J43" s="6"/>
      <c r="K43" s="6"/>
      <c r="L43" s="6"/>
      <c r="M43" s="6"/>
      <c r="N43" s="6"/>
      <c r="O43" s="6"/>
      <c r="P43" s="6"/>
      <c r="Q43" s="6"/>
      <c r="R43" s="6"/>
      <c r="S43" s="6"/>
    </row>
    <row r="44" spans="3:19" x14ac:dyDescent="0.45">
      <c r="C44" s="6"/>
      <c r="D44" s="6"/>
      <c r="E44" s="6"/>
      <c r="F44" s="6"/>
      <c r="G44" s="6"/>
      <c r="H44" s="6"/>
      <c r="I44" s="6"/>
      <c r="J44" s="6"/>
      <c r="K44" s="6"/>
      <c r="L44" s="6"/>
      <c r="M44" s="6"/>
      <c r="N44" s="6"/>
      <c r="O44" s="6"/>
      <c r="P44" s="6"/>
      <c r="Q44" s="6"/>
      <c r="R44" s="6"/>
      <c r="S44" s="6"/>
    </row>
    <row r="45" spans="3:19" x14ac:dyDescent="0.45">
      <c r="C45" s="6"/>
      <c r="D45" s="6"/>
      <c r="E45" s="6"/>
      <c r="F45" s="6"/>
      <c r="G45" s="6"/>
      <c r="H45" s="6"/>
      <c r="I45" s="6"/>
      <c r="J45" s="6"/>
      <c r="K45" s="6"/>
      <c r="L45" s="6"/>
      <c r="M45" s="6"/>
      <c r="N45" s="6"/>
      <c r="O45" s="6"/>
      <c r="P45" s="6"/>
      <c r="Q45" s="6"/>
      <c r="R45" s="6"/>
      <c r="S45" s="6"/>
    </row>
    <row r="46" spans="3:19" x14ac:dyDescent="0.45">
      <c r="C46" s="6"/>
      <c r="D46" s="6"/>
      <c r="E46" s="6"/>
      <c r="F46" s="6"/>
      <c r="G46" s="6"/>
      <c r="H46" s="6"/>
      <c r="I46" s="6"/>
      <c r="J46" s="6"/>
      <c r="K46" s="6"/>
      <c r="L46" s="6"/>
      <c r="M46" s="6"/>
      <c r="N46" s="6"/>
      <c r="O46" s="6"/>
      <c r="P46" s="6"/>
      <c r="Q46" s="6"/>
      <c r="R46" s="6"/>
      <c r="S46" s="6"/>
    </row>
    <row r="47" spans="3:19" x14ac:dyDescent="0.45">
      <c r="C47" s="6"/>
      <c r="D47" s="6"/>
      <c r="E47" s="6"/>
      <c r="F47" s="6"/>
      <c r="G47" s="6"/>
      <c r="H47" s="6"/>
      <c r="I47" s="6"/>
      <c r="J47" s="6"/>
      <c r="K47" s="6"/>
      <c r="L47" s="6"/>
      <c r="M47" s="6"/>
      <c r="N47" s="6"/>
      <c r="O47" s="6"/>
      <c r="P47" s="6"/>
      <c r="Q47" s="6"/>
      <c r="R47" s="6"/>
      <c r="S47" s="6"/>
    </row>
    <row r="48" spans="3:19" x14ac:dyDescent="0.45">
      <c r="C48" s="6"/>
      <c r="D48" s="6"/>
      <c r="E48" s="6"/>
      <c r="F48" s="6"/>
      <c r="G48" s="6"/>
      <c r="H48" s="6"/>
      <c r="I48" s="6"/>
      <c r="J48" s="6"/>
      <c r="K48" s="6"/>
      <c r="L48" s="6"/>
      <c r="M48" s="6"/>
      <c r="N48" s="6"/>
      <c r="O48" s="6"/>
      <c r="P48" s="6"/>
      <c r="Q48" s="6"/>
      <c r="R48" s="6"/>
      <c r="S48" s="6"/>
    </row>
    <row r="49" spans="3:19" x14ac:dyDescent="0.45">
      <c r="C49" s="6"/>
      <c r="D49" s="6"/>
      <c r="E49" s="6"/>
      <c r="F49" s="6"/>
      <c r="G49" s="6"/>
      <c r="H49" s="6"/>
      <c r="I49" s="6"/>
      <c r="J49" s="6"/>
      <c r="K49" s="6"/>
      <c r="L49" s="6"/>
      <c r="M49" s="6"/>
      <c r="N49" s="6"/>
      <c r="O49" s="6"/>
      <c r="P49" s="6"/>
      <c r="Q49" s="6"/>
      <c r="R49" s="6"/>
      <c r="S49" s="6"/>
    </row>
    <row r="50" spans="3:19" x14ac:dyDescent="0.45">
      <c r="C50" s="6"/>
      <c r="D50" s="6"/>
      <c r="E50" s="6"/>
      <c r="F50" s="6"/>
      <c r="G50" s="6"/>
      <c r="H50" s="6"/>
      <c r="I50" s="6"/>
      <c r="J50" s="6"/>
      <c r="K50" s="6"/>
      <c r="L50" s="6"/>
      <c r="M50" s="6"/>
      <c r="N50" s="6"/>
      <c r="O50" s="6"/>
      <c r="P50" s="6"/>
      <c r="Q50" s="6"/>
      <c r="R50" s="6"/>
      <c r="S50" s="6"/>
    </row>
    <row r="51" spans="3:19" x14ac:dyDescent="0.45">
      <c r="C51" s="6"/>
      <c r="D51" s="6"/>
      <c r="E51" s="6"/>
      <c r="F51" s="6"/>
      <c r="G51" s="6"/>
      <c r="H51" s="6"/>
      <c r="I51" s="6"/>
      <c r="J51" s="6"/>
      <c r="K51" s="6"/>
      <c r="L51" s="6"/>
      <c r="M51" s="6"/>
      <c r="N51" s="6"/>
      <c r="O51" s="6"/>
      <c r="P51" s="6"/>
      <c r="Q51" s="6"/>
      <c r="R51" s="6"/>
      <c r="S51" s="6"/>
    </row>
    <row r="52" spans="3:19" x14ac:dyDescent="0.45">
      <c r="C52" s="6"/>
      <c r="D52" s="6"/>
      <c r="E52" s="6"/>
      <c r="F52" s="6"/>
      <c r="G52" s="6"/>
      <c r="H52" s="6"/>
      <c r="I52" s="6"/>
      <c r="J52" s="6"/>
      <c r="K52" s="6"/>
      <c r="L52" s="6"/>
      <c r="M52" s="6"/>
      <c r="N52" s="6"/>
      <c r="O52" s="6"/>
      <c r="P52" s="6"/>
      <c r="Q52" s="6"/>
      <c r="R52" s="6"/>
      <c r="S52" s="6"/>
    </row>
    <row r="53" spans="3:19" x14ac:dyDescent="0.45">
      <c r="C53" s="6"/>
      <c r="D53" s="6"/>
      <c r="E53" s="6"/>
      <c r="F53" s="6"/>
      <c r="G53" s="6"/>
      <c r="H53" s="6"/>
      <c r="I53" s="6"/>
      <c r="J53" s="6"/>
      <c r="K53" s="6"/>
      <c r="L53" s="6"/>
      <c r="M53" s="6"/>
      <c r="N53" s="6"/>
      <c r="O53" s="6"/>
      <c r="P53" s="6"/>
      <c r="Q53" s="6"/>
      <c r="R53" s="6"/>
      <c r="S53" s="6"/>
    </row>
    <row r="54" spans="3:19" x14ac:dyDescent="0.45">
      <c r="C54" s="6"/>
      <c r="D54" s="6"/>
      <c r="E54" s="6"/>
      <c r="F54" s="6"/>
      <c r="G54" s="6"/>
      <c r="H54" s="6"/>
      <c r="I54" s="6"/>
      <c r="J54" s="6"/>
      <c r="K54" s="6"/>
      <c r="L54" s="6"/>
      <c r="M54" s="6"/>
      <c r="N54" s="6"/>
      <c r="O54" s="6"/>
      <c r="P54" s="6"/>
      <c r="Q54" s="6"/>
      <c r="R54" s="6"/>
      <c r="S54" s="6"/>
    </row>
    <row r="55" spans="3:19" x14ac:dyDescent="0.45">
      <c r="C55" s="6"/>
      <c r="D55" s="6"/>
      <c r="E55" s="6"/>
      <c r="F55" s="6"/>
      <c r="G55" s="6"/>
      <c r="H55" s="6"/>
      <c r="I55" s="6"/>
      <c r="J55" s="6"/>
      <c r="K55" s="6"/>
      <c r="L55" s="6"/>
      <c r="M55" s="6"/>
      <c r="N55" s="6"/>
      <c r="O55" s="6"/>
      <c r="P55" s="6"/>
      <c r="Q55" s="6"/>
      <c r="R55" s="6"/>
      <c r="S55" s="6"/>
    </row>
    <row r="56" spans="3:19" x14ac:dyDescent="0.45">
      <c r="C56" s="6"/>
      <c r="D56" s="6"/>
      <c r="E56" s="6"/>
      <c r="F56" s="6"/>
      <c r="G56" s="6"/>
      <c r="H56" s="6"/>
      <c r="I56" s="6"/>
      <c r="J56" s="6"/>
      <c r="K56" s="6"/>
      <c r="L56" s="6"/>
      <c r="M56" s="6"/>
      <c r="N56" s="6"/>
      <c r="O56" s="6"/>
      <c r="P56" s="6"/>
      <c r="Q56" s="6"/>
      <c r="R56" s="6"/>
      <c r="S56" s="6"/>
    </row>
    <row r="57" spans="3:19" x14ac:dyDescent="0.45">
      <c r="C57" s="6"/>
      <c r="D57" s="6"/>
      <c r="E57" s="6"/>
      <c r="F57" s="6"/>
      <c r="G57" s="6"/>
      <c r="H57" s="6"/>
      <c r="I57" s="6"/>
      <c r="J57" s="6"/>
      <c r="K57" s="6"/>
      <c r="L57" s="6"/>
      <c r="M57" s="6"/>
      <c r="N57" s="6"/>
      <c r="O57" s="6"/>
      <c r="P57" s="6"/>
      <c r="Q57" s="6"/>
      <c r="R57" s="6"/>
      <c r="S57" s="6"/>
    </row>
    <row r="58" spans="3:19" x14ac:dyDescent="0.45">
      <c r="C58" s="6"/>
      <c r="D58" s="6"/>
      <c r="E58" s="6"/>
      <c r="F58" s="6"/>
      <c r="G58" s="6"/>
      <c r="H58" s="6"/>
      <c r="I58" s="6"/>
      <c r="J58" s="6"/>
      <c r="K58" s="6"/>
      <c r="L58" s="6"/>
      <c r="M58" s="6"/>
      <c r="N58" s="6"/>
      <c r="O58" s="6"/>
      <c r="P58" s="6"/>
      <c r="Q58" s="6"/>
      <c r="R58" s="6"/>
      <c r="S58" s="6"/>
    </row>
    <row r="59" spans="3:19" x14ac:dyDescent="0.45">
      <c r="C59" s="6"/>
      <c r="D59" s="6"/>
      <c r="E59" s="6"/>
      <c r="F59" s="6"/>
      <c r="G59" s="6"/>
      <c r="H59" s="6"/>
      <c r="I59" s="6"/>
      <c r="J59" s="6"/>
      <c r="K59" s="6"/>
      <c r="L59" s="6"/>
      <c r="M59" s="6"/>
      <c r="N59" s="6"/>
      <c r="O59" s="6"/>
      <c r="P59" s="6"/>
      <c r="Q59" s="6"/>
      <c r="R59" s="6"/>
      <c r="S59" s="6"/>
    </row>
    <row r="60" spans="3:19" x14ac:dyDescent="0.45">
      <c r="C60" s="6"/>
      <c r="D60" s="6"/>
      <c r="E60" s="6"/>
      <c r="F60" s="6"/>
      <c r="G60" s="6"/>
      <c r="H60" s="6"/>
      <c r="I60" s="6"/>
      <c r="J60" s="6"/>
      <c r="K60" s="6"/>
      <c r="L60" s="6"/>
      <c r="M60" s="6"/>
      <c r="N60" s="6"/>
      <c r="O60" s="6"/>
      <c r="P60" s="6"/>
      <c r="Q60" s="6"/>
      <c r="R60" s="6"/>
      <c r="S60" s="6"/>
    </row>
    <row r="61" spans="3:19" x14ac:dyDescent="0.45">
      <c r="C61" s="6"/>
      <c r="D61" s="6"/>
      <c r="E61" s="6"/>
      <c r="F61" s="6"/>
      <c r="G61" s="6"/>
      <c r="H61" s="6"/>
      <c r="I61" s="6"/>
      <c r="J61" s="6"/>
      <c r="K61" s="6"/>
      <c r="L61" s="6"/>
      <c r="M61" s="6"/>
      <c r="N61" s="6"/>
      <c r="O61" s="6"/>
      <c r="P61" s="6"/>
      <c r="Q61" s="6"/>
      <c r="R61" s="6"/>
      <c r="S61" s="6"/>
    </row>
    <row r="62" spans="3:19" x14ac:dyDescent="0.45">
      <c r="C62" s="6"/>
      <c r="D62" s="6"/>
      <c r="E62" s="6"/>
      <c r="F62" s="6"/>
      <c r="G62" s="6"/>
      <c r="H62" s="6"/>
      <c r="I62" s="6"/>
      <c r="J62" s="6"/>
      <c r="K62" s="6"/>
      <c r="L62" s="6"/>
      <c r="M62" s="6"/>
      <c r="N62" s="6"/>
      <c r="O62" s="6"/>
      <c r="P62" s="6"/>
      <c r="Q62" s="6"/>
      <c r="R62" s="6"/>
      <c r="S62" s="6"/>
    </row>
    <row r="63" spans="3:19" x14ac:dyDescent="0.45">
      <c r="C63" s="6"/>
      <c r="D63" s="6"/>
      <c r="E63" s="6"/>
      <c r="F63" s="6"/>
      <c r="G63" s="6"/>
      <c r="H63" s="6"/>
      <c r="I63" s="6"/>
      <c r="J63" s="6"/>
      <c r="K63" s="6"/>
      <c r="L63" s="6"/>
      <c r="M63" s="6"/>
      <c r="N63" s="6"/>
      <c r="O63" s="6"/>
      <c r="P63" s="6"/>
      <c r="Q63" s="6"/>
      <c r="R63" s="6"/>
      <c r="S63" s="6"/>
    </row>
    <row r="64" spans="3:19" x14ac:dyDescent="0.45">
      <c r="C64" s="6"/>
      <c r="D64" s="6"/>
      <c r="E64" s="6"/>
      <c r="F64" s="6"/>
      <c r="G64" s="6"/>
      <c r="H64" s="6"/>
      <c r="I64" s="6"/>
      <c r="J64" s="6"/>
      <c r="K64" s="6"/>
      <c r="L64" s="6"/>
      <c r="M64" s="6"/>
      <c r="N64" s="6"/>
      <c r="O64" s="6"/>
      <c r="P64" s="6"/>
      <c r="Q64" s="6"/>
      <c r="R64" s="6"/>
      <c r="S64" s="6"/>
    </row>
    <row r="65" spans="3:19" x14ac:dyDescent="0.45">
      <c r="C65" s="6"/>
      <c r="D65" s="6"/>
      <c r="E65" s="6"/>
      <c r="F65" s="6"/>
      <c r="G65" s="6"/>
      <c r="H65" s="6"/>
      <c r="I65" s="6"/>
      <c r="J65" s="6"/>
      <c r="K65" s="6"/>
      <c r="L65" s="6"/>
      <c r="M65" s="6"/>
      <c r="N65" s="6"/>
      <c r="O65" s="6"/>
      <c r="P65" s="6"/>
      <c r="Q65" s="6"/>
      <c r="R65" s="6"/>
      <c r="S65" s="6"/>
    </row>
    <row r="66" spans="3:19" x14ac:dyDescent="0.45">
      <c r="C66" s="6"/>
      <c r="D66" s="6"/>
      <c r="E66" s="6"/>
      <c r="F66" s="6"/>
      <c r="G66" s="6"/>
      <c r="H66" s="6"/>
      <c r="I66" s="6"/>
      <c r="J66" s="6"/>
      <c r="K66" s="6"/>
      <c r="L66" s="6"/>
      <c r="M66" s="6"/>
      <c r="N66" s="6"/>
      <c r="O66" s="6"/>
      <c r="P66" s="6"/>
      <c r="Q66" s="6"/>
      <c r="R66" s="6"/>
      <c r="S66" s="6"/>
    </row>
    <row r="67" spans="3:19" x14ac:dyDescent="0.45">
      <c r="C67" s="6"/>
      <c r="D67" s="6"/>
      <c r="E67" s="6"/>
      <c r="F67" s="6"/>
      <c r="G67" s="6"/>
      <c r="H67" s="6"/>
      <c r="I67" s="6"/>
      <c r="J67" s="6"/>
      <c r="K67" s="6"/>
      <c r="L67" s="6"/>
      <c r="M67" s="6"/>
      <c r="N67" s="6"/>
      <c r="O67" s="6"/>
      <c r="P67" s="6"/>
      <c r="Q67" s="6"/>
      <c r="R67" s="6"/>
      <c r="S67" s="6"/>
    </row>
    <row r="68" spans="3:19" x14ac:dyDescent="0.45">
      <c r="C68" s="6"/>
      <c r="D68" s="6"/>
      <c r="E68" s="6"/>
      <c r="F68" s="6"/>
      <c r="G68" s="6"/>
      <c r="H68" s="6"/>
      <c r="I68" s="6"/>
      <c r="J68" s="6"/>
      <c r="K68" s="6"/>
      <c r="L68" s="6"/>
      <c r="M68" s="6"/>
      <c r="N68" s="6"/>
      <c r="O68" s="6"/>
      <c r="P68" s="6"/>
      <c r="Q68" s="6"/>
      <c r="R68" s="6"/>
      <c r="S68" s="6"/>
    </row>
    <row r="69" spans="3:19" x14ac:dyDescent="0.45">
      <c r="C69" s="6"/>
      <c r="D69" s="6"/>
      <c r="E69" s="6"/>
      <c r="F69" s="6"/>
      <c r="G69" s="6"/>
      <c r="H69" s="6"/>
      <c r="I69" s="6"/>
      <c r="J69" s="6"/>
      <c r="K69" s="6"/>
      <c r="L69" s="6"/>
      <c r="M69" s="6"/>
      <c r="N69" s="6"/>
      <c r="O69" s="6"/>
      <c r="P69" s="6"/>
      <c r="Q69" s="6"/>
      <c r="R69" s="6"/>
      <c r="S69" s="6"/>
    </row>
    <row r="70" spans="3:19" x14ac:dyDescent="0.45">
      <c r="C70" s="6"/>
      <c r="D70" s="6"/>
      <c r="E70" s="6"/>
      <c r="F70" s="6"/>
      <c r="G70" s="6"/>
      <c r="H70" s="6"/>
      <c r="I70" s="6"/>
      <c r="J70" s="6"/>
      <c r="K70" s="6"/>
      <c r="L70" s="6"/>
      <c r="M70" s="6"/>
      <c r="N70" s="6"/>
      <c r="O70" s="6"/>
      <c r="P70" s="6"/>
      <c r="Q70" s="6"/>
      <c r="R70" s="6"/>
      <c r="S70" s="6"/>
    </row>
    <row r="71" spans="3:19" x14ac:dyDescent="0.45">
      <c r="C71" s="6"/>
      <c r="D71" s="6"/>
      <c r="E71" s="6"/>
      <c r="F71" s="6"/>
      <c r="G71" s="6"/>
      <c r="H71" s="6"/>
      <c r="I71" s="6"/>
      <c r="J71" s="6"/>
      <c r="K71" s="6"/>
      <c r="L71" s="6"/>
      <c r="M71" s="6"/>
      <c r="N71" s="6"/>
      <c r="O71" s="6"/>
      <c r="P71" s="6"/>
      <c r="Q71" s="6"/>
      <c r="R71" s="6"/>
      <c r="S71" s="6"/>
    </row>
    <row r="72" spans="3:19" x14ac:dyDescent="0.45">
      <c r="C72" s="6"/>
      <c r="D72" s="6"/>
      <c r="E72" s="6"/>
      <c r="F72" s="6"/>
      <c r="G72" s="6"/>
      <c r="H72" s="6"/>
      <c r="I72" s="6"/>
      <c r="J72" s="6"/>
      <c r="K72" s="6"/>
      <c r="L72" s="6"/>
      <c r="M72" s="6"/>
      <c r="N72" s="6"/>
      <c r="O72" s="6"/>
      <c r="P72" s="6"/>
      <c r="Q72" s="6"/>
      <c r="R72" s="6"/>
      <c r="S72" s="6"/>
    </row>
    <row r="73" spans="3:19" x14ac:dyDescent="0.45">
      <c r="C73" s="6"/>
      <c r="D73" s="6"/>
      <c r="E73" s="6"/>
      <c r="F73" s="6"/>
      <c r="G73" s="6"/>
      <c r="H73" s="6"/>
      <c r="I73" s="6"/>
      <c r="J73" s="6"/>
      <c r="K73" s="6"/>
      <c r="L73" s="6"/>
      <c r="M73" s="6"/>
      <c r="N73" s="6"/>
      <c r="O73" s="6"/>
      <c r="P73" s="6"/>
      <c r="Q73" s="6"/>
      <c r="R73" s="6"/>
      <c r="S73" s="6"/>
    </row>
    <row r="74" spans="3:19" x14ac:dyDescent="0.45">
      <c r="C74" s="6"/>
      <c r="D74" s="6"/>
      <c r="E74" s="6"/>
      <c r="F74" s="6"/>
      <c r="G74" s="6"/>
      <c r="H74" s="6"/>
      <c r="I74" s="6"/>
      <c r="J74" s="6"/>
      <c r="K74" s="6"/>
      <c r="L74" s="6"/>
      <c r="M74" s="6"/>
      <c r="N74" s="6"/>
      <c r="O74" s="6"/>
      <c r="P74" s="6"/>
      <c r="Q74" s="6"/>
      <c r="R74" s="6"/>
      <c r="S74" s="6"/>
    </row>
    <row r="75" spans="3:19" x14ac:dyDescent="0.45">
      <c r="C75" s="6"/>
      <c r="D75" s="6"/>
      <c r="E75" s="6"/>
      <c r="F75" s="6"/>
      <c r="G75" s="6"/>
      <c r="H75" s="6"/>
      <c r="I75" s="6"/>
      <c r="J75" s="6"/>
      <c r="K75" s="6"/>
      <c r="L75" s="6"/>
      <c r="M75" s="6"/>
      <c r="N75" s="6"/>
      <c r="O75" s="6"/>
      <c r="P75" s="6"/>
      <c r="Q75" s="6"/>
      <c r="R75" s="6"/>
      <c r="S75" s="6"/>
    </row>
    <row r="76" spans="3:19" x14ac:dyDescent="0.45">
      <c r="C76" s="6"/>
      <c r="D76" s="6"/>
      <c r="E76" s="6"/>
      <c r="F76" s="6"/>
      <c r="G76" s="6"/>
      <c r="H76" s="6"/>
      <c r="I76" s="6"/>
      <c r="J76" s="6"/>
      <c r="K76" s="6"/>
      <c r="L76" s="6"/>
      <c r="M76" s="6"/>
      <c r="N76" s="6"/>
      <c r="O76" s="6"/>
      <c r="P76" s="6"/>
      <c r="Q76" s="6"/>
      <c r="R76" s="6"/>
      <c r="S76" s="6"/>
    </row>
    <row r="77" spans="3:19" x14ac:dyDescent="0.45">
      <c r="C77" s="6"/>
      <c r="D77" s="6"/>
      <c r="E77" s="6"/>
      <c r="F77" s="6"/>
      <c r="G77" s="6"/>
      <c r="H77" s="6"/>
      <c r="I77" s="6"/>
      <c r="J77" s="6"/>
      <c r="K77" s="6"/>
      <c r="L77" s="6"/>
      <c r="M77" s="6"/>
      <c r="N77" s="6"/>
      <c r="O77" s="6"/>
      <c r="P77" s="6"/>
      <c r="Q77" s="6"/>
      <c r="R77" s="6"/>
      <c r="S77" s="6"/>
    </row>
    <row r="78" spans="3:19" x14ac:dyDescent="0.45">
      <c r="C78" s="6"/>
      <c r="D78" s="6"/>
      <c r="E78" s="6"/>
      <c r="F78" s="6"/>
      <c r="G78" s="6"/>
      <c r="H78" s="6"/>
      <c r="I78" s="6"/>
      <c r="J78" s="6"/>
      <c r="K78" s="6"/>
      <c r="L78" s="6"/>
      <c r="M78" s="6"/>
      <c r="N78" s="6"/>
      <c r="O78" s="6"/>
      <c r="P78" s="6"/>
      <c r="Q78" s="6"/>
      <c r="R78" s="6"/>
      <c r="S78" s="6"/>
    </row>
    <row r="79" spans="3:19" x14ac:dyDescent="0.45">
      <c r="C79" s="6"/>
      <c r="D79" s="6"/>
      <c r="E79" s="6"/>
      <c r="F79" s="6"/>
      <c r="G79" s="6"/>
      <c r="H79" s="6"/>
      <c r="I79" s="6"/>
      <c r="J79" s="6"/>
      <c r="K79" s="6"/>
      <c r="L79" s="6"/>
      <c r="M79" s="6"/>
      <c r="N79" s="6"/>
      <c r="O79" s="6"/>
      <c r="P79" s="6"/>
      <c r="Q79" s="6"/>
      <c r="R79" s="6"/>
      <c r="S79" s="6"/>
    </row>
    <row r="80" spans="3:19" x14ac:dyDescent="0.45">
      <c r="C80" s="6"/>
      <c r="D80" s="6"/>
      <c r="E80" s="6"/>
      <c r="F80" s="6"/>
      <c r="G80" s="6"/>
      <c r="H80" s="6"/>
      <c r="I80" s="6"/>
      <c r="J80" s="6"/>
      <c r="K80" s="6"/>
      <c r="L80" s="6"/>
      <c r="M80" s="6"/>
      <c r="N80" s="6"/>
      <c r="O80" s="6"/>
      <c r="P80" s="6"/>
      <c r="Q80" s="6"/>
      <c r="R80" s="6"/>
      <c r="S80" s="6"/>
    </row>
    <row r="81" spans="3:19" x14ac:dyDescent="0.45">
      <c r="C81" s="6"/>
      <c r="D81" s="6"/>
      <c r="E81" s="6"/>
      <c r="F81" s="6"/>
      <c r="G81" s="6"/>
      <c r="H81" s="6"/>
      <c r="I81" s="6"/>
      <c r="J81" s="6"/>
      <c r="K81" s="6"/>
      <c r="L81" s="6"/>
      <c r="M81" s="6"/>
      <c r="N81" s="6"/>
      <c r="O81" s="6"/>
      <c r="P81" s="6"/>
      <c r="Q81" s="6"/>
      <c r="R81" s="6"/>
      <c r="S81" s="6"/>
    </row>
    <row r="82" spans="3:19" x14ac:dyDescent="0.45">
      <c r="C82" s="6"/>
      <c r="D82" s="6"/>
      <c r="E82" s="6"/>
      <c r="F82" s="6"/>
      <c r="G82" s="6"/>
      <c r="H82" s="6"/>
      <c r="I82" s="6"/>
      <c r="J82" s="6"/>
      <c r="K82" s="6"/>
      <c r="L82" s="6"/>
      <c r="M82" s="6"/>
      <c r="N82" s="6"/>
      <c r="O82" s="6"/>
      <c r="P82" s="6"/>
      <c r="Q82" s="6"/>
      <c r="R82" s="6"/>
      <c r="S82" s="6"/>
    </row>
    <row r="83" spans="3:19" x14ac:dyDescent="0.45">
      <c r="C83" s="6"/>
      <c r="D83" s="6"/>
      <c r="E83" s="6"/>
      <c r="F83" s="6"/>
      <c r="G83" s="6"/>
      <c r="H83" s="6"/>
      <c r="I83" s="6"/>
      <c r="J83" s="6"/>
      <c r="K83" s="6"/>
      <c r="L83" s="6"/>
      <c r="M83" s="6"/>
      <c r="N83" s="6"/>
      <c r="O83" s="6"/>
      <c r="P83" s="6"/>
      <c r="Q83" s="6"/>
      <c r="R83" s="6"/>
      <c r="S83" s="6"/>
    </row>
    <row r="84" spans="3:19" x14ac:dyDescent="0.45">
      <c r="C84" s="6"/>
      <c r="D84" s="6"/>
      <c r="E84" s="6"/>
      <c r="F84" s="6"/>
      <c r="G84" s="6"/>
      <c r="H84" s="6"/>
      <c r="I84" s="6"/>
      <c r="J84" s="6"/>
      <c r="K84" s="6"/>
      <c r="L84" s="6"/>
      <c r="M84" s="6"/>
      <c r="N84" s="6"/>
      <c r="O84" s="6"/>
      <c r="P84" s="6"/>
      <c r="Q84" s="6"/>
      <c r="R84" s="6"/>
      <c r="S84" s="6"/>
    </row>
    <row r="85" spans="3:19" x14ac:dyDescent="0.45">
      <c r="C85" s="6"/>
      <c r="D85" s="6"/>
      <c r="E85" s="6"/>
      <c r="F85" s="6"/>
      <c r="G85" s="6"/>
      <c r="H85" s="6"/>
      <c r="I85" s="6"/>
      <c r="J85" s="6"/>
      <c r="K85" s="6"/>
      <c r="L85" s="6"/>
      <c r="M85" s="6"/>
      <c r="N85" s="6"/>
      <c r="O85" s="6"/>
      <c r="P85" s="6"/>
      <c r="Q85" s="6"/>
      <c r="R85" s="6"/>
      <c r="S85" s="6"/>
    </row>
    <row r="86" spans="3:19" x14ac:dyDescent="0.45">
      <c r="C86" s="6"/>
      <c r="D86" s="6"/>
      <c r="E86" s="6"/>
      <c r="F86" s="6"/>
      <c r="G86" s="6"/>
      <c r="H86" s="6"/>
      <c r="I86" s="6"/>
      <c r="J86" s="6"/>
      <c r="K86" s="6"/>
      <c r="L86" s="6"/>
      <c r="M86" s="6"/>
      <c r="N86" s="6"/>
      <c r="O86" s="6"/>
      <c r="P86" s="6"/>
      <c r="Q86" s="6"/>
      <c r="R86" s="6"/>
      <c r="S86" s="6"/>
    </row>
    <row r="87" spans="3:19" x14ac:dyDescent="0.45">
      <c r="C87" s="6"/>
      <c r="D87" s="6"/>
      <c r="E87" s="6"/>
      <c r="F87" s="6"/>
      <c r="G87" s="6"/>
      <c r="H87" s="6"/>
      <c r="I87" s="6"/>
      <c r="J87" s="6"/>
      <c r="K87" s="6"/>
      <c r="L87" s="6"/>
      <c r="M87" s="6"/>
      <c r="N87" s="6"/>
      <c r="O87" s="6"/>
      <c r="P87" s="6"/>
      <c r="Q87" s="6"/>
      <c r="R87" s="6"/>
      <c r="S87" s="6"/>
    </row>
    <row r="88" spans="3:19" x14ac:dyDescent="0.45">
      <c r="C88" s="6"/>
      <c r="D88" s="6"/>
      <c r="E88" s="6"/>
      <c r="F88" s="6"/>
      <c r="G88" s="6"/>
      <c r="H88" s="6"/>
      <c r="I88" s="6"/>
      <c r="J88" s="6"/>
      <c r="K88" s="6"/>
      <c r="L88" s="6"/>
      <c r="M88" s="6"/>
      <c r="N88" s="6"/>
      <c r="O88" s="6"/>
      <c r="P88" s="6"/>
      <c r="Q88" s="6"/>
      <c r="R88" s="6"/>
      <c r="S88" s="6"/>
    </row>
    <row r="89" spans="3:19" x14ac:dyDescent="0.45">
      <c r="C89" s="6"/>
      <c r="D89" s="6"/>
      <c r="E89" s="6"/>
      <c r="F89" s="6"/>
      <c r="G89" s="6"/>
      <c r="H89" s="6"/>
      <c r="I89" s="6"/>
      <c r="J89" s="6"/>
      <c r="K89" s="6"/>
      <c r="L89" s="6"/>
      <c r="M89" s="6"/>
      <c r="N89" s="6"/>
      <c r="O89" s="6"/>
      <c r="P89" s="6"/>
      <c r="Q89" s="6"/>
      <c r="R89" s="6"/>
      <c r="S89" s="6"/>
    </row>
    <row r="90" spans="3:19" x14ac:dyDescent="0.45">
      <c r="C90" s="6"/>
      <c r="D90" s="6"/>
      <c r="E90" s="6"/>
      <c r="F90" s="6"/>
      <c r="G90" s="6"/>
      <c r="H90" s="6"/>
      <c r="I90" s="6"/>
      <c r="J90" s="6"/>
      <c r="K90" s="6"/>
      <c r="L90" s="6"/>
      <c r="M90" s="6"/>
      <c r="N90" s="6"/>
      <c r="O90" s="6"/>
      <c r="P90" s="6"/>
      <c r="Q90" s="6"/>
      <c r="R90" s="6"/>
      <c r="S90" s="6"/>
    </row>
    <row r="91" spans="3:19" x14ac:dyDescent="0.45">
      <c r="C91" s="6"/>
      <c r="D91" s="6"/>
      <c r="E91" s="6"/>
      <c r="F91" s="6"/>
      <c r="G91" s="6"/>
      <c r="H91" s="6"/>
      <c r="I91" s="6"/>
      <c r="J91" s="6"/>
      <c r="K91" s="6"/>
      <c r="L91" s="6"/>
      <c r="M91" s="6"/>
      <c r="N91" s="6"/>
      <c r="O91" s="6"/>
      <c r="P91" s="6"/>
      <c r="Q91" s="6"/>
      <c r="R91" s="6"/>
      <c r="S91" s="6"/>
    </row>
    <row r="92" spans="3:19" x14ac:dyDescent="0.45">
      <c r="C92" s="6"/>
      <c r="D92" s="6"/>
      <c r="E92" s="6"/>
      <c r="F92" s="6"/>
      <c r="G92" s="6"/>
      <c r="H92" s="6"/>
      <c r="I92" s="6"/>
      <c r="J92" s="6"/>
      <c r="K92" s="6"/>
      <c r="L92" s="6"/>
      <c r="M92" s="6"/>
      <c r="N92" s="6"/>
      <c r="O92" s="6"/>
      <c r="P92" s="6"/>
      <c r="Q92" s="6"/>
      <c r="R92" s="6"/>
      <c r="S92" s="6"/>
    </row>
    <row r="93" spans="3:19" x14ac:dyDescent="0.45">
      <c r="C93" s="6"/>
      <c r="D93" s="6"/>
      <c r="E93" s="6"/>
      <c r="F93" s="6"/>
      <c r="G93" s="6"/>
      <c r="H93" s="6"/>
      <c r="I93" s="6"/>
      <c r="J93" s="6"/>
      <c r="K93" s="6"/>
      <c r="L93" s="6"/>
      <c r="M93" s="6"/>
      <c r="N93" s="6"/>
      <c r="O93" s="6"/>
      <c r="P93" s="6"/>
      <c r="Q93" s="6"/>
      <c r="R93" s="6"/>
      <c r="S93" s="6"/>
    </row>
    <row r="94" spans="3:19" x14ac:dyDescent="0.45">
      <c r="C94" s="6"/>
      <c r="D94" s="6"/>
      <c r="E94" s="6"/>
      <c r="F94" s="6"/>
      <c r="G94" s="6"/>
      <c r="H94" s="6"/>
      <c r="I94" s="6"/>
      <c r="J94" s="6"/>
      <c r="K94" s="6"/>
      <c r="L94" s="6"/>
      <c r="M94" s="6"/>
      <c r="N94" s="6"/>
      <c r="O94" s="6"/>
      <c r="P94" s="6"/>
      <c r="Q94" s="6"/>
      <c r="R94" s="6"/>
      <c r="S94" s="6"/>
    </row>
    <row r="95" spans="3:19" x14ac:dyDescent="0.45">
      <c r="C95" s="6"/>
      <c r="D95" s="6"/>
      <c r="E95" s="6"/>
      <c r="F95" s="6"/>
      <c r="G95" s="6"/>
      <c r="H95" s="6"/>
      <c r="I95" s="6"/>
      <c r="J95" s="6"/>
      <c r="K95" s="6"/>
      <c r="L95" s="6"/>
      <c r="M95" s="6"/>
      <c r="N95" s="6"/>
      <c r="O95" s="6"/>
      <c r="P95" s="6"/>
      <c r="Q95" s="6"/>
      <c r="R95" s="6"/>
      <c r="S95" s="6"/>
    </row>
    <row r="96" spans="3:19" x14ac:dyDescent="0.45">
      <c r="C96" s="6"/>
      <c r="D96" s="6"/>
      <c r="E96" s="6"/>
      <c r="F96" s="6"/>
      <c r="G96" s="6"/>
      <c r="H96" s="6"/>
      <c r="I96" s="6"/>
      <c r="J96" s="6"/>
      <c r="K96" s="6"/>
      <c r="L96" s="6"/>
      <c r="M96" s="6"/>
      <c r="N96" s="6"/>
      <c r="O96" s="6"/>
      <c r="P96" s="6"/>
      <c r="Q96" s="6"/>
      <c r="R96" s="6"/>
      <c r="S96" s="6"/>
    </row>
    <row r="97" spans="3:19" x14ac:dyDescent="0.45">
      <c r="C97" s="6"/>
      <c r="D97" s="6"/>
      <c r="E97" s="6"/>
      <c r="F97" s="6"/>
      <c r="G97" s="6"/>
      <c r="H97" s="6"/>
      <c r="I97" s="6"/>
      <c r="J97" s="6"/>
      <c r="K97" s="6"/>
      <c r="L97" s="6"/>
      <c r="M97" s="6"/>
      <c r="N97" s="6"/>
      <c r="O97" s="6"/>
      <c r="P97" s="6"/>
      <c r="Q97" s="6"/>
      <c r="R97" s="6"/>
      <c r="S97" s="6"/>
    </row>
    <row r="98" spans="3:19" x14ac:dyDescent="0.45">
      <c r="C98" s="6"/>
      <c r="D98" s="6"/>
      <c r="E98" s="6"/>
      <c r="F98" s="6"/>
      <c r="G98" s="6"/>
      <c r="H98" s="6"/>
      <c r="I98" s="6"/>
      <c r="J98" s="6"/>
      <c r="K98" s="6"/>
      <c r="L98" s="6"/>
      <c r="M98" s="6"/>
      <c r="N98" s="6"/>
      <c r="O98" s="6"/>
      <c r="P98" s="6"/>
      <c r="Q98" s="6"/>
      <c r="R98" s="6"/>
      <c r="S98" s="6"/>
    </row>
    <row r="99" spans="3:19" x14ac:dyDescent="0.45">
      <c r="C99" s="6"/>
      <c r="D99" s="6"/>
      <c r="E99" s="6"/>
      <c r="F99" s="6"/>
      <c r="G99" s="6"/>
      <c r="H99" s="6"/>
      <c r="I99" s="6"/>
      <c r="J99" s="6"/>
      <c r="K99" s="6"/>
      <c r="L99" s="6"/>
      <c r="M99" s="6"/>
      <c r="N99" s="6"/>
      <c r="O99" s="6"/>
      <c r="P99" s="6"/>
      <c r="Q99" s="6"/>
      <c r="R99" s="6"/>
      <c r="S99" s="6"/>
    </row>
    <row r="100" spans="3:19" x14ac:dyDescent="0.45">
      <c r="C100" s="6"/>
      <c r="D100" s="6"/>
      <c r="E100" s="6"/>
      <c r="F100" s="6"/>
      <c r="G100" s="6"/>
      <c r="H100" s="6"/>
      <c r="I100" s="6"/>
      <c r="J100" s="6"/>
      <c r="K100" s="6"/>
      <c r="L100" s="6"/>
      <c r="M100" s="6"/>
      <c r="N100" s="6"/>
      <c r="O100" s="6"/>
      <c r="P100" s="6"/>
      <c r="Q100" s="6"/>
      <c r="R100" s="6"/>
      <c r="S100" s="6"/>
    </row>
    <row r="101" spans="3:19" x14ac:dyDescent="0.45">
      <c r="C101" s="6"/>
      <c r="D101" s="6"/>
      <c r="E101" s="6"/>
      <c r="F101" s="6"/>
      <c r="G101" s="6"/>
      <c r="H101" s="6"/>
      <c r="I101" s="6"/>
      <c r="J101" s="6"/>
      <c r="K101" s="6"/>
      <c r="L101" s="6"/>
      <c r="M101" s="6"/>
      <c r="N101" s="6"/>
      <c r="O101" s="6"/>
      <c r="P101" s="6"/>
      <c r="Q101" s="6"/>
      <c r="R101" s="6"/>
      <c r="S101" s="6"/>
    </row>
    <row r="102" spans="3:19" x14ac:dyDescent="0.45">
      <c r="C102" s="6"/>
      <c r="D102" s="6"/>
      <c r="E102" s="6"/>
      <c r="F102" s="6"/>
      <c r="G102" s="6"/>
      <c r="H102" s="6"/>
      <c r="I102" s="6"/>
      <c r="J102" s="6"/>
      <c r="K102" s="6"/>
      <c r="L102" s="6"/>
      <c r="M102" s="6"/>
      <c r="N102" s="6"/>
      <c r="O102" s="6"/>
      <c r="P102" s="6"/>
      <c r="Q102" s="6"/>
      <c r="R102" s="6"/>
      <c r="S102" s="6"/>
    </row>
    <row r="103" spans="3:19" x14ac:dyDescent="0.45">
      <c r="C103" s="6"/>
      <c r="D103" s="6"/>
      <c r="E103" s="6"/>
      <c r="F103" s="6"/>
      <c r="G103" s="6"/>
      <c r="H103" s="6"/>
      <c r="I103" s="6"/>
      <c r="J103" s="6"/>
      <c r="K103" s="6"/>
      <c r="L103" s="6"/>
      <c r="M103" s="6"/>
      <c r="N103" s="6"/>
      <c r="O103" s="6"/>
      <c r="P103" s="6"/>
      <c r="Q103" s="6"/>
      <c r="R103" s="6"/>
      <c r="S103" s="6"/>
    </row>
    <row r="104" spans="3:19" x14ac:dyDescent="0.45">
      <c r="C104" s="6"/>
      <c r="D104" s="6"/>
      <c r="E104" s="6"/>
      <c r="F104" s="6"/>
      <c r="G104" s="6"/>
      <c r="H104" s="6"/>
      <c r="I104" s="6"/>
      <c r="J104" s="6"/>
      <c r="K104" s="6"/>
      <c r="L104" s="6"/>
      <c r="M104" s="6"/>
      <c r="N104" s="6"/>
      <c r="O104" s="6"/>
      <c r="P104" s="6"/>
      <c r="Q104" s="6"/>
      <c r="R104" s="6"/>
      <c r="S104" s="6"/>
    </row>
    <row r="105" spans="3:19" x14ac:dyDescent="0.45">
      <c r="C105" s="6"/>
      <c r="D105" s="6"/>
      <c r="E105" s="6"/>
      <c r="F105" s="6"/>
      <c r="G105" s="6"/>
      <c r="H105" s="6"/>
      <c r="I105" s="6"/>
      <c r="J105" s="6"/>
      <c r="K105" s="6"/>
      <c r="L105" s="6"/>
      <c r="M105" s="6"/>
      <c r="N105" s="6"/>
      <c r="O105" s="6"/>
      <c r="P105" s="6"/>
      <c r="Q105" s="6"/>
      <c r="R105" s="6"/>
      <c r="S105" s="6"/>
    </row>
    <row r="106" spans="3:19" x14ac:dyDescent="0.45">
      <c r="C106" s="6"/>
      <c r="D106" s="6"/>
      <c r="E106" s="6"/>
      <c r="F106" s="6"/>
      <c r="G106" s="6"/>
      <c r="H106" s="6"/>
      <c r="I106" s="6"/>
      <c r="J106" s="6"/>
      <c r="K106" s="6"/>
      <c r="L106" s="6"/>
      <c r="M106" s="6"/>
      <c r="N106" s="6"/>
      <c r="O106" s="6"/>
      <c r="P106" s="6"/>
      <c r="Q106" s="6"/>
      <c r="R106" s="6"/>
      <c r="S106" s="6"/>
    </row>
    <row r="107" spans="3:19" x14ac:dyDescent="0.45">
      <c r="C107" s="6"/>
      <c r="D107" s="6"/>
      <c r="E107" s="6"/>
      <c r="F107" s="6"/>
      <c r="G107" s="6"/>
      <c r="H107" s="6"/>
      <c r="I107" s="6"/>
      <c r="J107" s="6"/>
      <c r="K107" s="6"/>
      <c r="L107" s="6"/>
      <c r="M107" s="6"/>
      <c r="N107" s="6"/>
      <c r="O107" s="6"/>
      <c r="P107" s="6"/>
      <c r="Q107" s="6"/>
      <c r="R107" s="6"/>
      <c r="S107" s="6"/>
    </row>
    <row r="108" spans="3:19" x14ac:dyDescent="0.45">
      <c r="C108" s="6"/>
      <c r="D108" s="6"/>
      <c r="E108" s="6"/>
      <c r="F108" s="6"/>
      <c r="G108" s="6"/>
      <c r="H108" s="6"/>
      <c r="I108" s="6"/>
      <c r="J108" s="6"/>
      <c r="K108" s="6"/>
      <c r="L108" s="6"/>
      <c r="M108" s="6"/>
      <c r="N108" s="6"/>
      <c r="O108" s="6"/>
      <c r="P108" s="6"/>
      <c r="Q108" s="6"/>
      <c r="R108" s="6"/>
      <c r="S108" s="6"/>
    </row>
    <row r="109" spans="3:19" x14ac:dyDescent="0.45">
      <c r="C109" s="6"/>
      <c r="D109" s="6"/>
      <c r="E109" s="6"/>
      <c r="F109" s="6"/>
      <c r="G109" s="6"/>
      <c r="H109" s="6"/>
      <c r="I109" s="6"/>
      <c r="J109" s="6"/>
      <c r="K109" s="6"/>
      <c r="L109" s="6"/>
      <c r="M109" s="6"/>
      <c r="N109" s="6"/>
      <c r="O109" s="6"/>
      <c r="P109" s="6"/>
      <c r="Q109" s="6"/>
      <c r="R109" s="6"/>
      <c r="S109" s="6"/>
    </row>
    <row r="110" spans="3:19" x14ac:dyDescent="0.45">
      <c r="C110" s="6"/>
      <c r="D110" s="6"/>
      <c r="E110" s="6"/>
      <c r="F110" s="6"/>
      <c r="G110" s="6"/>
      <c r="H110" s="6"/>
      <c r="I110" s="6"/>
      <c r="J110" s="6"/>
      <c r="K110" s="6"/>
      <c r="L110" s="6"/>
      <c r="M110" s="6"/>
      <c r="N110" s="6"/>
      <c r="O110" s="6"/>
      <c r="P110" s="6"/>
      <c r="Q110" s="6"/>
      <c r="R110" s="6"/>
      <c r="S110" s="6"/>
    </row>
    <row r="111" spans="3:19" x14ac:dyDescent="0.45">
      <c r="C111" s="6"/>
      <c r="D111" s="6"/>
      <c r="E111" s="6"/>
      <c r="F111" s="6"/>
      <c r="G111" s="6"/>
      <c r="H111" s="6"/>
      <c r="I111" s="6"/>
      <c r="J111" s="6"/>
      <c r="K111" s="6"/>
      <c r="L111" s="6"/>
      <c r="M111" s="6"/>
      <c r="N111" s="6"/>
      <c r="O111" s="6"/>
      <c r="P111" s="6"/>
      <c r="Q111" s="6"/>
      <c r="R111" s="6"/>
      <c r="S111" s="6"/>
    </row>
    <row r="112" spans="3:19" x14ac:dyDescent="0.45">
      <c r="C112" s="6"/>
      <c r="D112" s="6"/>
      <c r="E112" s="6"/>
      <c r="F112" s="6"/>
      <c r="G112" s="6"/>
      <c r="H112" s="6"/>
      <c r="I112" s="6"/>
      <c r="J112" s="6"/>
      <c r="K112" s="6"/>
      <c r="L112" s="6"/>
      <c r="M112" s="6"/>
      <c r="N112" s="6"/>
      <c r="O112" s="6"/>
      <c r="P112" s="6"/>
      <c r="Q112" s="6"/>
      <c r="R112" s="6"/>
      <c r="S112" s="6"/>
    </row>
    <row r="113" spans="3:19" x14ac:dyDescent="0.45">
      <c r="C113" s="6"/>
      <c r="D113" s="6"/>
      <c r="E113" s="6"/>
      <c r="F113" s="6"/>
      <c r="G113" s="6"/>
      <c r="H113" s="6"/>
      <c r="I113" s="6"/>
      <c r="J113" s="6"/>
      <c r="K113" s="6"/>
      <c r="L113" s="6"/>
      <c r="M113" s="6"/>
      <c r="N113" s="6"/>
      <c r="O113" s="6"/>
      <c r="P113" s="6"/>
      <c r="Q113" s="6"/>
      <c r="R113" s="6"/>
      <c r="S113" s="6"/>
    </row>
    <row r="114" spans="3:19" x14ac:dyDescent="0.45">
      <c r="C114" s="6"/>
      <c r="D114" s="6"/>
      <c r="E114" s="6"/>
      <c r="F114" s="6"/>
      <c r="G114" s="6"/>
      <c r="H114" s="6"/>
      <c r="I114" s="6"/>
      <c r="J114" s="6"/>
      <c r="K114" s="6"/>
      <c r="L114" s="6"/>
      <c r="M114" s="6"/>
      <c r="N114" s="6"/>
      <c r="O114" s="6"/>
      <c r="P114" s="6"/>
      <c r="Q114" s="6"/>
      <c r="R114" s="6"/>
      <c r="S114" s="6"/>
    </row>
    <row r="115" spans="3:19" x14ac:dyDescent="0.45">
      <c r="C115" s="6"/>
      <c r="D115" s="6"/>
      <c r="E115" s="6"/>
      <c r="F115" s="6"/>
      <c r="G115" s="6"/>
      <c r="H115" s="6"/>
      <c r="I115" s="6"/>
      <c r="J115" s="6"/>
      <c r="K115" s="6"/>
      <c r="L115" s="6"/>
      <c r="M115" s="6"/>
      <c r="N115" s="6"/>
      <c r="O115" s="6"/>
      <c r="P115" s="6"/>
      <c r="Q115" s="6"/>
      <c r="R115" s="6"/>
      <c r="S115" s="6"/>
    </row>
    <row r="116" spans="3:19" x14ac:dyDescent="0.45">
      <c r="C116" s="6"/>
      <c r="D116" s="6"/>
      <c r="E116" s="6"/>
      <c r="F116" s="6"/>
      <c r="G116" s="6"/>
      <c r="H116" s="6"/>
      <c r="I116" s="6"/>
      <c r="J116" s="6"/>
      <c r="K116" s="6"/>
      <c r="L116" s="6"/>
      <c r="M116" s="6"/>
      <c r="N116" s="6"/>
      <c r="O116" s="6"/>
      <c r="P116" s="6"/>
      <c r="Q116" s="6"/>
      <c r="R116" s="6"/>
      <c r="S116" s="6"/>
    </row>
    <row r="117" spans="3:19" x14ac:dyDescent="0.45">
      <c r="C117" s="6"/>
      <c r="D117" s="6"/>
      <c r="E117" s="6"/>
      <c r="F117" s="6"/>
      <c r="G117" s="6"/>
      <c r="H117" s="6"/>
      <c r="I117" s="6"/>
      <c r="J117" s="6"/>
      <c r="K117" s="6"/>
      <c r="L117" s="6"/>
      <c r="M117" s="6"/>
      <c r="N117" s="6"/>
      <c r="O117" s="6"/>
      <c r="P117" s="6"/>
      <c r="Q117" s="6"/>
      <c r="R117" s="6"/>
      <c r="S117" s="6"/>
    </row>
    <row r="118" spans="3:19" x14ac:dyDescent="0.45">
      <c r="C118" s="6"/>
      <c r="D118" s="6"/>
      <c r="E118" s="6"/>
      <c r="F118" s="6"/>
      <c r="G118" s="6"/>
      <c r="H118" s="6"/>
      <c r="I118" s="6"/>
      <c r="J118" s="6"/>
      <c r="K118" s="6"/>
      <c r="L118" s="6"/>
      <c r="M118" s="6"/>
      <c r="N118" s="6"/>
      <c r="O118" s="6"/>
      <c r="P118" s="6"/>
      <c r="Q118" s="6"/>
      <c r="R118" s="6"/>
      <c r="S118" s="6"/>
    </row>
    <row r="119" spans="3:19" x14ac:dyDescent="0.45">
      <c r="C119" s="6"/>
      <c r="D119" s="6"/>
      <c r="E119" s="6"/>
      <c r="F119" s="6"/>
      <c r="G119" s="6"/>
      <c r="H119" s="6"/>
      <c r="I119" s="6"/>
      <c r="J119" s="6"/>
      <c r="K119" s="6"/>
      <c r="L119" s="6"/>
      <c r="M119" s="6"/>
      <c r="N119" s="6"/>
      <c r="O119" s="6"/>
      <c r="P119" s="6"/>
      <c r="Q119" s="6"/>
      <c r="R119" s="6"/>
      <c r="S119" s="6"/>
    </row>
    <row r="120" spans="3:19" x14ac:dyDescent="0.45">
      <c r="C120" s="6"/>
      <c r="D120" s="6"/>
      <c r="E120" s="6"/>
      <c r="F120" s="6"/>
      <c r="G120" s="6"/>
      <c r="H120" s="6"/>
      <c r="I120" s="6"/>
      <c r="J120" s="6"/>
      <c r="K120" s="6"/>
      <c r="L120" s="6"/>
      <c r="M120" s="6"/>
      <c r="N120" s="6"/>
      <c r="O120" s="6"/>
      <c r="P120" s="6"/>
      <c r="Q120" s="6"/>
      <c r="R120" s="6"/>
      <c r="S120" s="6"/>
    </row>
    <row r="121" spans="3:19" x14ac:dyDescent="0.45">
      <c r="C121" s="6"/>
      <c r="D121" s="6"/>
      <c r="E121" s="6"/>
      <c r="F121" s="6"/>
      <c r="G121" s="6"/>
      <c r="H121" s="6"/>
      <c r="I121" s="6"/>
      <c r="J121" s="6"/>
      <c r="K121" s="6"/>
      <c r="L121" s="6"/>
      <c r="M121" s="6"/>
      <c r="N121" s="6"/>
      <c r="O121" s="6"/>
      <c r="P121" s="6"/>
      <c r="Q121" s="6"/>
      <c r="R121" s="6"/>
      <c r="S121" s="6"/>
    </row>
    <row r="122" spans="3:19" x14ac:dyDescent="0.45">
      <c r="C122" s="6"/>
      <c r="D122" s="6"/>
      <c r="E122" s="6"/>
      <c r="F122" s="6"/>
      <c r="G122" s="6"/>
      <c r="H122" s="6"/>
      <c r="I122" s="6"/>
      <c r="J122" s="6"/>
      <c r="K122" s="6"/>
      <c r="L122" s="6"/>
      <c r="M122" s="6"/>
      <c r="N122" s="6"/>
      <c r="O122" s="6"/>
      <c r="P122" s="6"/>
      <c r="Q122" s="6"/>
      <c r="R122" s="6"/>
      <c r="S122" s="6"/>
    </row>
    <row r="123" spans="3:19" x14ac:dyDescent="0.45">
      <c r="C123" s="6"/>
      <c r="D123" s="6"/>
      <c r="E123" s="6"/>
      <c r="F123" s="6"/>
      <c r="G123" s="6"/>
      <c r="H123" s="6"/>
      <c r="I123" s="6"/>
      <c r="J123" s="6"/>
      <c r="K123" s="6"/>
      <c r="L123" s="6"/>
      <c r="M123" s="6"/>
      <c r="N123" s="6"/>
      <c r="O123" s="6"/>
      <c r="P123" s="6"/>
      <c r="Q123" s="6"/>
      <c r="R123" s="6"/>
      <c r="S123" s="6"/>
    </row>
    <row r="124" spans="3:19" x14ac:dyDescent="0.45">
      <c r="C124" s="6"/>
      <c r="D124" s="6"/>
      <c r="E124" s="6"/>
      <c r="F124" s="6"/>
      <c r="G124" s="6"/>
      <c r="H124" s="6"/>
      <c r="I124" s="6"/>
      <c r="J124" s="6"/>
      <c r="K124" s="6"/>
      <c r="L124" s="6"/>
      <c r="M124" s="6"/>
      <c r="N124" s="6"/>
      <c r="O124" s="6"/>
      <c r="P124" s="6"/>
      <c r="Q124" s="6"/>
      <c r="R124" s="6"/>
      <c r="S124" s="6"/>
    </row>
    <row r="125" spans="3:19" x14ac:dyDescent="0.45">
      <c r="C125" s="6"/>
      <c r="D125" s="6"/>
      <c r="E125" s="6"/>
      <c r="F125" s="6"/>
      <c r="G125" s="6"/>
      <c r="H125" s="6"/>
      <c r="I125" s="6"/>
      <c r="J125" s="6"/>
      <c r="K125" s="6"/>
      <c r="L125" s="6"/>
      <c r="M125" s="6"/>
      <c r="N125" s="6"/>
      <c r="O125" s="6"/>
      <c r="P125" s="6"/>
      <c r="Q125" s="6"/>
      <c r="R125" s="6"/>
      <c r="S125" s="6"/>
    </row>
    <row r="126" spans="3:19" x14ac:dyDescent="0.45">
      <c r="C126" s="6"/>
      <c r="D126" s="6"/>
      <c r="E126" s="6"/>
      <c r="F126" s="6"/>
      <c r="G126" s="6"/>
      <c r="H126" s="6"/>
      <c r="I126" s="6"/>
      <c r="J126" s="6"/>
      <c r="K126" s="6"/>
      <c r="L126" s="6"/>
      <c r="M126" s="6"/>
      <c r="N126" s="6"/>
      <c r="O126" s="6"/>
      <c r="P126" s="6"/>
      <c r="Q126" s="6"/>
      <c r="R126" s="6"/>
      <c r="S126" s="6"/>
    </row>
  </sheetData>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S126"/>
  <sheetViews>
    <sheetView tabSelected="1" topLeftCell="D1" workbookViewId="0">
      <selection activeCell="Q1" sqref="Q1:T1048576"/>
    </sheetView>
  </sheetViews>
  <sheetFormatPr defaultRowHeight="14.25" x14ac:dyDescent="0.45"/>
  <sheetData>
    <row r="1" spans="1:19" x14ac:dyDescent="0.45">
      <c r="A1" t="s">
        <v>292</v>
      </c>
      <c r="B1" t="s">
        <v>299</v>
      </c>
      <c r="C1" t="s">
        <v>324</v>
      </c>
      <c r="D1" t="s">
        <v>325</v>
      </c>
      <c r="E1" s="10" t="s">
        <v>326</v>
      </c>
      <c r="F1" t="s">
        <v>327</v>
      </c>
      <c r="G1" t="s">
        <v>328</v>
      </c>
      <c r="H1" t="s">
        <v>329</v>
      </c>
      <c r="I1" t="s">
        <v>330</v>
      </c>
      <c r="J1" t="s">
        <v>331</v>
      </c>
      <c r="K1" t="s">
        <v>332</v>
      </c>
      <c r="L1" t="s">
        <v>333</v>
      </c>
      <c r="M1" t="s">
        <v>334</v>
      </c>
      <c r="N1" t="s">
        <v>335</v>
      </c>
      <c r="O1" t="s">
        <v>336</v>
      </c>
      <c r="P1" t="s">
        <v>337</v>
      </c>
    </row>
    <row r="2" spans="1:19" x14ac:dyDescent="0.45">
      <c r="A2" t="s">
        <v>293</v>
      </c>
      <c r="B2" t="s">
        <v>300</v>
      </c>
      <c r="C2" s="6">
        <v>12571.310546875</v>
      </c>
      <c r="D2" s="6">
        <v>6265.7509765625</v>
      </c>
      <c r="E2" s="6">
        <v>6704.50341796875</v>
      </c>
      <c r="F2" s="6">
        <v>2684.16943359375</v>
      </c>
      <c r="G2" s="6">
        <v>3902.062255859375</v>
      </c>
      <c r="H2" s="6">
        <v>8186.94921875</v>
      </c>
      <c r="I2" s="6">
        <v>27867.8515625</v>
      </c>
      <c r="J2" s="6">
        <v>7277.5576171875</v>
      </c>
      <c r="K2" s="6">
        <v>110210.4609375</v>
      </c>
      <c r="L2" s="6">
        <v>108523.3125</v>
      </c>
      <c r="M2" s="6">
        <v>28470.693359375</v>
      </c>
      <c r="N2" s="6">
        <v>111865.375</v>
      </c>
      <c r="O2" s="6">
        <v>139205.796875</v>
      </c>
      <c r="P2" s="6">
        <v>259099.546875</v>
      </c>
      <c r="Q2" s="6"/>
      <c r="R2" s="6"/>
      <c r="S2" s="6"/>
    </row>
    <row r="3" spans="1:19" x14ac:dyDescent="0.45">
      <c r="A3" t="s">
        <v>293</v>
      </c>
      <c r="B3" t="s">
        <v>301</v>
      </c>
      <c r="C3" s="6">
        <v>4932.0751953125</v>
      </c>
      <c r="D3" s="6">
        <v>2993.99462890625</v>
      </c>
      <c r="E3" s="6">
        <v>3099.2900390625</v>
      </c>
      <c r="F3" s="6">
        <v>1661.04345703125</v>
      </c>
      <c r="G3" s="6">
        <v>1987.2503662109375</v>
      </c>
      <c r="H3" s="6">
        <v>2999.015380859375</v>
      </c>
      <c r="I3" s="6">
        <v>7714.697265625</v>
      </c>
      <c r="J3" s="6">
        <v>1816.529541015625</v>
      </c>
      <c r="K3" s="6">
        <v>34233.78125</v>
      </c>
      <c r="L3" s="6">
        <v>11892.498046875</v>
      </c>
      <c r="M3" s="6">
        <v>7195.87939453125</v>
      </c>
      <c r="N3" s="6">
        <v>24570.23046875</v>
      </c>
      <c r="O3" s="6">
        <v>37238.96875</v>
      </c>
      <c r="P3" s="6">
        <v>44970.421875</v>
      </c>
      <c r="Q3" s="6"/>
      <c r="R3" s="6"/>
      <c r="S3" s="6"/>
    </row>
    <row r="4" spans="1:19" x14ac:dyDescent="0.45">
      <c r="A4" t="s">
        <v>293</v>
      </c>
      <c r="B4" t="s">
        <v>302</v>
      </c>
      <c r="C4" s="6">
        <v>861.95477294921875</v>
      </c>
      <c r="D4" s="6">
        <v>364.67730712890625</v>
      </c>
      <c r="E4" s="6">
        <v>647.2991943359375</v>
      </c>
      <c r="F4" s="6">
        <v>441.24737548828125</v>
      </c>
      <c r="G4" s="6">
        <v>505.69863891601563</v>
      </c>
      <c r="H4" s="6">
        <v>431.91897583007813</v>
      </c>
      <c r="I4" s="6">
        <v>1015.7632446289063</v>
      </c>
      <c r="J4" s="6">
        <v>498.4559326171875</v>
      </c>
      <c r="K4" s="6">
        <v>4203.49951171875</v>
      </c>
      <c r="L4" s="6">
        <v>983.13739013671875</v>
      </c>
      <c r="M4" s="6">
        <v>581.45166015625</v>
      </c>
      <c r="N4" s="6">
        <v>2625.652099609375</v>
      </c>
      <c r="O4" s="6">
        <v>2257.1669921875</v>
      </c>
      <c r="P4" s="6">
        <v>4558.99462890625</v>
      </c>
      <c r="Q4" s="6"/>
      <c r="R4" s="6"/>
      <c r="S4" s="6"/>
    </row>
    <row r="5" spans="1:19" x14ac:dyDescent="0.45">
      <c r="A5" t="s">
        <v>293</v>
      </c>
      <c r="B5" t="s">
        <v>303</v>
      </c>
      <c r="C5" s="6">
        <v>472.90103149414063</v>
      </c>
      <c r="D5" s="6">
        <v>88.841011047363281</v>
      </c>
      <c r="E5" s="6">
        <v>354.540771484375</v>
      </c>
      <c r="F5" s="6">
        <v>402.37026977539063</v>
      </c>
      <c r="G5" s="6">
        <v>294.69259643554688</v>
      </c>
      <c r="H5" s="6">
        <v>199.53697204589844</v>
      </c>
      <c r="I5" s="6">
        <v>363.03219604492188</v>
      </c>
      <c r="J5" s="6">
        <v>298.1700439453125</v>
      </c>
      <c r="K5" s="6">
        <v>1768.35498046875</v>
      </c>
      <c r="L5" s="6">
        <v>605.889892578125</v>
      </c>
      <c r="M5" s="6">
        <v>614.0208740234375</v>
      </c>
      <c r="N5" s="6">
        <v>1781.746826171875</v>
      </c>
      <c r="O5" s="6">
        <v>843.0711669921875</v>
      </c>
      <c r="P5" s="6">
        <v>1852.520751953125</v>
      </c>
      <c r="Q5" s="6"/>
      <c r="R5" s="6"/>
      <c r="S5" s="6"/>
    </row>
    <row r="6" spans="1:19" x14ac:dyDescent="0.45">
      <c r="A6" t="s">
        <v>294</v>
      </c>
      <c r="B6" t="s">
        <v>304</v>
      </c>
      <c r="C6" s="6">
        <v>8741.4853515625</v>
      </c>
      <c r="D6" s="6">
        <v>2522.22216796875</v>
      </c>
      <c r="E6" s="6">
        <v>2448.863037109375</v>
      </c>
      <c r="F6" s="6">
        <v>659.28448486328125</v>
      </c>
      <c r="G6" s="6">
        <v>2571.4140625</v>
      </c>
      <c r="H6" s="6">
        <v>5387.27734375</v>
      </c>
      <c r="I6" s="6">
        <v>6353.0146484375</v>
      </c>
      <c r="J6" s="6">
        <v>4861.3076171875</v>
      </c>
      <c r="K6" s="6">
        <v>21818.974609375</v>
      </c>
      <c r="L6" s="6">
        <v>24224.994140625</v>
      </c>
      <c r="M6" s="6">
        <v>20574.208984375</v>
      </c>
      <c r="N6" s="6">
        <v>24011.08984375</v>
      </c>
      <c r="O6" s="6">
        <v>24282.49609375</v>
      </c>
      <c r="P6" s="6">
        <v>65878.8671875</v>
      </c>
      <c r="Q6" s="6"/>
      <c r="R6" s="6"/>
      <c r="S6" s="6"/>
    </row>
    <row r="7" spans="1:19" x14ac:dyDescent="0.45">
      <c r="A7" t="s">
        <v>294</v>
      </c>
      <c r="B7" t="s">
        <v>305</v>
      </c>
      <c r="C7" s="6">
        <v>3525.2666015625</v>
      </c>
      <c r="D7" s="6">
        <v>1402.5059814453125</v>
      </c>
      <c r="E7" s="6">
        <v>1211.8475341796875</v>
      </c>
      <c r="F7" s="6">
        <v>400.31854248046875</v>
      </c>
      <c r="G7" s="6">
        <v>1062.47802734375</v>
      </c>
      <c r="H7" s="6">
        <v>1249.599853515625</v>
      </c>
      <c r="I7" s="6">
        <v>2725.58203125</v>
      </c>
      <c r="J7" s="6">
        <v>1291.030029296875</v>
      </c>
      <c r="K7" s="6">
        <v>9100.6484375</v>
      </c>
      <c r="L7" s="6">
        <v>5438.0654296875</v>
      </c>
      <c r="M7" s="6">
        <v>5511.04296875</v>
      </c>
      <c r="N7" s="6">
        <v>8245.9560546875</v>
      </c>
      <c r="O7" s="6">
        <v>5193.6083984375</v>
      </c>
      <c r="P7" s="6">
        <v>10837.216796875</v>
      </c>
      <c r="Q7" s="6"/>
      <c r="R7" s="6"/>
      <c r="S7" s="6"/>
    </row>
    <row r="8" spans="1:19" x14ac:dyDescent="0.45">
      <c r="A8" t="s">
        <v>294</v>
      </c>
      <c r="B8" t="s">
        <v>306</v>
      </c>
      <c r="C8" s="6">
        <v>711.2154541015625</v>
      </c>
      <c r="D8" s="6">
        <v>234.2064208984375</v>
      </c>
      <c r="E8" s="6">
        <v>285.89456176757813</v>
      </c>
      <c r="F8" s="6">
        <v>130.59794616699219</v>
      </c>
      <c r="G8" s="6">
        <v>145.10227966308594</v>
      </c>
      <c r="H8" s="6">
        <v>163.98118591308594</v>
      </c>
      <c r="I8" s="6">
        <v>478.27127075195313</v>
      </c>
      <c r="J8" s="6">
        <v>353.54647827148438</v>
      </c>
      <c r="K8" s="6">
        <v>1629.045166015625</v>
      </c>
      <c r="L8" s="6">
        <v>434.00759887695313</v>
      </c>
      <c r="M8" s="6">
        <v>358.48666381835938</v>
      </c>
      <c r="N8" s="6">
        <v>1013.5906982421875</v>
      </c>
      <c r="O8" s="6">
        <v>337.83792114257813</v>
      </c>
      <c r="P8" s="6">
        <v>939.8385009765625</v>
      </c>
      <c r="Q8" s="6"/>
      <c r="R8" s="6"/>
      <c r="S8" s="6"/>
    </row>
    <row r="9" spans="1:19" x14ac:dyDescent="0.45">
      <c r="A9" t="s">
        <v>294</v>
      </c>
      <c r="B9" t="s">
        <v>307</v>
      </c>
      <c r="C9" s="6">
        <v>347.55026245117188</v>
      </c>
      <c r="D9" s="6">
        <v>107.39261627197266</v>
      </c>
      <c r="E9" s="6">
        <v>108.044189453125</v>
      </c>
      <c r="F9" s="6">
        <v>105.51018524169922</v>
      </c>
      <c r="G9" s="6">
        <v>120.94285583496094</v>
      </c>
      <c r="H9" s="6">
        <v>96.304595947265625</v>
      </c>
      <c r="I9" s="6">
        <v>193.8505859375</v>
      </c>
      <c r="J9" s="6">
        <v>216.50274658203125</v>
      </c>
      <c r="K9" s="6">
        <v>683.040771484375</v>
      </c>
      <c r="L9" s="6">
        <v>391.5986328125</v>
      </c>
      <c r="M9" s="6">
        <v>396.85379028320313</v>
      </c>
      <c r="N9" s="6">
        <v>474.02728271484375</v>
      </c>
      <c r="O9" s="6">
        <v>373.9951171875</v>
      </c>
      <c r="P9" s="6">
        <v>399.68301391601563</v>
      </c>
      <c r="Q9" s="6"/>
      <c r="R9" s="6"/>
      <c r="S9" s="6"/>
    </row>
    <row r="10" spans="1:19" x14ac:dyDescent="0.45">
      <c r="A10" t="s">
        <v>295</v>
      </c>
      <c r="B10" t="s">
        <v>308</v>
      </c>
      <c r="C10" s="6">
        <v>31515.208984375</v>
      </c>
      <c r="D10" s="6">
        <v>38980.3515625</v>
      </c>
      <c r="E10" s="6">
        <v>15946.0400390625</v>
      </c>
      <c r="F10" s="6">
        <v>7075.6748046875</v>
      </c>
      <c r="G10" s="6">
        <v>24944.728515625</v>
      </c>
      <c r="H10" s="6">
        <v>37489.9453125</v>
      </c>
      <c r="I10" s="6">
        <v>98341.3984375</v>
      </c>
      <c r="J10" s="6">
        <v>15905.30859375</v>
      </c>
      <c r="K10" s="6">
        <v>354889</v>
      </c>
      <c r="L10" s="6">
        <v>311970.0625</v>
      </c>
      <c r="M10" s="6">
        <v>15219.1728515625</v>
      </c>
      <c r="N10" s="6">
        <v>295823.71875</v>
      </c>
      <c r="O10" s="6">
        <v>293867.78125</v>
      </c>
      <c r="P10" s="6">
        <v>758966.9375</v>
      </c>
      <c r="Q10" s="6"/>
      <c r="R10" s="6"/>
      <c r="S10" s="6"/>
    </row>
    <row r="11" spans="1:19" x14ac:dyDescent="0.45">
      <c r="A11" t="s">
        <v>295</v>
      </c>
      <c r="B11" t="s">
        <v>309</v>
      </c>
      <c r="C11" s="6">
        <v>15027.224609375</v>
      </c>
      <c r="D11" s="6">
        <v>21642.189453125</v>
      </c>
      <c r="E11" s="6">
        <v>10747.7509765625</v>
      </c>
      <c r="F11" s="6">
        <v>4827.91748046875</v>
      </c>
      <c r="G11" s="6">
        <v>12684.033203125</v>
      </c>
      <c r="H11" s="6">
        <v>17388.861328125</v>
      </c>
      <c r="I11" s="6">
        <v>38228.828125</v>
      </c>
      <c r="J11" s="6">
        <v>9624.9638671875</v>
      </c>
      <c r="K11" s="6">
        <v>143149.765625</v>
      </c>
      <c r="L11" s="6">
        <v>28675.671875</v>
      </c>
      <c r="M11" s="6">
        <v>5485.71630859375</v>
      </c>
      <c r="N11" s="6">
        <v>63210.35546875</v>
      </c>
      <c r="O11" s="6">
        <v>36529.1875</v>
      </c>
      <c r="P11" s="6">
        <v>109469.0859375</v>
      </c>
      <c r="Q11" s="6"/>
      <c r="R11" s="6"/>
      <c r="S11" s="6"/>
    </row>
    <row r="12" spans="1:19" x14ac:dyDescent="0.45">
      <c r="A12" t="s">
        <v>295</v>
      </c>
      <c r="B12" t="s">
        <v>310</v>
      </c>
      <c r="C12" s="6">
        <v>3103.55859375</v>
      </c>
      <c r="D12" s="6">
        <v>3344.05078125</v>
      </c>
      <c r="E12" s="6">
        <v>2600.939453125</v>
      </c>
      <c r="F12" s="6">
        <v>975.0487060546875</v>
      </c>
      <c r="G12" s="6">
        <v>3479.1748046875</v>
      </c>
      <c r="H12" s="6">
        <v>3477.5126953125</v>
      </c>
      <c r="I12" s="6">
        <v>5661.21875</v>
      </c>
      <c r="J12" s="6">
        <v>2425.8583984375</v>
      </c>
      <c r="K12" s="6">
        <v>20821.572265625</v>
      </c>
      <c r="L12" s="6">
        <v>2070.34765625</v>
      </c>
      <c r="M12" s="6">
        <v>937.9014892578125</v>
      </c>
      <c r="N12" s="6">
        <v>9921.8125</v>
      </c>
      <c r="O12" s="6">
        <v>2856.995361328125</v>
      </c>
      <c r="P12" s="6">
        <v>8807.4921875</v>
      </c>
      <c r="Q12" s="6"/>
      <c r="R12" s="6"/>
      <c r="S12" s="6"/>
    </row>
    <row r="13" spans="1:19" x14ac:dyDescent="0.45">
      <c r="A13" t="s">
        <v>295</v>
      </c>
      <c r="B13" t="s">
        <v>311</v>
      </c>
      <c r="C13" s="6">
        <v>1250.984375</v>
      </c>
      <c r="D13" s="6">
        <v>1008.6392822265625</v>
      </c>
      <c r="E13" s="6">
        <v>1131.421630859375</v>
      </c>
      <c r="F13" s="6">
        <v>513.43426513671875</v>
      </c>
      <c r="G13" s="6">
        <v>2247.6728515625</v>
      </c>
      <c r="H13" s="6">
        <v>1703.0655517578125</v>
      </c>
      <c r="I13" s="6">
        <v>1932.436279296875</v>
      </c>
      <c r="J13" s="6">
        <v>1299.800048828125</v>
      </c>
      <c r="K13" s="6">
        <v>7012.9736328125</v>
      </c>
      <c r="L13" s="6">
        <v>945.051025390625</v>
      </c>
      <c r="M13" s="6">
        <v>196.75491333007813</v>
      </c>
      <c r="N13" s="6">
        <v>7963.9169921875</v>
      </c>
      <c r="O13" s="6">
        <v>1049.13330078125</v>
      </c>
      <c r="P13" s="6">
        <v>3292.6005859375</v>
      </c>
      <c r="Q13" s="6"/>
      <c r="R13" s="6"/>
      <c r="S13" s="6"/>
    </row>
    <row r="14" spans="1:19" x14ac:dyDescent="0.45">
      <c r="A14" t="s">
        <v>296</v>
      </c>
      <c r="B14" t="s">
        <v>312</v>
      </c>
      <c r="C14" s="6">
        <v>31702.69921875</v>
      </c>
      <c r="D14" s="6">
        <v>23433.59375</v>
      </c>
      <c r="E14" s="6">
        <v>15169.646484375</v>
      </c>
      <c r="F14" s="6">
        <v>5085.32373046875</v>
      </c>
      <c r="G14" s="6">
        <v>29065.568359375</v>
      </c>
      <c r="H14" s="6">
        <v>34494.671875</v>
      </c>
      <c r="I14" s="6">
        <v>46730.5859375</v>
      </c>
      <c r="J14" s="6">
        <v>7536.4482421875</v>
      </c>
      <c r="K14" s="6">
        <v>234226.578125</v>
      </c>
      <c r="L14" s="6">
        <v>306155</v>
      </c>
      <c r="M14" s="6">
        <v>17685.876953125</v>
      </c>
      <c r="N14" s="6">
        <v>243189.46875</v>
      </c>
      <c r="O14" s="6">
        <v>251886.09375</v>
      </c>
      <c r="P14" s="6">
        <v>647350.0625</v>
      </c>
      <c r="Q14" s="6"/>
      <c r="R14" s="6"/>
      <c r="S14" s="6"/>
    </row>
    <row r="15" spans="1:19" x14ac:dyDescent="0.45">
      <c r="A15" t="s">
        <v>296</v>
      </c>
      <c r="B15" t="s">
        <v>313</v>
      </c>
      <c r="C15" s="6">
        <v>16606.79296875</v>
      </c>
      <c r="D15" s="6">
        <v>13365.0595703125</v>
      </c>
      <c r="E15" s="6">
        <v>9800.8212890625</v>
      </c>
      <c r="F15" s="6">
        <v>3788.57958984375</v>
      </c>
      <c r="G15" s="6">
        <v>17496.291015625</v>
      </c>
      <c r="H15" s="6">
        <v>16938.58984375</v>
      </c>
      <c r="I15" s="6">
        <v>21174.5859375</v>
      </c>
      <c r="J15" s="6">
        <v>4921.5986328125</v>
      </c>
      <c r="K15" s="6">
        <v>114836.0390625</v>
      </c>
      <c r="L15" s="6">
        <v>30909.46875</v>
      </c>
      <c r="M15" s="6">
        <v>7748.24853515625</v>
      </c>
      <c r="N15" s="6">
        <v>52611.48046875</v>
      </c>
      <c r="O15" s="6">
        <v>35450.7578125</v>
      </c>
      <c r="P15" s="6">
        <v>102919.1328125</v>
      </c>
      <c r="Q15" s="6"/>
      <c r="R15" s="6"/>
      <c r="S15" s="6"/>
    </row>
    <row r="16" spans="1:19" x14ac:dyDescent="0.45">
      <c r="A16" t="s">
        <v>296</v>
      </c>
      <c r="B16" t="s">
        <v>314</v>
      </c>
      <c r="C16" s="6">
        <v>3306.939697265625</v>
      </c>
      <c r="D16" s="6">
        <v>2288.323974609375</v>
      </c>
      <c r="E16" s="6">
        <v>2158.4267578125</v>
      </c>
      <c r="F16" s="6">
        <v>838.2615966796875</v>
      </c>
      <c r="G16" s="6">
        <v>4290.162109375</v>
      </c>
      <c r="H16" s="6">
        <v>3682.41943359375</v>
      </c>
      <c r="I16" s="6">
        <v>3340.88037109375</v>
      </c>
      <c r="J16" s="6">
        <v>1416.0859375</v>
      </c>
      <c r="K16" s="6">
        <v>19059.90625</v>
      </c>
      <c r="L16" s="6">
        <v>1952.15478515625</v>
      </c>
      <c r="M16" s="6">
        <v>968.63800048828125</v>
      </c>
      <c r="N16" s="6">
        <v>6623.2255859375</v>
      </c>
      <c r="O16" s="6">
        <v>2522.47607421875</v>
      </c>
      <c r="P16" s="6">
        <v>8165.46875</v>
      </c>
      <c r="Q16" s="6"/>
      <c r="R16" s="6"/>
      <c r="S16" s="6"/>
    </row>
    <row r="17" spans="1:19" x14ac:dyDescent="0.45">
      <c r="A17" t="s">
        <v>296</v>
      </c>
      <c r="B17" t="s">
        <v>315</v>
      </c>
      <c r="C17" s="6">
        <v>1486.810546875</v>
      </c>
      <c r="D17" s="6">
        <v>864.9349365234375</v>
      </c>
      <c r="E17" s="6">
        <v>839.20654296875</v>
      </c>
      <c r="F17" s="6">
        <v>544.307373046875</v>
      </c>
      <c r="G17" s="6">
        <v>2758.6533203125</v>
      </c>
      <c r="H17" s="6">
        <v>1855.431884765625</v>
      </c>
      <c r="I17" s="6">
        <v>1308.1318359375</v>
      </c>
      <c r="J17" s="6">
        <v>866.65643310546875</v>
      </c>
      <c r="K17" s="6">
        <v>7614.671875</v>
      </c>
      <c r="L17" s="6">
        <v>878.960205078125</v>
      </c>
      <c r="M17" s="6">
        <v>232.77914428710938</v>
      </c>
      <c r="N17" s="6">
        <v>5414.03125</v>
      </c>
      <c r="O17" s="6">
        <v>845.64031982421875</v>
      </c>
      <c r="P17" s="6">
        <v>2874.396728515625</v>
      </c>
      <c r="Q17" s="6"/>
      <c r="R17" s="6"/>
      <c r="S17" s="6"/>
    </row>
    <row r="18" spans="1:19" x14ac:dyDescent="0.45">
      <c r="A18" t="s">
        <v>297</v>
      </c>
      <c r="B18" t="s">
        <v>316</v>
      </c>
      <c r="C18" s="6">
        <v>17985.6875</v>
      </c>
      <c r="D18" s="6">
        <v>2641.64990234375</v>
      </c>
      <c r="E18" s="6">
        <v>3399.838623046875</v>
      </c>
      <c r="F18" s="6">
        <v>1337.9471435546875</v>
      </c>
      <c r="G18" s="6">
        <v>2714.923828125</v>
      </c>
      <c r="H18" s="6">
        <v>2756.893798828125</v>
      </c>
      <c r="I18" s="6">
        <v>7986.30859375</v>
      </c>
      <c r="J18" s="6">
        <v>2529.17138671875</v>
      </c>
      <c r="K18" s="6">
        <v>54509.57421875</v>
      </c>
      <c r="L18" s="6">
        <v>118273.328125</v>
      </c>
      <c r="M18" s="6">
        <v>11710.46875</v>
      </c>
      <c r="N18" s="6">
        <v>105957.25</v>
      </c>
      <c r="O18" s="6">
        <v>100768.4296875</v>
      </c>
      <c r="P18" s="6">
        <v>242112.984375</v>
      </c>
      <c r="Q18" s="6"/>
      <c r="R18" s="6"/>
      <c r="S18" s="6"/>
    </row>
    <row r="19" spans="1:19" x14ac:dyDescent="0.45">
      <c r="A19" t="s">
        <v>297</v>
      </c>
      <c r="B19" t="s">
        <v>317</v>
      </c>
      <c r="C19" s="6">
        <v>7909.75244140625</v>
      </c>
      <c r="D19" s="6">
        <v>1332.5860595703125</v>
      </c>
      <c r="E19" s="6">
        <v>2180.7607421875</v>
      </c>
      <c r="F19" s="6">
        <v>1166.2894287109375</v>
      </c>
      <c r="G19" s="6">
        <v>2263.533935546875</v>
      </c>
      <c r="H19" s="6">
        <v>2122.843994140625</v>
      </c>
      <c r="I19" s="6">
        <v>3969.87744140625</v>
      </c>
      <c r="J19" s="6">
        <v>2375.2099609375</v>
      </c>
      <c r="K19" s="6">
        <v>25766.443359375</v>
      </c>
      <c r="L19" s="6">
        <v>11533.060546875</v>
      </c>
      <c r="M19" s="6">
        <v>4264.21240234375</v>
      </c>
      <c r="N19" s="6">
        <v>30056.2734375</v>
      </c>
      <c r="O19" s="6">
        <v>13994.8330078125</v>
      </c>
      <c r="P19" s="6">
        <v>39164.9375</v>
      </c>
      <c r="Q19" s="6"/>
      <c r="R19" s="6"/>
      <c r="S19" s="6"/>
    </row>
    <row r="20" spans="1:19" x14ac:dyDescent="0.45">
      <c r="A20" t="s">
        <v>297</v>
      </c>
      <c r="B20" t="s">
        <v>318</v>
      </c>
      <c r="C20" s="6">
        <v>1444.922119140625</v>
      </c>
      <c r="D20" s="6">
        <v>182.58229064941406</v>
      </c>
      <c r="E20" s="6">
        <v>526.33740234375</v>
      </c>
      <c r="F20" s="6">
        <v>411.6480712890625</v>
      </c>
      <c r="G20" s="6">
        <v>700.0281982421875</v>
      </c>
      <c r="H20" s="6">
        <v>390.89523315429688</v>
      </c>
      <c r="I20" s="6">
        <v>697.01531982421875</v>
      </c>
      <c r="J20" s="6">
        <v>689.8555908203125</v>
      </c>
      <c r="K20" s="6">
        <v>4219.12060546875</v>
      </c>
      <c r="L20" s="6">
        <v>928.7176513671875</v>
      </c>
      <c r="M20" s="6">
        <v>450.26254272460938</v>
      </c>
      <c r="N20" s="6">
        <v>5413.32470703125</v>
      </c>
      <c r="O20" s="6">
        <v>997.12176513671875</v>
      </c>
      <c r="P20" s="6">
        <v>3192.385009765625</v>
      </c>
      <c r="Q20" s="6"/>
      <c r="R20" s="6"/>
      <c r="S20" s="6"/>
    </row>
    <row r="21" spans="1:19" x14ac:dyDescent="0.45">
      <c r="A21" t="s">
        <v>297</v>
      </c>
      <c r="B21" t="s">
        <v>319</v>
      </c>
      <c r="C21" s="6">
        <v>568.70281982421875</v>
      </c>
      <c r="D21" s="6">
        <v>59.154205322265625</v>
      </c>
      <c r="E21" s="6">
        <v>281.80471801757813</v>
      </c>
      <c r="F21" s="6">
        <v>220.62435913085938</v>
      </c>
      <c r="G21" s="6">
        <v>506.10305786132813</v>
      </c>
      <c r="H21" s="6">
        <v>209.9541015625</v>
      </c>
      <c r="I21" s="6">
        <v>294.56982421875</v>
      </c>
      <c r="J21" s="6">
        <v>399.72454833984375</v>
      </c>
      <c r="K21" s="6">
        <v>1607.6348876953125</v>
      </c>
      <c r="L21" s="6">
        <v>370.53515625</v>
      </c>
      <c r="M21" s="6">
        <v>63.916194915771484</v>
      </c>
      <c r="N21" s="6">
        <v>4131.54052734375</v>
      </c>
      <c r="O21" s="6">
        <v>335.05517578125</v>
      </c>
      <c r="P21" s="6">
        <v>1053.111083984375</v>
      </c>
      <c r="Q21" s="6"/>
      <c r="R21" s="6"/>
      <c r="S21" s="6"/>
    </row>
    <row r="22" spans="1:19" x14ac:dyDescent="0.45">
      <c r="A22" t="s">
        <v>298</v>
      </c>
      <c r="B22" t="s">
        <v>320</v>
      </c>
      <c r="C22" s="6">
        <v>6071.23876953125</v>
      </c>
      <c r="D22" s="6">
        <v>806.2203369140625</v>
      </c>
      <c r="E22" s="6">
        <v>2131.619384765625</v>
      </c>
      <c r="F22" s="6">
        <v>929.81475830078125</v>
      </c>
      <c r="G22" s="6">
        <v>1933.88232421875</v>
      </c>
      <c r="H22" s="6">
        <v>3842.091064453125</v>
      </c>
      <c r="I22" s="6">
        <v>3885.018798828125</v>
      </c>
      <c r="J22" s="6">
        <v>3575.41357421875</v>
      </c>
      <c r="K22" s="6">
        <v>21743.609375</v>
      </c>
      <c r="L22" s="6">
        <v>46249.6015625</v>
      </c>
      <c r="M22" s="6">
        <v>15501.93359375</v>
      </c>
      <c r="N22" s="6">
        <v>65895.71875</v>
      </c>
      <c r="O22" s="6">
        <v>34458.7421875</v>
      </c>
      <c r="P22" s="6">
        <v>88242.203125</v>
      </c>
      <c r="Q22" s="6"/>
      <c r="R22" s="6"/>
      <c r="S22" s="6"/>
    </row>
    <row r="23" spans="1:19" x14ac:dyDescent="0.45">
      <c r="A23" t="s">
        <v>298</v>
      </c>
      <c r="B23" t="s">
        <v>321</v>
      </c>
      <c r="C23" s="6">
        <v>3011.50634765625</v>
      </c>
      <c r="D23" s="6">
        <v>518.48193359375</v>
      </c>
      <c r="E23" s="6">
        <v>1211.6783447265625</v>
      </c>
      <c r="F23" s="6">
        <v>543.48541259765625</v>
      </c>
      <c r="G23" s="6">
        <v>680.606689453125</v>
      </c>
      <c r="H23" s="6">
        <v>933.7838134765625</v>
      </c>
      <c r="I23" s="6">
        <v>1339.1553955078125</v>
      </c>
      <c r="J23" s="6">
        <v>916.38140869140625</v>
      </c>
      <c r="K23" s="6">
        <v>9401.66015625</v>
      </c>
      <c r="L23" s="6">
        <v>5381.8583984375</v>
      </c>
      <c r="M23" s="6">
        <v>4041.86376953125</v>
      </c>
      <c r="N23" s="6">
        <v>13569.623046875</v>
      </c>
      <c r="O23" s="6">
        <v>4855.71826171875</v>
      </c>
      <c r="P23" s="6">
        <v>15173.3779296875</v>
      </c>
      <c r="Q23" s="6"/>
      <c r="R23" s="6"/>
      <c r="S23" s="6"/>
    </row>
    <row r="24" spans="1:19" x14ac:dyDescent="0.45">
      <c r="A24" t="s">
        <v>298</v>
      </c>
      <c r="B24" t="s">
        <v>322</v>
      </c>
      <c r="C24" s="6">
        <v>519.3458251953125</v>
      </c>
      <c r="D24" s="6">
        <v>161.40679931640625</v>
      </c>
      <c r="E24" s="6">
        <v>305.7998046875</v>
      </c>
      <c r="F24" s="6">
        <v>204.18780517578125</v>
      </c>
      <c r="G24" s="6">
        <v>161.90376281738281</v>
      </c>
      <c r="H24" s="6">
        <v>137.57699584960938</v>
      </c>
      <c r="I24" s="6">
        <v>195.48658752441406</v>
      </c>
      <c r="J24" s="6">
        <v>83.813850402832031</v>
      </c>
      <c r="K24" s="6">
        <v>1356.9249267578125</v>
      </c>
      <c r="L24" s="6">
        <v>421.7762451171875</v>
      </c>
      <c r="M24" s="6">
        <v>240.98265075683594</v>
      </c>
      <c r="N24" s="6">
        <v>1635.716064453125</v>
      </c>
      <c r="O24" s="6">
        <v>436.798583984375</v>
      </c>
      <c r="P24" s="6">
        <v>1273.6971435546875</v>
      </c>
      <c r="Q24" s="6"/>
      <c r="R24" s="6"/>
      <c r="S24" s="6"/>
    </row>
    <row r="25" spans="1:19" x14ac:dyDescent="0.45">
      <c r="A25" t="s">
        <v>298</v>
      </c>
      <c r="B25" t="s">
        <v>323</v>
      </c>
      <c r="C25" s="6">
        <v>150.75074768066406</v>
      </c>
      <c r="D25" s="6">
        <v>74.682510375976563</v>
      </c>
      <c r="E25" s="6">
        <v>203.66435241699219</v>
      </c>
      <c r="F25" s="6">
        <v>175.88383483886719</v>
      </c>
      <c r="G25" s="6">
        <v>106.05583190917969</v>
      </c>
      <c r="H25" s="6">
        <v>76.631095886230469</v>
      </c>
      <c r="I25" s="6">
        <v>92.854621887207031</v>
      </c>
      <c r="J25" s="6">
        <v>53.07257080078125</v>
      </c>
      <c r="K25" s="6">
        <v>549.259521484375</v>
      </c>
      <c r="L25" s="6">
        <v>246.44075012207031</v>
      </c>
      <c r="M25" s="6">
        <v>249.74794006347656</v>
      </c>
      <c r="N25" s="6">
        <v>893.99127197265625</v>
      </c>
      <c r="O25" s="6">
        <v>235.36253356933594</v>
      </c>
      <c r="P25" s="6">
        <v>451.392822265625</v>
      </c>
      <c r="Q25" s="6"/>
      <c r="R25" s="6"/>
      <c r="S25" s="6"/>
    </row>
    <row r="26" spans="1:19" x14ac:dyDescent="0.45">
      <c r="C26" s="6"/>
      <c r="D26" s="6"/>
      <c r="E26" s="6"/>
      <c r="F26" s="6"/>
      <c r="G26" s="6"/>
      <c r="H26" s="6"/>
      <c r="I26" s="6"/>
      <c r="J26" s="6"/>
      <c r="K26" s="6"/>
      <c r="L26" s="6"/>
      <c r="M26" s="6"/>
      <c r="N26" s="6"/>
      <c r="O26" s="6"/>
      <c r="P26" s="6"/>
      <c r="Q26" s="6"/>
      <c r="R26" s="6"/>
      <c r="S26" s="6"/>
    </row>
    <row r="27" spans="1:19" x14ac:dyDescent="0.45">
      <c r="C27" s="6"/>
      <c r="D27" s="6"/>
      <c r="E27" s="6"/>
      <c r="F27" s="6"/>
      <c r="G27" s="6"/>
      <c r="H27" s="6"/>
      <c r="I27" s="6"/>
      <c r="J27" s="6"/>
      <c r="K27" s="6"/>
      <c r="L27" s="6"/>
      <c r="M27" s="6"/>
      <c r="N27" s="6"/>
      <c r="O27" s="6"/>
      <c r="P27" s="6"/>
      <c r="Q27" s="6"/>
      <c r="R27" s="6"/>
      <c r="S27" s="6"/>
    </row>
    <row r="28" spans="1:19" x14ac:dyDescent="0.45">
      <c r="C28" s="6"/>
      <c r="D28" s="6"/>
      <c r="E28" s="6"/>
      <c r="F28" s="6"/>
      <c r="G28" s="6"/>
      <c r="H28" s="6"/>
      <c r="I28" s="6"/>
      <c r="J28" s="6"/>
      <c r="K28" s="6"/>
      <c r="L28" s="6"/>
      <c r="M28" s="6"/>
      <c r="N28" s="6"/>
      <c r="O28" s="6"/>
      <c r="P28" s="6"/>
      <c r="Q28" s="6"/>
      <c r="R28" s="6"/>
      <c r="S28" s="6"/>
    </row>
    <row r="29" spans="1:19" x14ac:dyDescent="0.45">
      <c r="C29" s="6"/>
      <c r="D29" s="6"/>
      <c r="E29" s="6"/>
      <c r="F29" s="6"/>
      <c r="G29" s="6"/>
      <c r="H29" s="6"/>
      <c r="I29" s="6"/>
      <c r="J29" s="6"/>
      <c r="K29" s="6"/>
      <c r="L29" s="6"/>
      <c r="M29" s="6"/>
      <c r="N29" s="6"/>
      <c r="O29" s="6"/>
      <c r="P29" s="6"/>
      <c r="Q29" s="6"/>
      <c r="R29" s="6"/>
      <c r="S29" s="6"/>
    </row>
    <row r="30" spans="1:19" x14ac:dyDescent="0.45">
      <c r="C30" s="6"/>
      <c r="D30" s="6"/>
      <c r="E30" s="6"/>
      <c r="F30" s="6"/>
      <c r="G30" s="6"/>
      <c r="H30" s="6"/>
      <c r="I30" s="6"/>
      <c r="J30" s="6"/>
      <c r="K30" s="6"/>
      <c r="L30" s="6"/>
      <c r="M30" s="6"/>
      <c r="N30" s="6"/>
      <c r="O30" s="6"/>
      <c r="P30" s="6"/>
      <c r="Q30" s="6"/>
      <c r="R30" s="6"/>
      <c r="S30" s="6"/>
    </row>
    <row r="31" spans="1:19" x14ac:dyDescent="0.45">
      <c r="C31" s="6"/>
      <c r="D31" s="6"/>
      <c r="E31" s="6"/>
      <c r="F31" s="6"/>
      <c r="G31" s="6"/>
      <c r="H31" s="6"/>
      <c r="I31" s="6"/>
      <c r="J31" s="6"/>
      <c r="K31" s="6"/>
      <c r="L31" s="6"/>
      <c r="M31" s="6"/>
      <c r="N31" s="6"/>
      <c r="O31" s="6"/>
      <c r="P31" s="6"/>
      <c r="Q31" s="6"/>
      <c r="R31" s="6"/>
      <c r="S31" s="6"/>
    </row>
    <row r="32" spans="1:19" x14ac:dyDescent="0.45">
      <c r="C32" s="6"/>
      <c r="D32" s="6"/>
      <c r="E32" s="6"/>
      <c r="F32" s="6"/>
      <c r="G32" s="6"/>
      <c r="H32" s="6"/>
      <c r="I32" s="6"/>
      <c r="J32" s="6"/>
      <c r="K32" s="6"/>
      <c r="L32" s="6"/>
      <c r="M32" s="6"/>
      <c r="N32" s="6"/>
      <c r="O32" s="6"/>
      <c r="P32" s="6"/>
      <c r="Q32" s="6"/>
      <c r="R32" s="6"/>
      <c r="S32" s="6"/>
    </row>
    <row r="33" spans="3:19" x14ac:dyDescent="0.45">
      <c r="C33" s="6"/>
      <c r="D33" s="6"/>
      <c r="E33" s="6"/>
      <c r="F33" s="6"/>
      <c r="G33" s="6"/>
      <c r="H33" s="6"/>
      <c r="I33" s="6"/>
      <c r="J33" s="6"/>
      <c r="K33" s="6"/>
      <c r="L33" s="6"/>
      <c r="M33" s="6"/>
      <c r="N33" s="6"/>
      <c r="O33" s="6"/>
      <c r="P33" s="6"/>
      <c r="Q33" s="6"/>
      <c r="R33" s="6"/>
      <c r="S33" s="6"/>
    </row>
    <row r="34" spans="3:19" x14ac:dyDescent="0.45">
      <c r="C34" s="6"/>
      <c r="D34" s="6"/>
      <c r="E34" s="6"/>
      <c r="F34" s="6"/>
      <c r="G34" s="6"/>
      <c r="H34" s="6"/>
      <c r="I34" s="6"/>
      <c r="J34" s="6"/>
      <c r="K34" s="6"/>
      <c r="L34" s="6"/>
      <c r="M34" s="6"/>
      <c r="N34" s="6"/>
      <c r="O34" s="6"/>
      <c r="P34" s="6"/>
      <c r="Q34" s="6"/>
      <c r="R34" s="6"/>
      <c r="S34" s="6"/>
    </row>
    <row r="35" spans="3:19" x14ac:dyDescent="0.45">
      <c r="C35" s="6"/>
      <c r="D35" s="6"/>
      <c r="E35" s="6"/>
      <c r="F35" s="6"/>
      <c r="G35" s="6"/>
      <c r="H35" s="6"/>
      <c r="I35" s="6"/>
      <c r="J35" s="6"/>
      <c r="K35" s="6"/>
      <c r="L35" s="6"/>
      <c r="M35" s="6"/>
      <c r="N35" s="6"/>
      <c r="O35" s="6"/>
      <c r="P35" s="6"/>
      <c r="Q35" s="6"/>
      <c r="R35" s="6"/>
      <c r="S35" s="6"/>
    </row>
    <row r="36" spans="3:19" x14ac:dyDescent="0.45">
      <c r="C36" s="6"/>
      <c r="D36" s="6"/>
      <c r="E36" s="6"/>
      <c r="F36" s="6"/>
      <c r="G36" s="6"/>
      <c r="H36" s="6"/>
      <c r="I36" s="6"/>
      <c r="J36" s="6"/>
      <c r="K36" s="6"/>
      <c r="L36" s="6"/>
      <c r="M36" s="6"/>
      <c r="N36" s="6"/>
      <c r="O36" s="6"/>
      <c r="P36" s="6"/>
      <c r="Q36" s="6"/>
      <c r="R36" s="6"/>
      <c r="S36" s="6"/>
    </row>
    <row r="37" spans="3:19" x14ac:dyDescent="0.45">
      <c r="C37" s="6"/>
      <c r="D37" s="6"/>
      <c r="E37" s="6"/>
      <c r="F37" s="6"/>
      <c r="G37" s="6"/>
      <c r="H37" s="6"/>
      <c r="I37" s="6"/>
      <c r="J37" s="6"/>
      <c r="K37" s="6"/>
      <c r="L37" s="6"/>
      <c r="M37" s="6"/>
      <c r="N37" s="6"/>
      <c r="O37" s="6"/>
      <c r="P37" s="6"/>
      <c r="Q37" s="6"/>
      <c r="R37" s="6"/>
      <c r="S37" s="6"/>
    </row>
    <row r="38" spans="3:19" x14ac:dyDescent="0.45">
      <c r="C38" s="6"/>
      <c r="D38" s="6"/>
      <c r="E38" s="6"/>
      <c r="F38" s="6"/>
      <c r="G38" s="6"/>
      <c r="H38" s="6"/>
      <c r="I38" s="6"/>
      <c r="J38" s="6"/>
      <c r="K38" s="6"/>
      <c r="L38" s="6"/>
      <c r="M38" s="6"/>
      <c r="N38" s="6"/>
      <c r="O38" s="6"/>
      <c r="P38" s="6"/>
      <c r="Q38" s="6"/>
      <c r="R38" s="6"/>
      <c r="S38" s="6"/>
    </row>
    <row r="39" spans="3:19" x14ac:dyDescent="0.45">
      <c r="C39" s="6"/>
      <c r="D39" s="6"/>
      <c r="E39" s="6"/>
      <c r="F39" s="6"/>
      <c r="G39" s="6"/>
      <c r="H39" s="6"/>
      <c r="I39" s="6"/>
      <c r="J39" s="6"/>
      <c r="K39" s="6"/>
      <c r="L39" s="6"/>
      <c r="M39" s="6"/>
      <c r="N39" s="6"/>
      <c r="O39" s="6"/>
      <c r="P39" s="6"/>
      <c r="Q39" s="6"/>
      <c r="R39" s="6"/>
      <c r="S39" s="6"/>
    </row>
    <row r="40" spans="3:19" x14ac:dyDescent="0.45">
      <c r="C40" s="6"/>
      <c r="D40" s="6"/>
      <c r="E40" s="6"/>
      <c r="F40" s="6"/>
      <c r="G40" s="6"/>
      <c r="H40" s="6"/>
      <c r="I40" s="6"/>
      <c r="J40" s="6"/>
      <c r="K40" s="6"/>
      <c r="L40" s="6"/>
      <c r="M40" s="6"/>
      <c r="N40" s="6"/>
      <c r="O40" s="6"/>
      <c r="P40" s="6"/>
      <c r="Q40" s="6"/>
      <c r="R40" s="6"/>
      <c r="S40" s="6"/>
    </row>
    <row r="41" spans="3:19" x14ac:dyDescent="0.45">
      <c r="C41" s="6"/>
      <c r="D41" s="6"/>
      <c r="E41" s="6"/>
      <c r="F41" s="6"/>
      <c r="G41" s="6"/>
      <c r="H41" s="6"/>
      <c r="I41" s="6"/>
      <c r="J41" s="6"/>
      <c r="K41" s="6"/>
      <c r="L41" s="6"/>
      <c r="M41" s="6"/>
      <c r="N41" s="6"/>
      <c r="O41" s="6"/>
      <c r="P41" s="6"/>
      <c r="Q41" s="6"/>
      <c r="R41" s="6"/>
      <c r="S41" s="6"/>
    </row>
    <row r="42" spans="3:19" x14ac:dyDescent="0.45">
      <c r="C42" s="6"/>
      <c r="D42" s="6"/>
      <c r="E42" s="6"/>
      <c r="F42" s="6"/>
      <c r="G42" s="6"/>
      <c r="H42" s="6"/>
      <c r="I42" s="6"/>
      <c r="J42" s="6"/>
      <c r="K42" s="6"/>
      <c r="L42" s="6"/>
      <c r="M42" s="6"/>
      <c r="N42" s="6"/>
      <c r="O42" s="6"/>
      <c r="P42" s="6"/>
      <c r="Q42" s="6"/>
      <c r="R42" s="6"/>
      <c r="S42" s="6"/>
    </row>
    <row r="43" spans="3:19" x14ac:dyDescent="0.45">
      <c r="C43" s="6"/>
      <c r="D43" s="6"/>
      <c r="E43" s="6"/>
      <c r="F43" s="6"/>
      <c r="G43" s="6"/>
      <c r="H43" s="6"/>
      <c r="I43" s="6"/>
      <c r="J43" s="6"/>
      <c r="K43" s="6"/>
      <c r="L43" s="6"/>
      <c r="M43" s="6"/>
      <c r="N43" s="6"/>
      <c r="O43" s="6"/>
      <c r="P43" s="6"/>
      <c r="Q43" s="6"/>
      <c r="R43" s="6"/>
      <c r="S43" s="6"/>
    </row>
    <row r="44" spans="3:19" x14ac:dyDescent="0.45">
      <c r="C44" s="6"/>
      <c r="D44" s="6"/>
      <c r="E44" s="6"/>
      <c r="F44" s="6"/>
      <c r="G44" s="6"/>
      <c r="H44" s="6"/>
      <c r="I44" s="6"/>
      <c r="J44" s="6"/>
      <c r="K44" s="6"/>
      <c r="L44" s="6"/>
      <c r="M44" s="6"/>
      <c r="N44" s="6"/>
      <c r="O44" s="6"/>
      <c r="P44" s="6"/>
      <c r="Q44" s="6"/>
      <c r="R44" s="6"/>
      <c r="S44" s="6"/>
    </row>
    <row r="45" spans="3:19" x14ac:dyDescent="0.45">
      <c r="C45" s="6"/>
      <c r="D45" s="6"/>
      <c r="E45" s="6"/>
      <c r="F45" s="6"/>
      <c r="G45" s="6"/>
      <c r="H45" s="6"/>
      <c r="I45" s="6"/>
      <c r="J45" s="6"/>
      <c r="K45" s="6"/>
      <c r="L45" s="6"/>
      <c r="M45" s="6"/>
      <c r="N45" s="6"/>
      <c r="O45" s="6"/>
      <c r="P45" s="6"/>
      <c r="Q45" s="6"/>
      <c r="R45" s="6"/>
      <c r="S45" s="6"/>
    </row>
    <row r="46" spans="3:19" x14ac:dyDescent="0.45">
      <c r="C46" s="6"/>
      <c r="D46" s="6"/>
      <c r="E46" s="6"/>
      <c r="F46" s="6"/>
      <c r="G46" s="6"/>
      <c r="H46" s="6"/>
      <c r="I46" s="6"/>
      <c r="J46" s="6"/>
      <c r="K46" s="6"/>
      <c r="L46" s="6"/>
      <c r="M46" s="6"/>
      <c r="N46" s="6"/>
      <c r="O46" s="6"/>
      <c r="P46" s="6"/>
      <c r="Q46" s="6"/>
      <c r="R46" s="6"/>
      <c r="S46" s="6"/>
    </row>
    <row r="47" spans="3:19" x14ac:dyDescent="0.45">
      <c r="C47" s="6"/>
      <c r="D47" s="6"/>
      <c r="E47" s="6"/>
      <c r="F47" s="6"/>
      <c r="G47" s="6"/>
      <c r="H47" s="6"/>
      <c r="I47" s="6"/>
      <c r="J47" s="6"/>
      <c r="K47" s="6"/>
      <c r="L47" s="6"/>
      <c r="M47" s="6"/>
      <c r="N47" s="6"/>
      <c r="O47" s="6"/>
      <c r="P47" s="6"/>
      <c r="Q47" s="6"/>
      <c r="R47" s="6"/>
      <c r="S47" s="6"/>
    </row>
    <row r="48" spans="3:19" x14ac:dyDescent="0.45">
      <c r="C48" s="6"/>
      <c r="D48" s="6"/>
      <c r="E48" s="6"/>
      <c r="F48" s="6"/>
      <c r="G48" s="6"/>
      <c r="H48" s="6"/>
      <c r="I48" s="6"/>
      <c r="J48" s="6"/>
      <c r="K48" s="6"/>
      <c r="L48" s="6"/>
      <c r="M48" s="6"/>
      <c r="N48" s="6"/>
      <c r="O48" s="6"/>
      <c r="P48" s="6"/>
      <c r="Q48" s="6"/>
      <c r="R48" s="6"/>
      <c r="S48" s="6"/>
    </row>
    <row r="49" spans="3:19" x14ac:dyDescent="0.45">
      <c r="C49" s="6"/>
      <c r="D49" s="6"/>
      <c r="E49" s="6"/>
      <c r="F49" s="6"/>
      <c r="G49" s="6"/>
      <c r="H49" s="6"/>
      <c r="I49" s="6"/>
      <c r="J49" s="6"/>
      <c r="K49" s="6"/>
      <c r="L49" s="6"/>
      <c r="M49" s="6"/>
      <c r="N49" s="6"/>
      <c r="O49" s="6"/>
      <c r="P49" s="6"/>
      <c r="Q49" s="6"/>
      <c r="R49" s="6"/>
      <c r="S49" s="6"/>
    </row>
    <row r="50" spans="3:19" x14ac:dyDescent="0.45">
      <c r="C50" s="6"/>
      <c r="D50" s="6"/>
      <c r="E50" s="6"/>
      <c r="F50" s="6"/>
      <c r="G50" s="6"/>
      <c r="H50" s="6"/>
      <c r="I50" s="6"/>
      <c r="J50" s="6"/>
      <c r="K50" s="6"/>
      <c r="L50" s="6"/>
      <c r="M50" s="6"/>
      <c r="N50" s="6"/>
      <c r="O50" s="6"/>
      <c r="P50" s="6"/>
      <c r="Q50" s="6"/>
      <c r="R50" s="6"/>
      <c r="S50" s="6"/>
    </row>
    <row r="51" spans="3:19" x14ac:dyDescent="0.45">
      <c r="C51" s="6"/>
      <c r="D51" s="6"/>
      <c r="E51" s="6"/>
      <c r="F51" s="6"/>
      <c r="G51" s="6"/>
      <c r="H51" s="6"/>
      <c r="I51" s="6"/>
      <c r="J51" s="6"/>
      <c r="K51" s="6"/>
      <c r="L51" s="6"/>
      <c r="M51" s="6"/>
      <c r="N51" s="6"/>
      <c r="O51" s="6"/>
      <c r="P51" s="6"/>
      <c r="Q51" s="6"/>
      <c r="R51" s="6"/>
      <c r="S51" s="6"/>
    </row>
    <row r="52" spans="3:19" x14ac:dyDescent="0.45">
      <c r="C52" s="6"/>
      <c r="D52" s="6"/>
      <c r="E52" s="6"/>
      <c r="F52" s="6"/>
      <c r="G52" s="6"/>
      <c r="H52" s="6"/>
      <c r="I52" s="6"/>
      <c r="J52" s="6"/>
      <c r="K52" s="6"/>
      <c r="L52" s="6"/>
      <c r="M52" s="6"/>
      <c r="N52" s="6"/>
      <c r="O52" s="6"/>
      <c r="P52" s="6"/>
      <c r="Q52" s="6"/>
      <c r="R52" s="6"/>
      <c r="S52" s="6"/>
    </row>
    <row r="53" spans="3:19" x14ac:dyDescent="0.45">
      <c r="C53" s="6"/>
      <c r="D53" s="6"/>
      <c r="E53" s="6"/>
      <c r="F53" s="6"/>
      <c r="G53" s="6"/>
      <c r="H53" s="6"/>
      <c r="I53" s="6"/>
      <c r="J53" s="6"/>
      <c r="K53" s="6"/>
      <c r="L53" s="6"/>
      <c r="M53" s="6"/>
      <c r="N53" s="6"/>
      <c r="O53" s="6"/>
      <c r="P53" s="6"/>
      <c r="Q53" s="6"/>
      <c r="R53" s="6"/>
      <c r="S53" s="6"/>
    </row>
    <row r="54" spans="3:19" x14ac:dyDescent="0.45">
      <c r="C54" s="6"/>
      <c r="D54" s="6"/>
      <c r="E54" s="6"/>
      <c r="F54" s="6"/>
      <c r="G54" s="6"/>
      <c r="H54" s="6"/>
      <c r="I54" s="6"/>
      <c r="J54" s="6"/>
      <c r="K54" s="6"/>
      <c r="L54" s="6"/>
      <c r="M54" s="6"/>
      <c r="N54" s="6"/>
      <c r="O54" s="6"/>
      <c r="P54" s="6"/>
      <c r="Q54" s="6"/>
      <c r="R54" s="6"/>
      <c r="S54" s="6"/>
    </row>
    <row r="55" spans="3:19" x14ac:dyDescent="0.45">
      <c r="C55" s="6"/>
      <c r="D55" s="6"/>
      <c r="E55" s="6"/>
      <c r="F55" s="6"/>
      <c r="G55" s="6"/>
      <c r="H55" s="6"/>
      <c r="I55" s="6"/>
      <c r="J55" s="6"/>
      <c r="K55" s="6"/>
      <c r="L55" s="6"/>
      <c r="M55" s="6"/>
      <c r="N55" s="6"/>
      <c r="O55" s="6"/>
      <c r="P55" s="6"/>
      <c r="Q55" s="6"/>
      <c r="R55" s="6"/>
      <c r="S55" s="6"/>
    </row>
    <row r="56" spans="3:19" x14ac:dyDescent="0.45">
      <c r="C56" s="6"/>
      <c r="D56" s="6"/>
      <c r="E56" s="6"/>
      <c r="F56" s="6"/>
      <c r="G56" s="6"/>
      <c r="H56" s="6"/>
      <c r="I56" s="6"/>
      <c r="J56" s="6"/>
      <c r="K56" s="6"/>
      <c r="L56" s="6"/>
      <c r="M56" s="6"/>
      <c r="N56" s="6"/>
      <c r="O56" s="6"/>
      <c r="P56" s="6"/>
      <c r="Q56" s="6"/>
      <c r="R56" s="6"/>
      <c r="S56" s="6"/>
    </row>
    <row r="57" spans="3:19" x14ac:dyDescent="0.45">
      <c r="C57" s="6"/>
      <c r="D57" s="6"/>
      <c r="E57" s="6"/>
      <c r="F57" s="6"/>
      <c r="G57" s="6"/>
      <c r="H57" s="6"/>
      <c r="I57" s="6"/>
      <c r="J57" s="6"/>
      <c r="K57" s="6"/>
      <c r="L57" s="6"/>
      <c r="M57" s="6"/>
      <c r="N57" s="6"/>
      <c r="O57" s="6"/>
      <c r="P57" s="6"/>
      <c r="Q57" s="6"/>
      <c r="R57" s="6"/>
      <c r="S57" s="6"/>
    </row>
    <row r="58" spans="3:19" x14ac:dyDescent="0.45">
      <c r="C58" s="6"/>
      <c r="D58" s="6"/>
      <c r="E58" s="6"/>
      <c r="F58" s="6"/>
      <c r="G58" s="6"/>
      <c r="H58" s="6"/>
      <c r="I58" s="6"/>
      <c r="J58" s="6"/>
      <c r="K58" s="6"/>
      <c r="L58" s="6"/>
      <c r="M58" s="6"/>
      <c r="N58" s="6"/>
      <c r="O58" s="6"/>
      <c r="P58" s="6"/>
      <c r="Q58" s="6"/>
      <c r="R58" s="6"/>
      <c r="S58" s="6"/>
    </row>
    <row r="59" spans="3:19" x14ac:dyDescent="0.45">
      <c r="C59" s="6"/>
      <c r="D59" s="6"/>
      <c r="E59" s="6"/>
      <c r="F59" s="6"/>
      <c r="G59" s="6"/>
      <c r="H59" s="6"/>
      <c r="I59" s="6"/>
      <c r="J59" s="6"/>
      <c r="K59" s="6"/>
      <c r="L59" s="6"/>
      <c r="M59" s="6"/>
      <c r="N59" s="6"/>
      <c r="O59" s="6"/>
      <c r="P59" s="6"/>
      <c r="Q59" s="6"/>
      <c r="R59" s="6"/>
      <c r="S59" s="6"/>
    </row>
    <row r="60" spans="3:19" x14ac:dyDescent="0.45">
      <c r="C60" s="6"/>
      <c r="D60" s="6"/>
      <c r="E60" s="6"/>
      <c r="F60" s="6"/>
      <c r="G60" s="6"/>
      <c r="H60" s="6"/>
      <c r="I60" s="6"/>
      <c r="J60" s="6"/>
      <c r="K60" s="6"/>
      <c r="L60" s="6"/>
      <c r="M60" s="6"/>
      <c r="N60" s="6"/>
      <c r="O60" s="6"/>
      <c r="P60" s="6"/>
      <c r="Q60" s="6"/>
      <c r="R60" s="6"/>
      <c r="S60" s="6"/>
    </row>
    <row r="61" spans="3:19" x14ac:dyDescent="0.45">
      <c r="C61" s="6"/>
      <c r="D61" s="6"/>
      <c r="E61" s="6"/>
      <c r="F61" s="6"/>
      <c r="G61" s="6"/>
      <c r="H61" s="6"/>
      <c r="I61" s="6"/>
      <c r="J61" s="6"/>
      <c r="K61" s="6"/>
      <c r="L61" s="6"/>
      <c r="M61" s="6"/>
      <c r="N61" s="6"/>
      <c r="O61" s="6"/>
      <c r="P61" s="6"/>
      <c r="Q61" s="6"/>
      <c r="R61" s="6"/>
      <c r="S61" s="6"/>
    </row>
    <row r="62" spans="3:19" x14ac:dyDescent="0.45">
      <c r="C62" s="6"/>
      <c r="D62" s="6"/>
      <c r="E62" s="6"/>
      <c r="F62" s="6"/>
      <c r="G62" s="6"/>
      <c r="H62" s="6"/>
      <c r="I62" s="6"/>
      <c r="J62" s="6"/>
      <c r="K62" s="6"/>
      <c r="L62" s="6"/>
      <c r="M62" s="6"/>
      <c r="N62" s="6"/>
      <c r="O62" s="6"/>
      <c r="P62" s="6"/>
      <c r="Q62" s="6"/>
      <c r="R62" s="6"/>
      <c r="S62" s="6"/>
    </row>
    <row r="63" spans="3:19" x14ac:dyDescent="0.45">
      <c r="C63" s="6"/>
      <c r="D63" s="6"/>
      <c r="E63" s="6"/>
      <c r="F63" s="6"/>
      <c r="G63" s="6"/>
      <c r="H63" s="6"/>
      <c r="I63" s="6"/>
      <c r="J63" s="6"/>
      <c r="K63" s="6"/>
      <c r="L63" s="6"/>
      <c r="M63" s="6"/>
      <c r="N63" s="6"/>
      <c r="O63" s="6"/>
      <c r="P63" s="6"/>
      <c r="Q63" s="6"/>
      <c r="R63" s="6"/>
      <c r="S63" s="6"/>
    </row>
    <row r="64" spans="3:19" x14ac:dyDescent="0.45">
      <c r="C64" s="6"/>
      <c r="D64" s="6"/>
      <c r="E64" s="6"/>
      <c r="F64" s="6"/>
      <c r="G64" s="6"/>
      <c r="H64" s="6"/>
      <c r="I64" s="6"/>
      <c r="J64" s="6"/>
      <c r="K64" s="6"/>
      <c r="L64" s="6"/>
      <c r="M64" s="6"/>
      <c r="N64" s="6"/>
      <c r="O64" s="6"/>
      <c r="P64" s="6"/>
      <c r="Q64" s="6"/>
      <c r="R64" s="6"/>
      <c r="S64" s="6"/>
    </row>
    <row r="65" spans="3:19" x14ac:dyDescent="0.45">
      <c r="C65" s="6"/>
      <c r="D65" s="6"/>
      <c r="E65" s="6"/>
      <c r="F65" s="6"/>
      <c r="G65" s="6"/>
      <c r="H65" s="6"/>
      <c r="I65" s="6"/>
      <c r="J65" s="6"/>
      <c r="K65" s="6"/>
      <c r="L65" s="6"/>
      <c r="M65" s="6"/>
      <c r="N65" s="6"/>
      <c r="O65" s="6"/>
      <c r="P65" s="6"/>
      <c r="Q65" s="6"/>
      <c r="R65" s="6"/>
      <c r="S65" s="6"/>
    </row>
    <row r="66" spans="3:19" x14ac:dyDescent="0.45">
      <c r="C66" s="6"/>
      <c r="D66" s="6"/>
      <c r="E66" s="6"/>
      <c r="F66" s="6"/>
      <c r="G66" s="6"/>
      <c r="H66" s="6"/>
      <c r="I66" s="6"/>
      <c r="J66" s="6"/>
      <c r="K66" s="6"/>
      <c r="L66" s="6"/>
      <c r="M66" s="6"/>
      <c r="N66" s="6"/>
      <c r="O66" s="6"/>
      <c r="P66" s="6"/>
      <c r="Q66" s="6"/>
      <c r="R66" s="6"/>
      <c r="S66" s="6"/>
    </row>
    <row r="67" spans="3:19" x14ac:dyDescent="0.45">
      <c r="C67" s="6"/>
      <c r="D67" s="6"/>
      <c r="E67" s="6"/>
      <c r="F67" s="6"/>
      <c r="G67" s="6"/>
      <c r="H67" s="6"/>
      <c r="I67" s="6"/>
      <c r="J67" s="6"/>
      <c r="K67" s="6"/>
      <c r="L67" s="6"/>
      <c r="M67" s="6"/>
      <c r="N67" s="6"/>
      <c r="O67" s="6"/>
      <c r="P67" s="6"/>
      <c r="Q67" s="6"/>
      <c r="R67" s="6"/>
      <c r="S67" s="6"/>
    </row>
    <row r="68" spans="3:19" x14ac:dyDescent="0.45">
      <c r="C68" s="6"/>
      <c r="D68" s="6"/>
      <c r="E68" s="6"/>
      <c r="F68" s="6"/>
      <c r="G68" s="6"/>
      <c r="H68" s="6"/>
      <c r="I68" s="6"/>
      <c r="J68" s="6"/>
      <c r="K68" s="6"/>
      <c r="L68" s="6"/>
      <c r="M68" s="6"/>
      <c r="N68" s="6"/>
      <c r="O68" s="6"/>
      <c r="P68" s="6"/>
      <c r="Q68" s="6"/>
      <c r="R68" s="6"/>
      <c r="S68" s="6"/>
    </row>
    <row r="69" spans="3:19" x14ac:dyDescent="0.45">
      <c r="C69" s="6"/>
      <c r="D69" s="6"/>
      <c r="E69" s="6"/>
      <c r="F69" s="6"/>
      <c r="G69" s="6"/>
      <c r="H69" s="6"/>
      <c r="I69" s="6"/>
      <c r="J69" s="6"/>
      <c r="K69" s="6"/>
      <c r="L69" s="6"/>
      <c r="M69" s="6"/>
      <c r="N69" s="6"/>
      <c r="O69" s="6"/>
      <c r="P69" s="6"/>
      <c r="Q69" s="6"/>
      <c r="R69" s="6"/>
      <c r="S69" s="6"/>
    </row>
    <row r="70" spans="3:19" x14ac:dyDescent="0.45">
      <c r="C70" s="6"/>
      <c r="D70" s="6"/>
      <c r="E70" s="6"/>
      <c r="F70" s="6"/>
      <c r="G70" s="6"/>
      <c r="H70" s="6"/>
      <c r="I70" s="6"/>
      <c r="J70" s="6"/>
      <c r="K70" s="6"/>
      <c r="L70" s="6"/>
      <c r="M70" s="6"/>
      <c r="N70" s="6"/>
      <c r="O70" s="6"/>
      <c r="P70" s="6"/>
      <c r="Q70" s="6"/>
      <c r="R70" s="6"/>
      <c r="S70" s="6"/>
    </row>
    <row r="71" spans="3:19" x14ac:dyDescent="0.45">
      <c r="C71" s="6"/>
      <c r="D71" s="6"/>
      <c r="E71" s="6"/>
      <c r="F71" s="6"/>
      <c r="G71" s="6"/>
      <c r="H71" s="6"/>
      <c r="I71" s="6"/>
      <c r="J71" s="6"/>
      <c r="K71" s="6"/>
      <c r="L71" s="6"/>
      <c r="M71" s="6"/>
      <c r="N71" s="6"/>
      <c r="O71" s="6"/>
      <c r="P71" s="6"/>
      <c r="Q71" s="6"/>
      <c r="R71" s="6"/>
      <c r="S71" s="6"/>
    </row>
    <row r="72" spans="3:19" x14ac:dyDescent="0.45">
      <c r="C72" s="6"/>
      <c r="D72" s="6"/>
      <c r="E72" s="6"/>
      <c r="F72" s="6"/>
      <c r="G72" s="6"/>
      <c r="H72" s="6"/>
      <c r="I72" s="6"/>
      <c r="J72" s="6"/>
      <c r="K72" s="6"/>
      <c r="L72" s="6"/>
      <c r="M72" s="6"/>
      <c r="N72" s="6"/>
      <c r="O72" s="6"/>
      <c r="P72" s="6"/>
      <c r="Q72" s="6"/>
      <c r="R72" s="6"/>
      <c r="S72" s="6"/>
    </row>
    <row r="73" spans="3:19" x14ac:dyDescent="0.45">
      <c r="C73" s="6"/>
      <c r="D73" s="6"/>
      <c r="E73" s="6"/>
      <c r="F73" s="6"/>
      <c r="G73" s="6"/>
      <c r="H73" s="6"/>
      <c r="I73" s="6"/>
      <c r="J73" s="6"/>
      <c r="K73" s="6"/>
      <c r="L73" s="6"/>
      <c r="M73" s="6"/>
      <c r="N73" s="6"/>
      <c r="O73" s="6"/>
      <c r="P73" s="6"/>
      <c r="Q73" s="6"/>
      <c r="R73" s="6"/>
      <c r="S73" s="6"/>
    </row>
    <row r="74" spans="3:19" x14ac:dyDescent="0.45">
      <c r="C74" s="6"/>
      <c r="D74" s="6"/>
      <c r="E74" s="6"/>
      <c r="F74" s="6"/>
      <c r="G74" s="6"/>
      <c r="H74" s="6"/>
      <c r="I74" s="6"/>
      <c r="J74" s="6"/>
      <c r="K74" s="6"/>
      <c r="L74" s="6"/>
      <c r="M74" s="6"/>
      <c r="N74" s="6"/>
      <c r="O74" s="6"/>
      <c r="P74" s="6"/>
      <c r="Q74" s="6"/>
      <c r="R74" s="6"/>
      <c r="S74" s="6"/>
    </row>
    <row r="75" spans="3:19" x14ac:dyDescent="0.45">
      <c r="C75" s="6"/>
      <c r="D75" s="6"/>
      <c r="E75" s="6"/>
      <c r="F75" s="6"/>
      <c r="G75" s="6"/>
      <c r="H75" s="6"/>
      <c r="I75" s="6"/>
      <c r="J75" s="6"/>
      <c r="K75" s="6"/>
      <c r="L75" s="6"/>
      <c r="M75" s="6"/>
      <c r="N75" s="6"/>
      <c r="O75" s="6"/>
      <c r="P75" s="6"/>
      <c r="Q75" s="6"/>
      <c r="R75" s="6"/>
      <c r="S75" s="6"/>
    </row>
    <row r="76" spans="3:19" x14ac:dyDescent="0.45">
      <c r="C76" s="6"/>
      <c r="D76" s="6"/>
      <c r="E76" s="6"/>
      <c r="F76" s="6"/>
      <c r="G76" s="6"/>
      <c r="H76" s="6"/>
      <c r="I76" s="6"/>
      <c r="J76" s="6"/>
      <c r="K76" s="6"/>
      <c r="L76" s="6"/>
      <c r="M76" s="6"/>
      <c r="N76" s="6"/>
      <c r="O76" s="6"/>
      <c r="P76" s="6"/>
      <c r="Q76" s="6"/>
      <c r="R76" s="6"/>
      <c r="S76" s="6"/>
    </row>
    <row r="77" spans="3:19" x14ac:dyDescent="0.45">
      <c r="C77" s="6"/>
      <c r="D77" s="6"/>
      <c r="E77" s="6"/>
      <c r="F77" s="6"/>
      <c r="G77" s="6"/>
      <c r="H77" s="6"/>
      <c r="I77" s="6"/>
      <c r="J77" s="6"/>
      <c r="K77" s="6"/>
      <c r="L77" s="6"/>
      <c r="M77" s="6"/>
      <c r="N77" s="6"/>
      <c r="O77" s="6"/>
      <c r="P77" s="6"/>
      <c r="Q77" s="6"/>
      <c r="R77" s="6"/>
      <c r="S77" s="6"/>
    </row>
    <row r="78" spans="3:19" x14ac:dyDescent="0.45">
      <c r="C78" s="6"/>
      <c r="D78" s="6"/>
      <c r="E78" s="6"/>
      <c r="F78" s="6"/>
      <c r="G78" s="6"/>
      <c r="H78" s="6"/>
      <c r="I78" s="6"/>
      <c r="J78" s="6"/>
      <c r="K78" s="6"/>
      <c r="L78" s="6"/>
      <c r="M78" s="6"/>
      <c r="N78" s="6"/>
      <c r="O78" s="6"/>
      <c r="P78" s="6"/>
      <c r="Q78" s="6"/>
      <c r="R78" s="6"/>
      <c r="S78" s="6"/>
    </row>
    <row r="79" spans="3:19" x14ac:dyDescent="0.45">
      <c r="C79" s="6"/>
      <c r="D79" s="6"/>
      <c r="E79" s="6"/>
      <c r="F79" s="6"/>
      <c r="G79" s="6"/>
      <c r="H79" s="6"/>
      <c r="I79" s="6"/>
      <c r="J79" s="6"/>
      <c r="K79" s="6"/>
      <c r="L79" s="6"/>
      <c r="M79" s="6"/>
      <c r="N79" s="6"/>
      <c r="O79" s="6"/>
      <c r="P79" s="6"/>
      <c r="Q79" s="6"/>
      <c r="R79" s="6"/>
      <c r="S79" s="6"/>
    </row>
    <row r="80" spans="3:19" x14ac:dyDescent="0.45">
      <c r="C80" s="6"/>
      <c r="D80" s="6"/>
      <c r="E80" s="6"/>
      <c r="F80" s="6"/>
      <c r="G80" s="6"/>
      <c r="H80" s="6"/>
      <c r="I80" s="6"/>
      <c r="J80" s="6"/>
      <c r="K80" s="6"/>
      <c r="L80" s="6"/>
      <c r="M80" s="6"/>
      <c r="N80" s="6"/>
      <c r="O80" s="6"/>
      <c r="P80" s="6"/>
      <c r="Q80" s="6"/>
      <c r="R80" s="6"/>
      <c r="S80" s="6"/>
    </row>
    <row r="81" spans="3:19" x14ac:dyDescent="0.45">
      <c r="C81" s="6"/>
      <c r="D81" s="6"/>
      <c r="E81" s="6"/>
      <c r="F81" s="6"/>
      <c r="G81" s="6"/>
      <c r="H81" s="6"/>
      <c r="I81" s="6"/>
      <c r="J81" s="6"/>
      <c r="K81" s="6"/>
      <c r="L81" s="6"/>
      <c r="M81" s="6"/>
      <c r="N81" s="6"/>
      <c r="O81" s="6"/>
      <c r="P81" s="6"/>
      <c r="Q81" s="6"/>
      <c r="R81" s="6"/>
      <c r="S81" s="6"/>
    </row>
    <row r="82" spans="3:19" x14ac:dyDescent="0.45">
      <c r="C82" s="6"/>
      <c r="D82" s="6"/>
      <c r="E82" s="6"/>
      <c r="F82" s="6"/>
      <c r="G82" s="6"/>
      <c r="H82" s="6"/>
      <c r="I82" s="6"/>
      <c r="J82" s="6"/>
      <c r="K82" s="6"/>
      <c r="L82" s="6"/>
      <c r="M82" s="6"/>
      <c r="N82" s="6"/>
      <c r="O82" s="6"/>
      <c r="P82" s="6"/>
      <c r="Q82" s="6"/>
      <c r="R82" s="6"/>
      <c r="S82" s="6"/>
    </row>
    <row r="83" spans="3:19" x14ac:dyDescent="0.45">
      <c r="C83" s="6"/>
      <c r="D83" s="6"/>
      <c r="E83" s="6"/>
      <c r="F83" s="6"/>
      <c r="G83" s="6"/>
      <c r="H83" s="6"/>
      <c r="I83" s="6"/>
      <c r="J83" s="6"/>
      <c r="K83" s="6"/>
      <c r="L83" s="6"/>
      <c r="M83" s="6"/>
      <c r="N83" s="6"/>
      <c r="O83" s="6"/>
      <c r="P83" s="6"/>
      <c r="Q83" s="6"/>
      <c r="R83" s="6"/>
      <c r="S83" s="6"/>
    </row>
    <row r="84" spans="3:19" x14ac:dyDescent="0.45">
      <c r="C84" s="6"/>
      <c r="D84" s="6"/>
      <c r="E84" s="6"/>
      <c r="F84" s="6"/>
      <c r="G84" s="6"/>
      <c r="H84" s="6"/>
      <c r="I84" s="6"/>
      <c r="J84" s="6"/>
      <c r="K84" s="6"/>
      <c r="L84" s="6"/>
      <c r="M84" s="6"/>
      <c r="N84" s="6"/>
      <c r="O84" s="6"/>
      <c r="P84" s="6"/>
      <c r="Q84" s="6"/>
      <c r="R84" s="6"/>
      <c r="S84" s="6"/>
    </row>
    <row r="85" spans="3:19" x14ac:dyDescent="0.45">
      <c r="C85" s="6"/>
      <c r="D85" s="6"/>
      <c r="E85" s="6"/>
      <c r="F85" s="6"/>
      <c r="G85" s="6"/>
      <c r="H85" s="6"/>
      <c r="I85" s="6"/>
      <c r="J85" s="6"/>
      <c r="K85" s="6"/>
      <c r="L85" s="6"/>
      <c r="M85" s="6"/>
      <c r="N85" s="6"/>
      <c r="O85" s="6"/>
      <c r="P85" s="6"/>
      <c r="Q85" s="6"/>
      <c r="R85" s="6"/>
      <c r="S85" s="6"/>
    </row>
    <row r="86" spans="3:19" x14ac:dyDescent="0.45">
      <c r="C86" s="6"/>
      <c r="D86" s="6"/>
      <c r="E86" s="6"/>
      <c r="F86" s="6"/>
      <c r="G86" s="6"/>
      <c r="H86" s="6"/>
      <c r="I86" s="6"/>
      <c r="J86" s="6"/>
      <c r="K86" s="6"/>
      <c r="L86" s="6"/>
      <c r="M86" s="6"/>
      <c r="N86" s="6"/>
      <c r="O86" s="6"/>
      <c r="P86" s="6"/>
      <c r="Q86" s="6"/>
      <c r="R86" s="6"/>
      <c r="S86" s="6"/>
    </row>
    <row r="87" spans="3:19" x14ac:dyDescent="0.45">
      <c r="C87" s="6"/>
      <c r="D87" s="6"/>
      <c r="E87" s="6"/>
      <c r="F87" s="6"/>
      <c r="G87" s="6"/>
      <c r="H87" s="6"/>
      <c r="I87" s="6"/>
      <c r="J87" s="6"/>
      <c r="K87" s="6"/>
      <c r="L87" s="6"/>
      <c r="M87" s="6"/>
      <c r="N87" s="6"/>
      <c r="O87" s="6"/>
      <c r="P87" s="6"/>
      <c r="Q87" s="6"/>
      <c r="R87" s="6"/>
      <c r="S87" s="6"/>
    </row>
    <row r="88" spans="3:19" x14ac:dyDescent="0.45">
      <c r="C88" s="6"/>
      <c r="D88" s="6"/>
      <c r="E88" s="6"/>
      <c r="F88" s="6"/>
      <c r="G88" s="6"/>
      <c r="H88" s="6"/>
      <c r="I88" s="6"/>
      <c r="J88" s="6"/>
      <c r="K88" s="6"/>
      <c r="L88" s="6"/>
      <c r="M88" s="6"/>
      <c r="N88" s="6"/>
      <c r="O88" s="6"/>
      <c r="P88" s="6"/>
      <c r="Q88" s="6"/>
      <c r="R88" s="6"/>
      <c r="S88" s="6"/>
    </row>
    <row r="89" spans="3:19" x14ac:dyDescent="0.45">
      <c r="C89" s="6"/>
      <c r="D89" s="6"/>
      <c r="E89" s="6"/>
      <c r="F89" s="6"/>
      <c r="G89" s="6"/>
      <c r="H89" s="6"/>
      <c r="I89" s="6"/>
      <c r="J89" s="6"/>
      <c r="K89" s="6"/>
      <c r="L89" s="6"/>
      <c r="M89" s="6"/>
      <c r="N89" s="6"/>
      <c r="O89" s="6"/>
      <c r="P89" s="6"/>
      <c r="Q89" s="6"/>
      <c r="R89" s="6"/>
      <c r="S89" s="6"/>
    </row>
    <row r="90" spans="3:19" x14ac:dyDescent="0.45">
      <c r="C90" s="6"/>
      <c r="D90" s="6"/>
      <c r="E90" s="6"/>
      <c r="F90" s="6"/>
      <c r="G90" s="6"/>
      <c r="H90" s="6"/>
      <c r="I90" s="6"/>
      <c r="J90" s="6"/>
      <c r="K90" s="6"/>
      <c r="L90" s="6"/>
      <c r="M90" s="6"/>
      <c r="N90" s="6"/>
      <c r="O90" s="6"/>
      <c r="P90" s="6"/>
      <c r="Q90" s="6"/>
      <c r="R90" s="6"/>
      <c r="S90" s="6"/>
    </row>
    <row r="91" spans="3:19" x14ac:dyDescent="0.45">
      <c r="C91" s="6"/>
      <c r="D91" s="6"/>
      <c r="E91" s="6"/>
      <c r="F91" s="6"/>
      <c r="G91" s="6"/>
      <c r="H91" s="6"/>
      <c r="I91" s="6"/>
      <c r="J91" s="6"/>
      <c r="K91" s="6"/>
      <c r="L91" s="6"/>
      <c r="M91" s="6"/>
      <c r="N91" s="6"/>
      <c r="O91" s="6"/>
      <c r="P91" s="6"/>
      <c r="Q91" s="6"/>
      <c r="R91" s="6"/>
      <c r="S91" s="6"/>
    </row>
    <row r="92" spans="3:19" x14ac:dyDescent="0.45">
      <c r="C92" s="6"/>
      <c r="D92" s="6"/>
      <c r="E92" s="6"/>
      <c r="F92" s="6"/>
      <c r="G92" s="6"/>
      <c r="H92" s="6"/>
      <c r="I92" s="6"/>
      <c r="J92" s="6"/>
      <c r="K92" s="6"/>
      <c r="L92" s="6"/>
      <c r="M92" s="6"/>
      <c r="N92" s="6"/>
      <c r="O92" s="6"/>
      <c r="P92" s="6"/>
      <c r="Q92" s="6"/>
      <c r="R92" s="6"/>
      <c r="S92" s="6"/>
    </row>
    <row r="93" spans="3:19" x14ac:dyDescent="0.45">
      <c r="C93" s="6"/>
      <c r="D93" s="6"/>
      <c r="E93" s="6"/>
      <c r="F93" s="6"/>
      <c r="G93" s="6"/>
      <c r="H93" s="6"/>
      <c r="I93" s="6"/>
      <c r="J93" s="6"/>
      <c r="K93" s="6"/>
      <c r="L93" s="6"/>
      <c r="M93" s="6"/>
      <c r="N93" s="6"/>
      <c r="O93" s="6"/>
      <c r="P93" s="6"/>
      <c r="Q93" s="6"/>
      <c r="R93" s="6"/>
      <c r="S93" s="6"/>
    </row>
    <row r="94" spans="3:19" x14ac:dyDescent="0.45">
      <c r="C94" s="6"/>
      <c r="D94" s="6"/>
      <c r="E94" s="6"/>
      <c r="F94" s="6"/>
      <c r="G94" s="6"/>
      <c r="H94" s="6"/>
      <c r="I94" s="6"/>
      <c r="J94" s="6"/>
      <c r="K94" s="6"/>
      <c r="L94" s="6"/>
      <c r="M94" s="6"/>
      <c r="N94" s="6"/>
      <c r="O94" s="6"/>
      <c r="P94" s="6"/>
      <c r="Q94" s="6"/>
      <c r="R94" s="6"/>
      <c r="S94" s="6"/>
    </row>
    <row r="95" spans="3:19" x14ac:dyDescent="0.45">
      <c r="C95" s="6"/>
      <c r="D95" s="6"/>
      <c r="E95" s="6"/>
      <c r="F95" s="6"/>
      <c r="G95" s="6"/>
      <c r="H95" s="6"/>
      <c r="I95" s="6"/>
      <c r="J95" s="6"/>
      <c r="K95" s="6"/>
      <c r="L95" s="6"/>
      <c r="M95" s="6"/>
      <c r="N95" s="6"/>
      <c r="O95" s="6"/>
      <c r="P95" s="6"/>
      <c r="Q95" s="6"/>
      <c r="R95" s="6"/>
      <c r="S95" s="6"/>
    </row>
    <row r="96" spans="3:19" x14ac:dyDescent="0.45">
      <c r="C96" s="6"/>
      <c r="D96" s="6"/>
      <c r="E96" s="6"/>
      <c r="F96" s="6"/>
      <c r="G96" s="6"/>
      <c r="H96" s="6"/>
      <c r="I96" s="6"/>
      <c r="J96" s="6"/>
      <c r="K96" s="6"/>
      <c r="L96" s="6"/>
      <c r="M96" s="6"/>
      <c r="N96" s="6"/>
      <c r="O96" s="6"/>
      <c r="P96" s="6"/>
      <c r="Q96" s="6"/>
      <c r="R96" s="6"/>
      <c r="S96" s="6"/>
    </row>
    <row r="97" spans="3:19" x14ac:dyDescent="0.45">
      <c r="C97" s="6"/>
      <c r="D97" s="6"/>
      <c r="E97" s="6"/>
      <c r="F97" s="6"/>
      <c r="G97" s="6"/>
      <c r="H97" s="6"/>
      <c r="I97" s="6"/>
      <c r="J97" s="6"/>
      <c r="K97" s="6"/>
      <c r="L97" s="6"/>
      <c r="M97" s="6"/>
      <c r="N97" s="6"/>
      <c r="O97" s="6"/>
      <c r="P97" s="6"/>
      <c r="Q97" s="6"/>
      <c r="R97" s="6"/>
      <c r="S97" s="6"/>
    </row>
    <row r="98" spans="3:19" x14ac:dyDescent="0.45">
      <c r="C98" s="6"/>
      <c r="D98" s="6"/>
      <c r="E98" s="6"/>
      <c r="F98" s="6"/>
      <c r="G98" s="6"/>
      <c r="H98" s="6"/>
      <c r="I98" s="6"/>
      <c r="J98" s="6"/>
      <c r="K98" s="6"/>
      <c r="L98" s="6"/>
      <c r="M98" s="6"/>
      <c r="N98" s="6"/>
      <c r="O98" s="6"/>
      <c r="P98" s="6"/>
      <c r="Q98" s="6"/>
      <c r="R98" s="6"/>
      <c r="S98" s="6"/>
    </row>
    <row r="99" spans="3:19" x14ac:dyDescent="0.45">
      <c r="C99" s="6"/>
      <c r="D99" s="6"/>
      <c r="E99" s="6"/>
      <c r="F99" s="6"/>
      <c r="G99" s="6"/>
      <c r="H99" s="6"/>
      <c r="I99" s="6"/>
      <c r="J99" s="6"/>
      <c r="K99" s="6"/>
      <c r="L99" s="6"/>
      <c r="M99" s="6"/>
      <c r="N99" s="6"/>
      <c r="O99" s="6"/>
      <c r="P99" s="6"/>
      <c r="Q99" s="6"/>
      <c r="R99" s="6"/>
      <c r="S99" s="6"/>
    </row>
    <row r="100" spans="3:19" x14ac:dyDescent="0.45">
      <c r="C100" s="6"/>
      <c r="D100" s="6"/>
      <c r="E100" s="6"/>
      <c r="F100" s="6"/>
      <c r="G100" s="6"/>
      <c r="H100" s="6"/>
      <c r="I100" s="6"/>
      <c r="J100" s="6"/>
      <c r="K100" s="6"/>
      <c r="L100" s="6"/>
      <c r="M100" s="6"/>
      <c r="N100" s="6"/>
      <c r="O100" s="6"/>
      <c r="P100" s="6"/>
      <c r="Q100" s="6"/>
      <c r="R100" s="6"/>
      <c r="S100" s="6"/>
    </row>
    <row r="101" spans="3:19" x14ac:dyDescent="0.45">
      <c r="C101" s="6"/>
      <c r="D101" s="6"/>
      <c r="E101" s="6"/>
      <c r="F101" s="6"/>
      <c r="G101" s="6"/>
      <c r="H101" s="6"/>
      <c r="I101" s="6"/>
      <c r="J101" s="6"/>
      <c r="K101" s="6"/>
      <c r="L101" s="6"/>
      <c r="M101" s="6"/>
      <c r="N101" s="6"/>
      <c r="O101" s="6"/>
      <c r="P101" s="6"/>
      <c r="Q101" s="6"/>
      <c r="R101" s="6"/>
      <c r="S101" s="6"/>
    </row>
    <row r="102" spans="3:19" x14ac:dyDescent="0.45">
      <c r="C102" s="6"/>
      <c r="D102" s="6"/>
      <c r="E102" s="6"/>
      <c r="F102" s="6"/>
      <c r="G102" s="6"/>
      <c r="H102" s="6"/>
      <c r="I102" s="6"/>
      <c r="J102" s="6"/>
      <c r="K102" s="6"/>
      <c r="L102" s="6"/>
      <c r="M102" s="6"/>
      <c r="N102" s="6"/>
      <c r="O102" s="6"/>
      <c r="P102" s="6"/>
      <c r="Q102" s="6"/>
      <c r="R102" s="6"/>
      <c r="S102" s="6"/>
    </row>
    <row r="103" spans="3:19" x14ac:dyDescent="0.45">
      <c r="C103" s="6"/>
      <c r="D103" s="6"/>
      <c r="E103" s="6"/>
      <c r="F103" s="6"/>
      <c r="G103" s="6"/>
      <c r="H103" s="6"/>
      <c r="I103" s="6"/>
      <c r="J103" s="6"/>
      <c r="K103" s="6"/>
      <c r="L103" s="6"/>
      <c r="M103" s="6"/>
      <c r="N103" s="6"/>
      <c r="O103" s="6"/>
      <c r="P103" s="6"/>
      <c r="Q103" s="6"/>
      <c r="R103" s="6"/>
      <c r="S103" s="6"/>
    </row>
    <row r="104" spans="3:19" x14ac:dyDescent="0.45">
      <c r="C104" s="6"/>
      <c r="D104" s="6"/>
      <c r="E104" s="6"/>
      <c r="F104" s="6"/>
      <c r="G104" s="6"/>
      <c r="H104" s="6"/>
      <c r="I104" s="6"/>
      <c r="J104" s="6"/>
      <c r="K104" s="6"/>
      <c r="L104" s="6"/>
      <c r="M104" s="6"/>
      <c r="N104" s="6"/>
      <c r="O104" s="6"/>
      <c r="P104" s="6"/>
      <c r="Q104" s="6"/>
      <c r="R104" s="6"/>
      <c r="S104" s="6"/>
    </row>
    <row r="105" spans="3:19" x14ac:dyDescent="0.45">
      <c r="C105" s="6"/>
      <c r="D105" s="6"/>
      <c r="E105" s="6"/>
      <c r="F105" s="6"/>
      <c r="G105" s="6"/>
      <c r="H105" s="6"/>
      <c r="I105" s="6"/>
      <c r="J105" s="6"/>
      <c r="K105" s="6"/>
      <c r="L105" s="6"/>
      <c r="M105" s="6"/>
      <c r="N105" s="6"/>
      <c r="O105" s="6"/>
      <c r="P105" s="6"/>
      <c r="Q105" s="6"/>
      <c r="R105" s="6"/>
      <c r="S105" s="6"/>
    </row>
    <row r="106" spans="3:19" x14ac:dyDescent="0.45">
      <c r="C106" s="6"/>
      <c r="D106" s="6"/>
      <c r="E106" s="6"/>
      <c r="F106" s="6"/>
      <c r="G106" s="6"/>
      <c r="H106" s="6"/>
      <c r="I106" s="6"/>
      <c r="J106" s="6"/>
      <c r="K106" s="6"/>
      <c r="L106" s="6"/>
      <c r="M106" s="6"/>
      <c r="N106" s="6"/>
      <c r="O106" s="6"/>
      <c r="P106" s="6"/>
      <c r="Q106" s="6"/>
      <c r="R106" s="6"/>
      <c r="S106" s="6"/>
    </row>
    <row r="107" spans="3:19" x14ac:dyDescent="0.45">
      <c r="C107" s="6"/>
      <c r="D107" s="6"/>
      <c r="E107" s="6"/>
      <c r="F107" s="6"/>
      <c r="G107" s="6"/>
      <c r="H107" s="6"/>
      <c r="I107" s="6"/>
      <c r="J107" s="6"/>
      <c r="K107" s="6"/>
      <c r="L107" s="6"/>
      <c r="M107" s="6"/>
      <c r="N107" s="6"/>
      <c r="O107" s="6"/>
      <c r="P107" s="6"/>
      <c r="Q107" s="6"/>
      <c r="R107" s="6"/>
      <c r="S107" s="6"/>
    </row>
    <row r="108" spans="3:19" x14ac:dyDescent="0.45">
      <c r="C108" s="6"/>
      <c r="D108" s="6"/>
      <c r="E108" s="6"/>
      <c r="F108" s="6"/>
      <c r="G108" s="6"/>
      <c r="H108" s="6"/>
      <c r="I108" s="6"/>
      <c r="J108" s="6"/>
      <c r="K108" s="6"/>
      <c r="L108" s="6"/>
      <c r="M108" s="6"/>
      <c r="N108" s="6"/>
      <c r="O108" s="6"/>
      <c r="P108" s="6"/>
      <c r="Q108" s="6"/>
      <c r="R108" s="6"/>
      <c r="S108" s="6"/>
    </row>
    <row r="109" spans="3:19" x14ac:dyDescent="0.45">
      <c r="C109" s="6"/>
      <c r="D109" s="6"/>
      <c r="E109" s="6"/>
      <c r="F109" s="6"/>
      <c r="G109" s="6"/>
      <c r="H109" s="6"/>
      <c r="I109" s="6"/>
      <c r="J109" s="6"/>
      <c r="K109" s="6"/>
      <c r="L109" s="6"/>
      <c r="M109" s="6"/>
      <c r="N109" s="6"/>
      <c r="O109" s="6"/>
      <c r="P109" s="6"/>
      <c r="Q109" s="6"/>
      <c r="R109" s="6"/>
      <c r="S109" s="6"/>
    </row>
    <row r="110" spans="3:19" x14ac:dyDescent="0.45">
      <c r="C110" s="6"/>
      <c r="D110" s="6"/>
      <c r="E110" s="6"/>
      <c r="F110" s="6"/>
      <c r="G110" s="6"/>
      <c r="H110" s="6"/>
      <c r="I110" s="6"/>
      <c r="J110" s="6"/>
      <c r="K110" s="6"/>
      <c r="L110" s="6"/>
      <c r="M110" s="6"/>
      <c r="N110" s="6"/>
      <c r="O110" s="6"/>
      <c r="P110" s="6"/>
      <c r="Q110" s="6"/>
      <c r="R110" s="6"/>
      <c r="S110" s="6"/>
    </row>
    <row r="111" spans="3:19" x14ac:dyDescent="0.45">
      <c r="C111" s="6"/>
      <c r="D111" s="6"/>
      <c r="E111" s="6"/>
      <c r="F111" s="6"/>
      <c r="G111" s="6"/>
      <c r="H111" s="6"/>
      <c r="I111" s="6"/>
      <c r="J111" s="6"/>
      <c r="K111" s="6"/>
      <c r="L111" s="6"/>
      <c r="M111" s="6"/>
      <c r="N111" s="6"/>
      <c r="O111" s="6"/>
      <c r="P111" s="6"/>
      <c r="Q111" s="6"/>
      <c r="R111" s="6"/>
      <c r="S111" s="6"/>
    </row>
    <row r="112" spans="3:19" x14ac:dyDescent="0.45">
      <c r="C112" s="6"/>
      <c r="D112" s="6"/>
      <c r="E112" s="6"/>
      <c r="F112" s="6"/>
      <c r="G112" s="6"/>
      <c r="H112" s="6"/>
      <c r="I112" s="6"/>
      <c r="J112" s="6"/>
      <c r="K112" s="6"/>
      <c r="L112" s="6"/>
      <c r="M112" s="6"/>
      <c r="N112" s="6"/>
      <c r="O112" s="6"/>
      <c r="P112" s="6"/>
      <c r="Q112" s="6"/>
      <c r="R112" s="6"/>
      <c r="S112" s="6"/>
    </row>
    <row r="113" spans="3:19" x14ac:dyDescent="0.45">
      <c r="C113" s="6"/>
      <c r="D113" s="6"/>
      <c r="E113" s="6"/>
      <c r="F113" s="6"/>
      <c r="G113" s="6"/>
      <c r="H113" s="6"/>
      <c r="I113" s="6"/>
      <c r="J113" s="6"/>
      <c r="K113" s="6"/>
      <c r="L113" s="6"/>
      <c r="M113" s="6"/>
      <c r="N113" s="6"/>
      <c r="O113" s="6"/>
      <c r="P113" s="6"/>
      <c r="Q113" s="6"/>
      <c r="R113" s="6"/>
      <c r="S113" s="6"/>
    </row>
    <row r="114" spans="3:19" x14ac:dyDescent="0.45">
      <c r="C114" s="6"/>
      <c r="D114" s="6"/>
      <c r="E114" s="6"/>
      <c r="F114" s="6"/>
      <c r="G114" s="6"/>
      <c r="H114" s="6"/>
      <c r="I114" s="6"/>
      <c r="J114" s="6"/>
      <c r="K114" s="6"/>
      <c r="L114" s="6"/>
      <c r="M114" s="6"/>
      <c r="N114" s="6"/>
      <c r="O114" s="6"/>
      <c r="P114" s="6"/>
      <c r="Q114" s="6"/>
      <c r="R114" s="6"/>
      <c r="S114" s="6"/>
    </row>
    <row r="115" spans="3:19" x14ac:dyDescent="0.45">
      <c r="C115" s="6"/>
      <c r="D115" s="6"/>
      <c r="E115" s="6"/>
      <c r="F115" s="6"/>
      <c r="G115" s="6"/>
      <c r="H115" s="6"/>
      <c r="I115" s="6"/>
      <c r="J115" s="6"/>
      <c r="K115" s="6"/>
      <c r="L115" s="6"/>
      <c r="M115" s="6"/>
      <c r="N115" s="6"/>
      <c r="O115" s="6"/>
      <c r="P115" s="6"/>
      <c r="Q115" s="6"/>
      <c r="R115" s="6"/>
      <c r="S115" s="6"/>
    </row>
    <row r="116" spans="3:19" x14ac:dyDescent="0.45">
      <c r="C116" s="6"/>
      <c r="D116" s="6"/>
      <c r="E116" s="6"/>
      <c r="F116" s="6"/>
      <c r="G116" s="6"/>
      <c r="H116" s="6"/>
      <c r="I116" s="6"/>
      <c r="J116" s="6"/>
      <c r="K116" s="6"/>
      <c r="L116" s="6"/>
      <c r="M116" s="6"/>
      <c r="N116" s="6"/>
      <c r="O116" s="6"/>
      <c r="P116" s="6"/>
      <c r="Q116" s="6"/>
      <c r="R116" s="6"/>
      <c r="S116" s="6"/>
    </row>
    <row r="117" spans="3:19" x14ac:dyDescent="0.45">
      <c r="C117" s="6"/>
      <c r="D117" s="6"/>
      <c r="E117" s="6"/>
      <c r="F117" s="6"/>
      <c r="G117" s="6"/>
      <c r="H117" s="6"/>
      <c r="I117" s="6"/>
      <c r="J117" s="6"/>
      <c r="K117" s="6"/>
      <c r="L117" s="6"/>
      <c r="M117" s="6"/>
      <c r="N117" s="6"/>
      <c r="O117" s="6"/>
      <c r="P117" s="6"/>
      <c r="Q117" s="6"/>
      <c r="R117" s="6"/>
      <c r="S117" s="6"/>
    </row>
    <row r="118" spans="3:19" x14ac:dyDescent="0.45">
      <c r="C118" s="6"/>
      <c r="D118" s="6"/>
      <c r="E118" s="6"/>
      <c r="F118" s="6"/>
      <c r="G118" s="6"/>
      <c r="H118" s="6"/>
      <c r="I118" s="6"/>
      <c r="J118" s="6"/>
      <c r="K118" s="6"/>
      <c r="L118" s="6"/>
      <c r="M118" s="6"/>
      <c r="N118" s="6"/>
      <c r="O118" s="6"/>
      <c r="P118" s="6"/>
      <c r="Q118" s="6"/>
      <c r="R118" s="6"/>
      <c r="S118" s="6"/>
    </row>
    <row r="119" spans="3:19" x14ac:dyDescent="0.45">
      <c r="C119" s="6"/>
      <c r="D119" s="6"/>
      <c r="E119" s="6"/>
      <c r="F119" s="6"/>
      <c r="G119" s="6"/>
      <c r="H119" s="6"/>
      <c r="I119" s="6"/>
      <c r="J119" s="6"/>
      <c r="K119" s="6"/>
      <c r="L119" s="6"/>
      <c r="M119" s="6"/>
      <c r="N119" s="6"/>
      <c r="O119" s="6"/>
      <c r="P119" s="6"/>
      <c r="Q119" s="6"/>
      <c r="R119" s="6"/>
      <c r="S119" s="6"/>
    </row>
    <row r="120" spans="3:19" x14ac:dyDescent="0.45">
      <c r="C120" s="6"/>
      <c r="D120" s="6"/>
      <c r="E120" s="6"/>
      <c r="F120" s="6"/>
      <c r="G120" s="6"/>
      <c r="H120" s="6"/>
      <c r="I120" s="6"/>
      <c r="J120" s="6"/>
      <c r="K120" s="6"/>
      <c r="L120" s="6"/>
      <c r="M120" s="6"/>
      <c r="N120" s="6"/>
      <c r="O120" s="6"/>
      <c r="P120" s="6"/>
      <c r="Q120" s="6"/>
      <c r="R120" s="6"/>
      <c r="S120" s="6"/>
    </row>
    <row r="121" spans="3:19" x14ac:dyDescent="0.45">
      <c r="C121" s="6"/>
      <c r="D121" s="6"/>
      <c r="E121" s="6"/>
      <c r="F121" s="6"/>
      <c r="G121" s="6"/>
      <c r="H121" s="6"/>
      <c r="I121" s="6"/>
      <c r="J121" s="6"/>
      <c r="K121" s="6"/>
      <c r="L121" s="6"/>
      <c r="M121" s="6"/>
      <c r="N121" s="6"/>
      <c r="O121" s="6"/>
      <c r="P121" s="6"/>
      <c r="Q121" s="6"/>
      <c r="R121" s="6"/>
      <c r="S121" s="6"/>
    </row>
    <row r="122" spans="3:19" x14ac:dyDescent="0.45">
      <c r="C122" s="6"/>
      <c r="D122" s="6"/>
      <c r="E122" s="6"/>
      <c r="F122" s="6"/>
      <c r="G122" s="6"/>
      <c r="H122" s="6"/>
      <c r="I122" s="6"/>
      <c r="J122" s="6"/>
      <c r="K122" s="6"/>
      <c r="L122" s="6"/>
      <c r="M122" s="6"/>
      <c r="N122" s="6"/>
      <c r="O122" s="6"/>
      <c r="P122" s="6"/>
      <c r="Q122" s="6"/>
      <c r="R122" s="6"/>
      <c r="S122" s="6"/>
    </row>
    <row r="123" spans="3:19" x14ac:dyDescent="0.45">
      <c r="C123" s="6"/>
      <c r="D123" s="6"/>
      <c r="E123" s="6"/>
      <c r="F123" s="6"/>
      <c r="G123" s="6"/>
      <c r="H123" s="6"/>
      <c r="I123" s="6"/>
      <c r="J123" s="6"/>
      <c r="K123" s="6"/>
      <c r="L123" s="6"/>
      <c r="M123" s="6"/>
      <c r="N123" s="6"/>
      <c r="O123" s="6"/>
      <c r="P123" s="6"/>
      <c r="Q123" s="6"/>
      <c r="R123" s="6"/>
      <c r="S123" s="6"/>
    </row>
    <row r="124" spans="3:19" x14ac:dyDescent="0.45">
      <c r="C124" s="6"/>
      <c r="D124" s="6"/>
      <c r="E124" s="6"/>
      <c r="F124" s="6"/>
      <c r="G124" s="6"/>
      <c r="H124" s="6"/>
      <c r="I124" s="6"/>
      <c r="J124" s="6"/>
      <c r="K124" s="6"/>
      <c r="L124" s="6"/>
      <c r="M124" s="6"/>
      <c r="N124" s="6"/>
      <c r="O124" s="6"/>
      <c r="P124" s="6"/>
      <c r="Q124" s="6"/>
      <c r="R124" s="6"/>
      <c r="S124" s="6"/>
    </row>
    <row r="125" spans="3:19" x14ac:dyDescent="0.45">
      <c r="C125" s="6"/>
      <c r="D125" s="6"/>
      <c r="E125" s="6"/>
      <c r="F125" s="6"/>
      <c r="G125" s="6"/>
      <c r="H125" s="6"/>
      <c r="I125" s="6"/>
      <c r="J125" s="6"/>
      <c r="K125" s="6"/>
      <c r="L125" s="6"/>
      <c r="M125" s="6"/>
      <c r="N125" s="6"/>
      <c r="O125" s="6"/>
      <c r="P125" s="6"/>
      <c r="Q125" s="6"/>
      <c r="R125" s="6"/>
      <c r="S125" s="6"/>
    </row>
    <row r="126" spans="3:19" x14ac:dyDescent="0.45">
      <c r="C126" s="6"/>
      <c r="D126" s="6"/>
      <c r="E126" s="6"/>
      <c r="F126" s="6"/>
      <c r="G126" s="6"/>
      <c r="H126" s="6"/>
      <c r="I126" s="6"/>
      <c r="J126" s="6"/>
      <c r="K126" s="6"/>
      <c r="L126" s="6"/>
      <c r="M126" s="6"/>
      <c r="N126" s="6"/>
      <c r="O126" s="6"/>
      <c r="P126" s="6"/>
      <c r="Q126" s="6"/>
      <c r="R126" s="6"/>
      <c r="S126" s="6"/>
    </row>
  </sheetData>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35561-C84E-4DBD-BE25-91EBB2620EC7}">
  <dimension ref="A1:G53"/>
  <sheetViews>
    <sheetView workbookViewId="0">
      <selection activeCell="K8" sqref="K8"/>
    </sheetView>
  </sheetViews>
  <sheetFormatPr defaultRowHeight="14.25" x14ac:dyDescent="0.45"/>
  <cols>
    <col min="3" max="3" width="17.59765625" customWidth="1"/>
  </cols>
  <sheetData>
    <row r="1" spans="1:7" x14ac:dyDescent="0.45">
      <c r="A1" t="s">
        <v>428</v>
      </c>
      <c r="B1" t="s">
        <v>429</v>
      </c>
      <c r="C1" t="s">
        <v>434</v>
      </c>
      <c r="D1" t="s">
        <v>460</v>
      </c>
      <c r="E1" t="s">
        <v>461</v>
      </c>
      <c r="F1" t="s">
        <v>462</v>
      </c>
      <c r="G1" t="s">
        <v>463</v>
      </c>
    </row>
    <row r="2" spans="1:7" x14ac:dyDescent="0.45">
      <c r="A2" t="s">
        <v>465</v>
      </c>
      <c r="B2" t="s">
        <v>430</v>
      </c>
      <c r="C2" t="s">
        <v>435</v>
      </c>
      <c r="D2" s="6">
        <v>0.90060853958129883</v>
      </c>
      <c r="E2" s="6">
        <v>0.99594318866729736</v>
      </c>
      <c r="F2" s="6">
        <v>0.84736305475234985</v>
      </c>
      <c r="G2" s="6">
        <v>0.53308480978012085</v>
      </c>
    </row>
    <row r="3" spans="1:7" x14ac:dyDescent="0.45">
      <c r="A3" t="s">
        <v>465</v>
      </c>
      <c r="B3" t="s">
        <v>430</v>
      </c>
      <c r="C3" t="s">
        <v>436</v>
      </c>
      <c r="D3" s="6">
        <v>0.87096774578094482</v>
      </c>
      <c r="E3" s="6">
        <v>0.99078339338302612</v>
      </c>
      <c r="F3" s="6">
        <v>0.84331798553466797</v>
      </c>
      <c r="G3" s="6">
        <v>0.60526317358016968</v>
      </c>
    </row>
    <row r="4" spans="1:7" x14ac:dyDescent="0.45">
      <c r="A4" t="s">
        <v>465</v>
      </c>
      <c r="B4" t="s">
        <v>431</v>
      </c>
      <c r="C4" t="s">
        <v>437</v>
      </c>
      <c r="D4" s="6">
        <v>0.89695549011230469</v>
      </c>
      <c r="E4" s="6">
        <v>1</v>
      </c>
      <c r="F4" s="6">
        <v>0.88758784532546997</v>
      </c>
      <c r="G4" s="6">
        <v>0.55271565914154053</v>
      </c>
    </row>
    <row r="5" spans="1:7" x14ac:dyDescent="0.45">
      <c r="A5" t="s">
        <v>465</v>
      </c>
      <c r="B5" t="s">
        <v>431</v>
      </c>
      <c r="C5" t="s">
        <v>438</v>
      </c>
      <c r="D5" s="6">
        <v>0.89970499277114868</v>
      </c>
      <c r="E5" s="6">
        <v>0.99410027265548706</v>
      </c>
      <c r="F5" s="6">
        <v>0.84660768508911133</v>
      </c>
      <c r="G5" s="6">
        <v>0.60328638553619385</v>
      </c>
    </row>
    <row r="6" spans="1:7" x14ac:dyDescent="0.45">
      <c r="A6" t="s">
        <v>465</v>
      </c>
      <c r="B6" t="s">
        <v>431</v>
      </c>
      <c r="C6" t="s">
        <v>439</v>
      </c>
      <c r="D6" s="6">
        <v>0.89649921655654907</v>
      </c>
      <c r="E6" s="6">
        <v>0.99086755514144897</v>
      </c>
      <c r="F6" s="6">
        <v>0.79452055692672729</v>
      </c>
      <c r="G6" s="6">
        <v>0.4709821343421936</v>
      </c>
    </row>
    <row r="7" spans="1:7" x14ac:dyDescent="0.45">
      <c r="A7" t="s">
        <v>465</v>
      </c>
      <c r="B7" t="s">
        <v>432</v>
      </c>
      <c r="C7" t="s">
        <v>440</v>
      </c>
      <c r="D7" s="6">
        <v>0.88629740476608276</v>
      </c>
      <c r="E7" s="6">
        <v>0.99125367403030396</v>
      </c>
      <c r="F7" s="6">
        <v>0.83965015411376953</v>
      </c>
      <c r="G7" s="6">
        <v>0.45454546809196472</v>
      </c>
    </row>
    <row r="8" spans="1:7" x14ac:dyDescent="0.45">
      <c r="A8" t="s">
        <v>465</v>
      </c>
      <c r="B8" t="s">
        <v>432</v>
      </c>
      <c r="C8" t="s">
        <v>441</v>
      </c>
      <c r="D8" s="6">
        <v>1</v>
      </c>
      <c r="E8" s="6">
        <v>1</v>
      </c>
      <c r="F8" s="6">
        <v>0.85357141494750977</v>
      </c>
      <c r="G8" s="6">
        <v>0.54444444179534912</v>
      </c>
    </row>
    <row r="9" spans="1:7" x14ac:dyDescent="0.45">
      <c r="A9" t="s">
        <v>465</v>
      </c>
      <c r="B9" t="s">
        <v>432</v>
      </c>
      <c r="C9" t="s">
        <v>442</v>
      </c>
      <c r="D9" s="6">
        <v>0.91785717010498047</v>
      </c>
      <c r="E9" s="6">
        <v>1</v>
      </c>
      <c r="F9" s="6">
        <v>0.87678569555282593</v>
      </c>
      <c r="G9" s="6">
        <v>0.54779410362243652</v>
      </c>
    </row>
    <row r="10" spans="1:7" x14ac:dyDescent="0.45">
      <c r="A10" t="s">
        <v>465</v>
      </c>
      <c r="B10" t="s">
        <v>432</v>
      </c>
      <c r="C10" t="s">
        <v>443</v>
      </c>
      <c r="D10" s="6">
        <v>0.92087912559509277</v>
      </c>
      <c r="E10" s="6">
        <v>0.99120879173278809</v>
      </c>
      <c r="F10" s="6">
        <v>0.90109890699386597</v>
      </c>
      <c r="G10" s="6">
        <v>0.64135020971298218</v>
      </c>
    </row>
    <row r="11" spans="1:7" x14ac:dyDescent="0.45">
      <c r="A11" t="s">
        <v>465</v>
      </c>
      <c r="B11" t="s">
        <v>432</v>
      </c>
      <c r="C11" t="s">
        <v>444</v>
      </c>
      <c r="D11" s="6">
        <v>0.79166668653488159</v>
      </c>
      <c r="E11" s="6">
        <v>0.99242424964904785</v>
      </c>
      <c r="F11" s="6">
        <v>0.75378787517547607</v>
      </c>
      <c r="G11" s="6">
        <v>0.44525548815727234</v>
      </c>
    </row>
    <row r="12" spans="1:7" x14ac:dyDescent="0.45">
      <c r="A12" t="s">
        <v>465</v>
      </c>
      <c r="B12" t="s">
        <v>432</v>
      </c>
      <c r="C12" t="s">
        <v>445</v>
      </c>
      <c r="D12" s="6">
        <v>0.83275258541107178</v>
      </c>
      <c r="E12" s="6">
        <v>0.99651569128036499</v>
      </c>
      <c r="F12" s="6">
        <v>0.79094076156616211</v>
      </c>
      <c r="G12" s="6">
        <v>0.54594594240188599</v>
      </c>
    </row>
    <row r="13" spans="1:7" x14ac:dyDescent="0.45">
      <c r="A13" t="s">
        <v>465</v>
      </c>
      <c r="B13" t="s">
        <v>433</v>
      </c>
      <c r="C13" t="s">
        <v>446</v>
      </c>
      <c r="D13" s="6">
        <v>0.92307692766189575</v>
      </c>
      <c r="E13" s="6">
        <v>0.9871794581413269</v>
      </c>
      <c r="F13" s="6">
        <v>0.92307692766189575</v>
      </c>
      <c r="G13" s="6">
        <v>0.66666668653488159</v>
      </c>
    </row>
    <row r="14" spans="1:7" x14ac:dyDescent="0.45">
      <c r="A14" t="s">
        <v>465</v>
      </c>
      <c r="B14" t="s">
        <v>433</v>
      </c>
      <c r="C14" t="s">
        <v>447</v>
      </c>
      <c r="D14" s="6">
        <v>0.87179487943649292</v>
      </c>
      <c r="E14" s="6">
        <v>1</v>
      </c>
      <c r="F14" s="6">
        <v>0.88034188747406006</v>
      </c>
      <c r="G14" s="6">
        <v>0.58119660615921021</v>
      </c>
    </row>
    <row r="15" spans="1:7" x14ac:dyDescent="0.45">
      <c r="A15" t="s">
        <v>465</v>
      </c>
      <c r="B15" t="s">
        <v>433</v>
      </c>
      <c r="C15" t="s">
        <v>448</v>
      </c>
      <c r="D15" s="6">
        <v>0.89570552110671997</v>
      </c>
      <c r="E15" s="6">
        <v>1</v>
      </c>
      <c r="F15" s="6">
        <v>0.85276073217391968</v>
      </c>
      <c r="G15" s="6"/>
    </row>
    <row r="16" spans="1:7" x14ac:dyDescent="0.45">
      <c r="A16" t="s">
        <v>465</v>
      </c>
      <c r="B16" t="s">
        <v>433</v>
      </c>
      <c r="C16" t="s">
        <v>449</v>
      </c>
      <c r="D16" s="6">
        <v>0.89215683937072754</v>
      </c>
      <c r="E16" s="6">
        <v>0.98039215803146362</v>
      </c>
      <c r="F16" s="6">
        <v>0.76470589637756348</v>
      </c>
      <c r="G16" s="6">
        <v>0.45098039507865906</v>
      </c>
    </row>
    <row r="17" spans="1:7" x14ac:dyDescent="0.45">
      <c r="A17" t="s">
        <v>465</v>
      </c>
      <c r="B17" t="s">
        <v>433</v>
      </c>
      <c r="C17" t="s">
        <v>450</v>
      </c>
      <c r="D17" s="6">
        <v>0.91472870111465454</v>
      </c>
      <c r="E17" s="6">
        <v>1</v>
      </c>
      <c r="F17" s="6">
        <v>0.79844963550567627</v>
      </c>
      <c r="G17" s="6">
        <v>0.51937985420227051</v>
      </c>
    </row>
    <row r="18" spans="1:7" x14ac:dyDescent="0.45">
      <c r="A18" t="s">
        <v>465</v>
      </c>
      <c r="B18" t="s">
        <v>433</v>
      </c>
      <c r="C18" t="s">
        <v>451</v>
      </c>
      <c r="D18" s="6">
        <v>0.97142857313156128</v>
      </c>
      <c r="E18" s="6">
        <v>1</v>
      </c>
      <c r="F18" s="6">
        <v>0.86666667461395264</v>
      </c>
      <c r="G18" s="6">
        <v>0.53333336114883423</v>
      </c>
    </row>
    <row r="19" spans="1:7" x14ac:dyDescent="0.45">
      <c r="A19" t="s">
        <v>465</v>
      </c>
      <c r="B19" t="s">
        <v>433</v>
      </c>
      <c r="C19" t="s">
        <v>452</v>
      </c>
      <c r="D19" s="6">
        <v>0.9098360538482666</v>
      </c>
      <c r="E19" s="6">
        <v>0.99180328845977783</v>
      </c>
      <c r="F19" s="6">
        <v>0.87704920768737793</v>
      </c>
      <c r="G19" s="6">
        <v>0.58196723461151123</v>
      </c>
    </row>
    <row r="20" spans="1:7" x14ac:dyDescent="0.45">
      <c r="A20" t="s">
        <v>465</v>
      </c>
      <c r="B20" t="s">
        <v>433</v>
      </c>
      <c r="C20" t="s">
        <v>453</v>
      </c>
      <c r="D20" s="6">
        <v>0.89705884456634521</v>
      </c>
      <c r="E20" s="6">
        <v>0.99264705181121826</v>
      </c>
      <c r="F20" s="6">
        <v>0.85294115543365479</v>
      </c>
      <c r="G20" s="6"/>
    </row>
    <row r="21" spans="1:7" x14ac:dyDescent="0.45">
      <c r="A21" t="s">
        <v>465</v>
      </c>
      <c r="B21" t="s">
        <v>433</v>
      </c>
      <c r="C21" t="s">
        <v>454</v>
      </c>
      <c r="D21" s="6">
        <v>0.90845072269439697</v>
      </c>
      <c r="E21" s="6">
        <v>1</v>
      </c>
      <c r="F21" s="6">
        <v>0.80985915660858154</v>
      </c>
      <c r="G21" s="6">
        <v>0.52112674713134766</v>
      </c>
    </row>
    <row r="22" spans="1:7" x14ac:dyDescent="0.45">
      <c r="A22" t="s">
        <v>465</v>
      </c>
      <c r="B22" t="s">
        <v>433</v>
      </c>
      <c r="C22" t="s">
        <v>455</v>
      </c>
      <c r="D22" s="6">
        <v>0.94166666269302368</v>
      </c>
      <c r="E22" s="6">
        <v>1</v>
      </c>
      <c r="F22" s="6">
        <v>0.77499997615814209</v>
      </c>
      <c r="G22" s="6">
        <v>0.52499997615814209</v>
      </c>
    </row>
    <row r="23" spans="1:7" x14ac:dyDescent="0.45">
      <c r="A23" t="s">
        <v>465</v>
      </c>
      <c r="B23" t="s">
        <v>433</v>
      </c>
      <c r="C23" t="s">
        <v>456</v>
      </c>
      <c r="D23" s="6">
        <v>0.88602942228317261</v>
      </c>
      <c r="E23" s="6">
        <v>0.99632352590560913</v>
      </c>
      <c r="F23" s="6">
        <v>0.84926468133926392</v>
      </c>
      <c r="G23" s="6">
        <v>0.52941179275512695</v>
      </c>
    </row>
    <row r="24" spans="1:7" x14ac:dyDescent="0.45">
      <c r="A24" t="s">
        <v>465</v>
      </c>
      <c r="B24" t="s">
        <v>433</v>
      </c>
      <c r="C24" t="s">
        <v>457</v>
      </c>
      <c r="D24" s="6">
        <v>0.87362635135650635</v>
      </c>
      <c r="E24" s="6">
        <v>0.99725276231765747</v>
      </c>
      <c r="F24" s="6">
        <v>0.87912088632583618</v>
      </c>
      <c r="G24" s="6"/>
    </row>
    <row r="25" spans="1:7" x14ac:dyDescent="0.45">
      <c r="A25" t="s">
        <v>465</v>
      </c>
      <c r="B25" t="s">
        <v>433</v>
      </c>
      <c r="C25" t="s">
        <v>458</v>
      </c>
      <c r="D25" s="6">
        <v>0.89932888746261597</v>
      </c>
      <c r="E25" s="6">
        <v>0.97986578941345215</v>
      </c>
      <c r="F25" s="6">
        <v>0.83892619609832764</v>
      </c>
      <c r="G25" s="6"/>
    </row>
    <row r="26" spans="1:7" x14ac:dyDescent="0.45">
      <c r="A26" t="s">
        <v>465</v>
      </c>
      <c r="B26" t="s">
        <v>433</v>
      </c>
      <c r="C26" t="s">
        <v>459</v>
      </c>
      <c r="D26" s="6">
        <v>0.87368422746658325</v>
      </c>
      <c r="E26" s="6">
        <v>1</v>
      </c>
      <c r="F26" s="6">
        <v>0.84736841917037964</v>
      </c>
      <c r="G26" s="6"/>
    </row>
    <row r="27" spans="1:7" x14ac:dyDescent="0.45">
      <c r="A27" t="s">
        <v>465</v>
      </c>
      <c r="B27" t="s">
        <v>465</v>
      </c>
      <c r="C27" t="s">
        <v>465</v>
      </c>
      <c r="D27" s="6">
        <v>0.89767014980316162</v>
      </c>
      <c r="E27" s="6">
        <v>0.99543172121047974</v>
      </c>
      <c r="F27" s="6">
        <v>0.8469620943069458</v>
      </c>
      <c r="G27" s="6">
        <v>0.54001682996749878</v>
      </c>
    </row>
    <row r="28" spans="1:7" x14ac:dyDescent="0.45">
      <c r="D28" s="6"/>
      <c r="E28" s="6"/>
      <c r="F28" s="6"/>
      <c r="G28" s="6"/>
    </row>
    <row r="29" spans="1:7" x14ac:dyDescent="0.45">
      <c r="D29" s="6"/>
      <c r="E29" s="6"/>
      <c r="F29" s="6"/>
      <c r="G29" s="6"/>
    </row>
    <row r="30" spans="1:7" x14ac:dyDescent="0.45">
      <c r="D30" s="6"/>
      <c r="E30" s="6"/>
      <c r="F30" s="6"/>
      <c r="G30" s="6"/>
    </row>
    <row r="31" spans="1:7" x14ac:dyDescent="0.45">
      <c r="D31" s="6"/>
      <c r="E31" s="6"/>
      <c r="F31" s="6"/>
      <c r="G31" s="6"/>
    </row>
    <row r="32" spans="1:7" x14ac:dyDescent="0.45">
      <c r="D32" s="6"/>
      <c r="E32" s="6"/>
      <c r="F32" s="6"/>
      <c r="G32" s="6"/>
    </row>
    <row r="33" spans="4:7" x14ac:dyDescent="0.45">
      <c r="D33" s="6"/>
      <c r="E33" s="6"/>
      <c r="F33" s="6"/>
      <c r="G33" s="6"/>
    </row>
    <row r="34" spans="4:7" x14ac:dyDescent="0.45">
      <c r="D34" s="6"/>
      <c r="E34" s="6"/>
      <c r="F34" s="6"/>
      <c r="G34" s="6"/>
    </row>
    <row r="35" spans="4:7" x14ac:dyDescent="0.45">
      <c r="D35" s="6"/>
      <c r="E35" s="6"/>
      <c r="F35" s="6"/>
      <c r="G35" s="6"/>
    </row>
    <row r="36" spans="4:7" x14ac:dyDescent="0.45">
      <c r="D36" s="6"/>
      <c r="E36" s="6"/>
      <c r="F36" s="6"/>
      <c r="G36" s="6"/>
    </row>
    <row r="37" spans="4:7" x14ac:dyDescent="0.45">
      <c r="D37" s="6"/>
      <c r="E37" s="6"/>
      <c r="F37" s="6"/>
      <c r="G37" s="6"/>
    </row>
    <row r="38" spans="4:7" x14ac:dyDescent="0.45">
      <c r="D38" s="6"/>
      <c r="E38" s="6"/>
      <c r="F38" s="6"/>
      <c r="G38" s="6"/>
    </row>
    <row r="39" spans="4:7" x14ac:dyDescent="0.45">
      <c r="D39" s="6"/>
      <c r="E39" s="6"/>
      <c r="F39" s="6"/>
      <c r="G39" s="6"/>
    </row>
    <row r="40" spans="4:7" x14ac:dyDescent="0.45">
      <c r="D40" s="6"/>
      <c r="E40" s="6"/>
      <c r="F40" s="6"/>
      <c r="G40" s="6"/>
    </row>
    <row r="41" spans="4:7" x14ac:dyDescent="0.45">
      <c r="D41" s="6"/>
      <c r="E41" s="6"/>
      <c r="F41" s="6"/>
      <c r="G41" s="6"/>
    </row>
    <row r="42" spans="4:7" x14ac:dyDescent="0.45">
      <c r="D42" s="6"/>
      <c r="E42" s="6"/>
      <c r="F42" s="6"/>
      <c r="G42" s="6"/>
    </row>
    <row r="43" spans="4:7" x14ac:dyDescent="0.45">
      <c r="D43" s="6"/>
      <c r="E43" s="6"/>
      <c r="F43" s="6"/>
      <c r="G43" s="6"/>
    </row>
    <row r="44" spans="4:7" x14ac:dyDescent="0.45">
      <c r="D44" s="6"/>
      <c r="E44" s="6"/>
      <c r="F44" s="6"/>
      <c r="G44" s="6"/>
    </row>
    <row r="45" spans="4:7" x14ac:dyDescent="0.45">
      <c r="D45" s="6"/>
      <c r="E45" s="6"/>
      <c r="F45" s="6"/>
      <c r="G45" s="6"/>
    </row>
    <row r="46" spans="4:7" x14ac:dyDescent="0.45">
      <c r="D46" s="6"/>
      <c r="E46" s="6"/>
      <c r="F46" s="6"/>
      <c r="G46" s="6"/>
    </row>
    <row r="47" spans="4:7" x14ac:dyDescent="0.45">
      <c r="D47" s="6"/>
      <c r="E47" s="6"/>
      <c r="F47" s="6"/>
      <c r="G47" s="6"/>
    </row>
    <row r="48" spans="4:7" x14ac:dyDescent="0.45">
      <c r="D48" s="6"/>
      <c r="E48" s="6"/>
      <c r="F48" s="6"/>
      <c r="G48" s="6"/>
    </row>
    <row r="49" spans="2:7" x14ac:dyDescent="0.45">
      <c r="D49" s="6"/>
      <c r="E49" s="6"/>
      <c r="F49" s="6"/>
      <c r="G49" s="6"/>
    </row>
    <row r="50" spans="2:7" x14ac:dyDescent="0.45">
      <c r="D50" s="6"/>
      <c r="E50" s="6"/>
      <c r="F50" s="6"/>
      <c r="G50" s="6"/>
    </row>
    <row r="51" spans="2:7" x14ac:dyDescent="0.45">
      <c r="B51" s="10"/>
      <c r="D51" s="6"/>
      <c r="E51" s="6"/>
      <c r="F51" s="6"/>
      <c r="G51" s="6"/>
    </row>
    <row r="52" spans="2:7" x14ac:dyDescent="0.45">
      <c r="D52" s="6"/>
      <c r="E52" s="6"/>
      <c r="F52" s="6"/>
      <c r="G52" s="6"/>
    </row>
    <row r="53" spans="2:7" x14ac:dyDescent="0.45">
      <c r="B53" s="10"/>
      <c r="D53" s="6"/>
      <c r="E53" s="6"/>
      <c r="F53" s="6"/>
      <c r="G53" s="6"/>
    </row>
  </sheetData>
  <autoFilter ref="A1:G48" xr:uid="{B6235561-C84E-4DBD-BE25-91EBB2620EC7}"/>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lpstr>universe</vt:lpstr>
      <vt:lpstr>frame fresh and panel</vt:lpstr>
      <vt:lpstr>original survey design</vt:lpstr>
      <vt:lpstr>yield calculation</vt:lpstr>
      <vt:lpstr>achieved fresh and panel</vt:lpstr>
      <vt:lpstr>achieved panel</vt:lpstr>
      <vt:lpstr>universe_strict</vt:lpstr>
      <vt:lpstr>universe_median</vt:lpstr>
      <vt:lpstr>universe_weak</vt:lpstr>
      <vt:lpstr>item response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Joshua Seth Wimpey</cp:lastModifiedBy>
  <dcterms:created xsi:type="dcterms:W3CDTF">2017-10-24T16:55:12Z</dcterms:created>
  <dcterms:modified xsi:type="dcterms:W3CDTF">2025-04-23T05:05:10Z</dcterms:modified>
</cp:coreProperties>
</file>