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workbookPr/>
  <bookViews>
    <workbookView visibility="visible" minimized="0" showHorizontalScroll="1" showVerticalScroll="1" showSheetTabs="1" xWindow="-4710" yWindow="-21090" windowWidth="35730" windowHeight="19470" tabRatio="600" firstSheet="0" autoFilterDateGrouping="1"/>
  </bookViews>
  <sheets>
    <sheet xmlns:r="http://schemas.openxmlformats.org/officeDocument/2006/relationships" name="survey" sheetId="1" state="visible" r:id="rId1"/>
    <sheet xmlns:r="http://schemas.openxmlformats.org/officeDocument/2006/relationships" name="New Durations" sheetId="2" state="hidden" r:id="rId2"/>
    <sheet xmlns:r="http://schemas.openxmlformats.org/officeDocument/2006/relationships" name="Crop list" sheetId="3" state="visible" r:id="rId3"/>
    <sheet xmlns:r="http://schemas.openxmlformats.org/officeDocument/2006/relationships" name="Additional information" sheetId="4" state="hidden" r:id="rId4"/>
    <sheet xmlns:r="http://schemas.openxmlformats.org/officeDocument/2006/relationships" name="Admin 2 info" sheetId="5" state="visible" r:id="rId5"/>
  </sheets>
  <definedNames>
    <definedName name="_xlnm._FilterDatabase" localSheetId="2" hidden="1">'Crop list'!$C$3:$F$93</definedName>
  </definedNames>
  <calcPr calcId="162913" fullCalcOnLoad="1"/>
</workbook>
</file>

<file path=xl/styles.xml><?xml version="1.0" encoding="utf-8"?>
<styleSheet xmlns="http://schemas.openxmlformats.org/spreadsheetml/2006/main">
  <numFmts count="2">
    <numFmt numFmtId="164" formatCode="0.0"/>
    <numFmt numFmtId="165" formatCode="0.0%"/>
  </numFmts>
  <fonts count="76">
    <font>
      <name val="Calibri"/>
      <family val="2"/>
      <color theme="1"/>
      <sz val="11"/>
      <scheme val="minor"/>
    </font>
    <font>
      <name val="Calibri"/>
      <family val="2"/>
      <color theme="1"/>
      <sz val="12"/>
      <scheme val="minor"/>
    </font>
    <font>
      <name val="Calibri"/>
      <family val="2"/>
      <color theme="1"/>
      <sz val="12"/>
      <scheme val="minor"/>
    </font>
    <font>
      <name val="Calibri"/>
      <family val="2"/>
      <color theme="1"/>
      <sz val="12"/>
      <scheme val="minor"/>
    </font>
    <font>
      <name val="Calibri"/>
      <family val="2"/>
      <color theme="1"/>
      <sz val="12"/>
      <scheme val="minor"/>
    </font>
    <font>
      <name val="Calibri"/>
      <family val="2"/>
      <color theme="1"/>
      <sz val="12"/>
      <scheme val="minor"/>
    </font>
    <font>
      <name val="Calibri"/>
      <family val="2"/>
      <color theme="1"/>
      <sz val="12"/>
      <scheme val="minor"/>
    </font>
    <font>
      <name val="Calibri"/>
      <family val="2"/>
      <color theme="1"/>
      <sz val="12"/>
      <scheme val="minor"/>
    </font>
    <font>
      <name val="Calibri"/>
      <family val="2"/>
      <color theme="1"/>
      <sz val="12"/>
      <scheme val="minor"/>
    </font>
    <font>
      <name val="Calibri"/>
      <family val="2"/>
      <color theme="1"/>
      <sz val="12"/>
      <scheme val="minor"/>
    </font>
    <font>
      <name val="Calibri"/>
      <family val="2"/>
      <color theme="1"/>
      <sz val="11"/>
      <scheme val="minor"/>
    </font>
    <font>
      <name val="Calibri"/>
      <family val="2"/>
      <color theme="1"/>
      <sz val="12"/>
      <scheme val="minor"/>
    </font>
    <font>
      <name val="Arial"/>
      <family val="2"/>
      <color rgb="FF000000"/>
      <sz val="10"/>
    </font>
    <font>
      <name val="Calibri"/>
      <family val="2"/>
      <sz val="11"/>
      <scheme val="minor"/>
    </font>
    <font>
      <name val="Calibri"/>
      <family val="2"/>
      <sz val="12"/>
      <scheme val="minor"/>
    </font>
    <font>
      <name val="Calibri"/>
      <family val="2"/>
      <b val="1"/>
      <color theme="0"/>
      <sz val="12"/>
      <scheme val="minor"/>
    </font>
    <font>
      <name val="Calibri"/>
      <family val="2"/>
      <b val="1"/>
      <sz val="12"/>
      <scheme val="minor"/>
    </font>
    <font>
      <name val="Calibri"/>
      <family val="2"/>
      <color rgb="FFFF0000"/>
      <sz val="12"/>
      <scheme val="minor"/>
    </font>
    <font>
      <name val="Calibri"/>
      <family val="2"/>
      <color theme="4"/>
      <sz val="12"/>
      <scheme val="minor"/>
    </font>
    <font>
      <name val="Calibri"/>
      <family val="2"/>
      <b val="1"/>
      <color rgb="FF0070C0"/>
      <sz val="12"/>
      <scheme val="minor"/>
    </font>
    <font>
      <name val="Calibri"/>
      <family val="2"/>
      <color rgb="FF0070C0"/>
      <sz val="12"/>
      <scheme val="minor"/>
    </font>
    <font>
      <name val="Calibri"/>
      <family val="2"/>
      <i val="1"/>
      <sz val="12"/>
      <scheme val="minor"/>
    </font>
    <font>
      <name val="Calibri"/>
      <family val="2"/>
      <b val="1"/>
      <color theme="4"/>
      <sz val="12"/>
      <scheme val="minor"/>
    </font>
    <font>
      <name val="Calibri"/>
      <family val="2"/>
      <b val="1"/>
      <i val="1"/>
      <sz val="12"/>
      <scheme val="minor"/>
    </font>
    <font>
      <name val="Calibri"/>
      <family val="2"/>
      <b val="1"/>
      <color rgb="FF7030A0"/>
      <sz val="12"/>
      <scheme val="minor"/>
    </font>
    <font>
      <name val="Calibri"/>
      <family val="2"/>
      <color rgb="FF7030A0"/>
      <sz val="12"/>
      <scheme val="minor"/>
    </font>
    <font>
      <name val="Calibri"/>
      <family val="2"/>
      <sz val="12"/>
      <u val="single"/>
      <scheme val="minor"/>
    </font>
    <font>
      <name val="Calibri"/>
      <family val="2"/>
      <b val="1"/>
      <color rgb="FF000000"/>
      <sz val="11"/>
    </font>
    <font>
      <name val="Calibri"/>
      <family val="2"/>
      <color rgb="FF000000"/>
      <sz val="11"/>
    </font>
    <font>
      <name val="Calibri"/>
      <family val="2"/>
      <sz val="11"/>
    </font>
    <font>
      <name val="Calibri"/>
      <family val="2"/>
      <i val="1"/>
      <color rgb="FF000000"/>
      <sz val="11"/>
    </font>
    <font>
      <name val="Calibri"/>
      <family val="2"/>
      <i val="1"/>
      <sz val="11"/>
    </font>
    <font>
      <name val="Calibri"/>
      <family val="2"/>
      <sz val="10"/>
      <scheme val="minor"/>
    </font>
    <font>
      <name val="Calibri"/>
      <family val="2"/>
      <b val="1"/>
      <sz val="11"/>
    </font>
    <font>
      <name val="Calibri"/>
      <family val="2"/>
      <b val="1"/>
      <sz val="11"/>
      <scheme val="minor"/>
    </font>
    <font>
      <name val="Calibri"/>
      <family val="2"/>
      <b val="1"/>
      <color theme="1"/>
      <sz val="12"/>
      <scheme val="minor"/>
    </font>
    <font>
      <name val="Calibri"/>
      <family val="2"/>
      <color rgb="FF000000"/>
      <sz val="12"/>
      <scheme val="minor"/>
    </font>
    <font>
      <name val="Calibri"/>
      <family val="2"/>
      <sz val="10.5"/>
      <scheme val="minor"/>
    </font>
    <font>
      <name val="Calibri"/>
      <family val="2"/>
      <color rgb="FF00B050"/>
      <sz val="12"/>
      <scheme val="minor"/>
    </font>
    <font>
      <name val="Calibri"/>
      <family val="2"/>
      <color rgb="FFF504E7"/>
      <sz val="12"/>
      <scheme val="minor"/>
    </font>
    <font>
      <name val="Calibri"/>
      <family val="2"/>
      <i val="1"/>
      <color theme="4"/>
      <sz val="12"/>
      <scheme val="minor"/>
    </font>
    <font>
      <name val="Calibri"/>
      <family val="2"/>
      <color theme="4"/>
      <sz val="11"/>
      <scheme val="minor"/>
    </font>
    <font>
      <name val="Calibri"/>
      <family val="2"/>
      <b val="1"/>
      <i val="1"/>
      <color theme="4"/>
      <sz val="12"/>
      <scheme val="minor"/>
    </font>
    <font>
      <name val="Calibri"/>
      <family val="2"/>
      <i val="1"/>
      <color rgb="FF0070C0"/>
      <sz val="12"/>
      <scheme val="minor"/>
    </font>
    <font>
      <name val="Calibri"/>
      <family val="2"/>
      <color theme="1"/>
      <sz val="12"/>
      <u val="single"/>
      <scheme val="minor"/>
    </font>
    <font>
      <name val="Calibri"/>
      <family val="2"/>
      <i val="1"/>
      <color theme="1"/>
      <sz val="12"/>
      <scheme val="minor"/>
    </font>
    <font>
      <name val="Calibri"/>
      <family val="2"/>
      <color theme="0"/>
      <sz val="12"/>
      <scheme val="minor"/>
    </font>
    <font>
      <name val="Calibri"/>
      <family val="2"/>
      <i val="1"/>
      <color theme="0"/>
      <sz val="12"/>
      <scheme val="minor"/>
    </font>
    <font>
      <name val="Calibri"/>
      <family val="2"/>
      <b val="1"/>
      <color theme="9" tint="-0.499984740745262"/>
      <sz val="12"/>
      <scheme val="minor"/>
    </font>
    <font>
      <name val="Calibri"/>
      <family val="2"/>
      <color theme="9" tint="-0.499984740745262"/>
      <sz val="12"/>
      <scheme val="minor"/>
    </font>
    <font>
      <name val="Calibri (Body)"/>
      <i val="1"/>
      <sz val="12"/>
    </font>
    <font>
      <name val="Calibri (Body)"/>
      <i val="1"/>
      <color theme="4"/>
      <sz val="12"/>
    </font>
    <font>
      <name val="Calibri (Body)"/>
      <color theme="4"/>
      <sz val="12"/>
    </font>
    <font>
      <name val="Calibri (Body)"/>
      <color theme="9" tint="-0.499984740745262"/>
      <sz val="12"/>
    </font>
    <font>
      <name val="Calibri (Body)"/>
      <b val="1"/>
      <color theme="9" tint="-0.499984740745262"/>
      <sz val="12"/>
    </font>
    <font>
      <name val="Calibri (Body)"/>
      <i val="1"/>
      <color theme="9" tint="-0.499984740745262"/>
      <sz val="12"/>
    </font>
    <font>
      <name val="Calibri (Body)"/>
      <color theme="9" tint="-0.499984740745262"/>
      <sz val="11"/>
    </font>
    <font>
      <name val="Calibri (Body)"/>
      <b val="1"/>
      <color rgb="FF7030A0"/>
      <sz val="12"/>
    </font>
    <font>
      <name val="Calibri (Body)"/>
      <sz val="12"/>
    </font>
    <font>
      <name val="Calibri (Body)"/>
      <color rgb="FFFF0000"/>
      <sz val="12"/>
    </font>
    <font>
      <name val="Calibri (Body)"/>
      <color rgb="FF7030A0"/>
      <sz val="12"/>
    </font>
    <font>
      <name val="Calibri (Body)"/>
      <strike val="1"/>
      <sz val="12"/>
    </font>
    <font>
      <name val="Calibri"/>
      <family val="2"/>
      <sz val="12"/>
    </font>
    <font>
      <name val="Calibri (Body)"/>
      <b val="1"/>
      <color theme="4"/>
      <sz val="12"/>
    </font>
    <font>
      <name val="Calibri (Body)"/>
      <sz val="11"/>
    </font>
    <font>
      <name val="Calibri (Body)"/>
      <b val="1"/>
      <sz val="12"/>
    </font>
    <font>
      <name val="Calibri (Body)"/>
      <b val="1"/>
      <i val="1"/>
      <sz val="12"/>
    </font>
    <font>
      <name val="Calibri (Body)"/>
      <sz val="10"/>
    </font>
    <font>
      <name val="Calibri"/>
      <family val="2"/>
      <b val="1"/>
      <color theme="4"/>
      <sz val="10"/>
      <scheme val="minor"/>
    </font>
    <font>
      <name val="Calibri"/>
      <family val="2"/>
      <sz val="14"/>
      <scheme val="minor"/>
    </font>
    <font>
      <name val="Calibri (Corps)"/>
      <color theme="1"/>
      <sz val="12"/>
    </font>
    <font>
      <name val="Calibri (Corps)"/>
      <sz val="12"/>
    </font>
    <font>
      <name val="Calibri (Corps)"/>
      <sz val="12"/>
      <u val="single"/>
    </font>
    <font>
      <name val="Calibri"/>
      <family val="2"/>
      <i val="1"/>
      <sz val="10.5"/>
    </font>
    <font>
      <name val="Calibri"/>
      <family val="2"/>
      <b val="1"/>
      <color rgb="FF4472C4"/>
      <sz val="12"/>
      <scheme val="minor"/>
    </font>
    <font>
      <b val="1"/>
    </font>
  </fonts>
  <fills count="15">
    <fill>
      <patternFill/>
    </fill>
    <fill>
      <patternFill patternType="gray125"/>
    </fill>
    <fill>
      <patternFill patternType="solid">
        <fgColor theme="1"/>
        <bgColor indexed="64"/>
      </patternFill>
    </fill>
    <fill>
      <patternFill patternType="solid">
        <fgColor rgb="FF4398B6"/>
        <bgColor indexed="64"/>
      </patternFill>
    </fill>
    <fill>
      <patternFill patternType="solid">
        <fgColor theme="0"/>
        <bgColor indexed="64"/>
      </patternFill>
    </fill>
    <fill>
      <patternFill patternType="solid">
        <fgColor theme="4" tint="0.7999816888943144"/>
        <bgColor indexed="64"/>
      </patternFill>
    </fill>
    <fill>
      <patternFill patternType="solid">
        <fgColor theme="0" tint="-0.1499984740745262"/>
        <bgColor indexed="64"/>
      </patternFill>
    </fill>
    <fill>
      <patternFill patternType="solid">
        <fgColor rgb="FFD9D9D9"/>
        <bgColor rgb="FF000000"/>
      </patternFill>
    </fill>
    <fill>
      <patternFill patternType="solid">
        <fgColor rgb="FFA5A5A5"/>
      </patternFill>
    </fill>
    <fill>
      <patternFill patternType="solid">
        <fgColor rgb="FFF6DFDC"/>
        <bgColor indexed="64"/>
      </patternFill>
    </fill>
    <fill>
      <patternFill patternType="solid">
        <fgColor rgb="FFF6DFDC"/>
        <bgColor rgb="FF000000"/>
      </patternFill>
    </fill>
    <fill>
      <patternFill patternType="solid">
        <fgColor theme="0" tint="-0.0499893185216834"/>
        <bgColor indexed="64"/>
      </patternFill>
    </fill>
    <fill>
      <patternFill patternType="solid">
        <fgColor theme="5" tint="0.7999816888943144"/>
        <bgColor indexed="64"/>
      </patternFill>
    </fill>
    <fill>
      <patternFill patternType="solid">
        <fgColor theme="0" tint="-0.1499984740745262"/>
        <bgColor rgb="FF000000"/>
      </patternFill>
    </fill>
    <fill>
      <patternFill patternType="solid">
        <fgColor rgb="FFFFFF00"/>
        <bgColor indexed="64"/>
      </patternFill>
    </fill>
  </fills>
  <borders count="8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thin">
        <color auto="1"/>
      </top>
      <bottom/>
      <diagonal/>
    </border>
    <border>
      <left style="medium">
        <color indexed="64"/>
      </left>
      <right style="thin">
        <color auto="1"/>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style="medium">
        <color indexed="64"/>
      </top>
      <bottom style="medium">
        <color indexed="64"/>
      </bottom>
      <diagonal/>
    </border>
    <border>
      <left style="thin">
        <color auto="1"/>
      </left>
      <right/>
      <top/>
      <bottom style="thin">
        <color auto="1"/>
      </bottom>
      <diagonal/>
    </border>
    <border>
      <left style="thin">
        <color auto="1"/>
      </left>
      <right/>
      <top style="thin">
        <color auto="1"/>
      </top>
      <bottom style="medium">
        <color indexed="64"/>
      </bottom>
      <diagonal/>
    </border>
    <border>
      <left style="medium">
        <color indexed="64"/>
      </left>
      <right style="thin">
        <color auto="1"/>
      </right>
      <top/>
      <bottom/>
      <diagonal/>
    </border>
    <border>
      <left style="thin">
        <color auto="1"/>
      </left>
      <right/>
      <top/>
      <bottom/>
      <diagonal/>
    </border>
    <border>
      <left style="double">
        <color rgb="FF3F3F3F"/>
      </left>
      <right style="double">
        <color rgb="FF3F3F3F"/>
      </right>
      <top style="double">
        <color rgb="FF3F3F3F"/>
      </top>
      <bottom style="double">
        <color rgb="FF3F3F3F"/>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auto="1"/>
      </left>
      <right style="thin">
        <color theme="1"/>
      </right>
      <top style="medium">
        <color indexed="64"/>
      </top>
      <bottom style="medium">
        <color indexed="64"/>
      </bottom>
      <diagonal/>
    </border>
    <border>
      <left/>
      <right style="medium">
        <color indexed="64"/>
      </right>
      <top style="thin">
        <color auto="1"/>
      </top>
      <bottom style="thin">
        <color auto="1"/>
      </bottom>
      <diagonal/>
    </border>
    <border>
      <left style="thin">
        <color auto="1"/>
      </left>
      <right style="thin">
        <color theme="1"/>
      </right>
      <top style="thin">
        <color auto="1"/>
      </top>
      <bottom style="thin">
        <color auto="1"/>
      </bottom>
      <diagonal/>
    </border>
    <border>
      <left/>
      <right style="medium">
        <color indexed="64"/>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thin">
        <color theme="1"/>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medium">
        <color indexed="64"/>
      </bottom>
      <diagonal/>
    </border>
    <border>
      <left style="thin">
        <color theme="1"/>
      </left>
      <right style="thin">
        <color theme="1"/>
      </right>
      <top style="thin">
        <color theme="1"/>
      </top>
      <bottom style="thin">
        <color theme="1"/>
      </bottom>
      <diagonal/>
    </border>
    <border>
      <left style="medium">
        <color indexed="64"/>
      </left>
      <right style="medium">
        <color indexed="64"/>
      </right>
      <top/>
      <bottom style="thin">
        <color auto="1"/>
      </bottom>
      <diagonal/>
    </border>
    <border>
      <left style="thin">
        <color rgb="FF000000"/>
      </left>
      <right style="thin">
        <color rgb="FF000000"/>
      </right>
      <top style="thin">
        <color rgb="FF000000"/>
      </top>
      <bottom/>
      <diagonal/>
    </border>
    <border>
      <left/>
      <right style="medium">
        <color indexed="64"/>
      </right>
      <top/>
      <bottom style="medium">
        <color indexed="64"/>
      </bottom>
      <diagonal/>
    </border>
    <border>
      <left style="thin">
        <color theme="1"/>
      </left>
      <right style="thin">
        <color auto="1"/>
      </right>
      <top style="thin">
        <color auto="1"/>
      </top>
      <bottom style="thin">
        <color indexed="64"/>
      </bottom>
      <diagonal/>
    </border>
    <border>
      <left style="thin">
        <color auto="1"/>
      </left>
      <right style="thin">
        <color theme="1"/>
      </right>
      <top style="thin">
        <color auto="1"/>
      </top>
      <bottom style="medium">
        <color indexed="64"/>
      </bottom>
      <diagonal/>
    </border>
    <border>
      <left style="thin">
        <color theme="0"/>
      </left>
      <right/>
      <top style="thin">
        <color theme="0"/>
      </top>
      <bottom/>
      <diagonal/>
    </border>
    <border>
      <left style="medium">
        <color indexed="64"/>
      </left>
      <right style="thin">
        <color auto="1"/>
      </right>
      <top/>
      <bottom style="medium">
        <color indexed="64"/>
      </bottom>
      <diagonal/>
    </border>
    <border>
      <left style="thin">
        <color auto="1"/>
      </left>
      <right style="thin">
        <color theme="1"/>
      </right>
      <top/>
      <bottom style="medium">
        <color indexed="64"/>
      </bottom>
      <diagonal/>
    </border>
    <border>
      <left style="thin">
        <color auto="1"/>
      </left>
      <right style="thin">
        <color theme="1"/>
      </right>
      <top/>
      <bottom style="thin">
        <color auto="1"/>
      </bottom>
      <diagonal/>
    </border>
    <border>
      <left/>
      <right style="medium">
        <color indexed="64"/>
      </right>
      <top/>
      <bottom style="thin">
        <color auto="1"/>
      </bottom>
      <diagonal/>
    </border>
    <border>
      <left style="thin">
        <color auto="1"/>
      </left>
      <right/>
      <top style="medium">
        <color indexed="64"/>
      </top>
      <bottom style="thin">
        <color indexed="64"/>
      </bottom>
      <diagonal/>
    </border>
    <border>
      <left/>
      <right/>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style="thin">
        <color theme="1"/>
      </left>
      <right style="thin">
        <color theme="1"/>
      </right>
      <top/>
      <bottom style="thin">
        <color theme="1"/>
      </bottom>
      <diagonal/>
    </border>
    <border>
      <left style="thin">
        <color auto="1"/>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auto="1"/>
      </left>
      <right style="medium">
        <color indexed="64"/>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right style="thin">
        <color indexed="64"/>
      </right>
      <top style="thin">
        <color auto="1"/>
      </top>
      <bottom style="thin">
        <color auto="1"/>
      </bottom>
      <diagonal/>
    </border>
    <border>
      <left/>
      <right style="thin">
        <color indexed="64"/>
      </right>
      <top/>
      <bottom style="medium">
        <color indexed="64"/>
      </bottom>
      <diagonal/>
    </border>
    <border>
      <left/>
      <right style="thin">
        <color indexed="64"/>
      </right>
      <top style="thin">
        <color auto="1"/>
      </top>
      <bottom style="medium">
        <color indexed="64"/>
      </bottom>
      <diagonal/>
    </border>
    <border>
      <left/>
      <right style="thin">
        <color indexed="64"/>
      </right>
      <top style="thin">
        <color auto="1"/>
      </top>
      <bottom/>
      <diagonal/>
    </border>
    <border>
      <left/>
      <right style="medium">
        <color indexed="64"/>
      </right>
      <top style="medium">
        <color indexed="64"/>
      </top>
      <bottom/>
      <diagonal/>
    </border>
    <border>
      <left style="thin">
        <color theme="1"/>
      </left>
      <right style="thin">
        <color theme="1"/>
      </right>
      <top style="medium">
        <color indexed="64"/>
      </top>
      <bottom style="thin">
        <color indexed="64"/>
      </bottom>
      <diagonal/>
    </border>
    <border>
      <left style="thin">
        <color theme="1"/>
      </left>
      <right style="thin">
        <color theme="1"/>
      </right>
      <top style="thin">
        <color auto="1"/>
      </top>
      <bottom style="thin">
        <color auto="1"/>
      </bottom>
      <diagonal/>
    </border>
    <border>
      <left/>
      <right style="thin">
        <color indexed="64"/>
      </right>
      <top style="medium">
        <color indexed="64"/>
      </top>
      <bottom/>
      <diagonal/>
    </border>
    <border>
      <left/>
      <right/>
      <top style="medium">
        <color indexed="64"/>
      </top>
      <bottom/>
      <diagonal/>
    </border>
    <border>
      <left style="thin">
        <color auto="1"/>
      </left>
      <right style="thin">
        <color auto="1"/>
      </right>
      <top/>
      <bottom/>
      <diagonal/>
    </border>
    <border>
      <left/>
      <right/>
      <top style="thin">
        <color auto="1"/>
      </top>
      <bottom/>
      <diagonal/>
    </border>
    <border>
      <left style="thin"/>
      <right style="thin"/>
      <top style="thin"/>
      <bottom style="thin"/>
    </border>
  </borders>
  <cellStyleXfs count="18">
    <xf numFmtId="0" fontId="10" fillId="0" borderId="0"/>
    <xf numFmtId="0" fontId="11" fillId="0" borderId="0"/>
    <xf numFmtId="0" fontId="12" fillId="0" borderId="0"/>
    <xf numFmtId="0" fontId="10" fillId="0" borderId="0"/>
    <xf numFmtId="0" fontId="11" fillId="0" borderId="0"/>
    <xf numFmtId="0" fontId="10" fillId="0" borderId="0"/>
    <xf numFmtId="0" fontId="10" fillId="0" borderId="0"/>
    <xf numFmtId="0" fontId="15" fillId="8" borderId="21"/>
    <xf numFmtId="0" fontId="11" fillId="0" borderId="0"/>
    <xf numFmtId="0" fontId="11" fillId="0" borderId="0"/>
    <xf numFmtId="0" fontId="11" fillId="0" borderId="0"/>
    <xf numFmtId="9" fontId="10" fillId="0" borderId="0"/>
    <xf numFmtId="0" fontId="11" fillId="0" borderId="0"/>
    <xf numFmtId="0" fontId="11" fillId="0" borderId="0"/>
    <xf numFmtId="0" fontId="11" fillId="0" borderId="0"/>
    <xf numFmtId="0" fontId="11" fillId="0" borderId="0"/>
    <xf numFmtId="0" fontId="11" fillId="0" borderId="0"/>
    <xf numFmtId="0" fontId="11" fillId="0" borderId="0"/>
  </cellStyleXfs>
  <cellXfs count="638">
    <xf numFmtId="0" fontId="0" fillId="0" borderId="0" pivotButton="0" quotePrefix="0" xfId="0"/>
    <xf numFmtId="0" fontId="0" fillId="0" borderId="22" pivotButton="0" quotePrefix="0" xfId="0"/>
    <xf numFmtId="0" fontId="13" fillId="0" borderId="22" applyAlignment="1" pivotButton="0" quotePrefix="0" xfId="0">
      <alignment horizontal="center" vertical="center"/>
    </xf>
    <xf numFmtId="0" fontId="0" fillId="0" borderId="23" pivotButton="0" quotePrefix="0" xfId="0"/>
    <xf numFmtId="0" fontId="13" fillId="0" borderId="25" applyAlignment="1" pivotButton="0" quotePrefix="0" xfId="0">
      <alignment horizontal="center" vertical="center"/>
    </xf>
    <xf numFmtId="0" fontId="0" fillId="0" borderId="25" pivotButton="0" quotePrefix="0" xfId="0"/>
    <xf numFmtId="0" fontId="13" fillId="0" borderId="26" applyAlignment="1" pivotButton="0" quotePrefix="0" xfId="0">
      <alignment horizontal="center" vertical="center"/>
    </xf>
    <xf numFmtId="0" fontId="0" fillId="0" borderId="26" pivotButton="0" quotePrefix="0" xfId="0"/>
    <xf numFmtId="0" fontId="13" fillId="0" borderId="1" pivotButton="0" quotePrefix="0" xfId="0"/>
    <xf numFmtId="0" fontId="14" fillId="0" borderId="36" applyAlignment="1" applyProtection="1" pivotButton="0" quotePrefix="0" xfId="3">
      <alignment horizontal="left" vertical="center" wrapText="1"/>
      <protection locked="0" hidden="0"/>
    </xf>
    <xf numFmtId="0" fontId="14" fillId="0" borderId="37" applyAlignment="1" applyProtection="1" pivotButton="0" quotePrefix="0" xfId="3">
      <alignment horizontal="left" vertical="center" wrapText="1"/>
      <protection locked="0" hidden="0"/>
    </xf>
    <xf numFmtId="0" fontId="14" fillId="0" borderId="37" applyAlignment="1" applyProtection="1" pivotButton="0" quotePrefix="0" xfId="5">
      <alignment horizontal="left" vertical="center" wrapText="1"/>
      <protection locked="0" hidden="0"/>
    </xf>
    <xf numFmtId="0" fontId="21" fillId="9" borderId="37" applyAlignment="1" applyProtection="1" pivotButton="0" quotePrefix="0" xfId="3">
      <alignment horizontal="left" vertical="center" wrapText="1"/>
      <protection locked="0" hidden="0"/>
    </xf>
    <xf numFmtId="0" fontId="14" fillId="0" borderId="38" applyAlignment="1" applyProtection="1" pivotButton="0" quotePrefix="0" xfId="3">
      <alignment horizontal="left" vertical="center" wrapText="1"/>
      <protection locked="0" hidden="0"/>
    </xf>
    <xf numFmtId="0" fontId="14" fillId="6" borderId="8" applyAlignment="1" applyProtection="1" pivotButton="0" quotePrefix="0" xfId="2">
      <alignment horizontal="center" vertical="center"/>
      <protection locked="0" hidden="0"/>
    </xf>
    <xf numFmtId="0" fontId="14" fillId="6" borderId="13" applyAlignment="1" applyProtection="1" pivotButton="0" quotePrefix="0" xfId="0">
      <alignment horizontal="left" vertical="center" wrapText="1"/>
      <protection locked="0" hidden="0"/>
    </xf>
    <xf numFmtId="0" fontId="14" fillId="6" borderId="3" applyAlignment="1" applyProtection="1" pivotButton="0" quotePrefix="0" xfId="2">
      <alignment horizontal="center" vertical="center" wrapText="1"/>
      <protection locked="0" hidden="0"/>
    </xf>
    <xf numFmtId="0" fontId="14" fillId="6" borderId="3" applyAlignment="1" applyProtection="1" pivotButton="0" quotePrefix="0" xfId="0">
      <alignment horizontal="center" vertical="center" wrapText="1"/>
      <protection locked="0" hidden="0"/>
    </xf>
    <xf numFmtId="0" fontId="14" fillId="6" borderId="3" applyAlignment="1" applyProtection="1" pivotButton="0" quotePrefix="0" xfId="3">
      <alignment horizontal="left" vertical="center" wrapText="1"/>
      <protection locked="0" hidden="0"/>
    </xf>
    <xf numFmtId="0" fontId="14" fillId="6" borderId="1" applyAlignment="1" applyProtection="1" pivotButton="0" quotePrefix="0" xfId="0">
      <alignment horizontal="left" vertical="center" wrapText="1"/>
      <protection locked="0" hidden="0"/>
    </xf>
    <xf numFmtId="0" fontId="14" fillId="6" borderId="1" applyAlignment="1" applyProtection="1" pivotButton="0" quotePrefix="0" xfId="2">
      <alignment horizontal="center" vertical="center" wrapText="1"/>
      <protection locked="0" hidden="0"/>
    </xf>
    <xf numFmtId="0" fontId="14" fillId="6" borderId="1" applyAlignment="1" applyProtection="1" pivotButton="0" quotePrefix="0" xfId="0">
      <alignment horizontal="center" vertical="center" wrapText="1"/>
      <protection locked="0" hidden="0"/>
    </xf>
    <xf numFmtId="0" fontId="14" fillId="6" borderId="1" applyAlignment="1" applyProtection="1" pivotButton="0" quotePrefix="0" xfId="3">
      <alignment horizontal="left" vertical="center" wrapText="1"/>
      <protection locked="0" hidden="0"/>
    </xf>
    <xf numFmtId="0" fontId="14" fillId="6" borderId="2" applyAlignment="1" applyProtection="1" pivotButton="0" quotePrefix="0" xfId="2">
      <alignment horizontal="center" vertical="center" wrapText="1"/>
      <protection locked="0" hidden="0"/>
    </xf>
    <xf numFmtId="0" fontId="14" fillId="6" borderId="13" applyAlignment="1" applyProtection="1" pivotButton="0" quotePrefix="0" xfId="2">
      <alignment horizontal="center" vertical="center" wrapText="1"/>
      <protection locked="0" hidden="0"/>
    </xf>
    <xf numFmtId="0" fontId="14" fillId="0" borderId="35" applyAlignment="1" applyProtection="1" pivotButton="0" quotePrefix="0" xfId="3">
      <alignment horizontal="left" vertical="center" wrapText="1"/>
      <protection locked="0" hidden="0"/>
    </xf>
    <xf numFmtId="0" fontId="14" fillId="6" borderId="2" applyAlignment="1" applyProtection="1" pivotButton="0" quotePrefix="0" xfId="0">
      <alignment horizontal="left" vertical="center" wrapText="1"/>
      <protection locked="0" hidden="0"/>
    </xf>
    <xf numFmtId="0" fontId="14" fillId="6" borderId="13" applyAlignment="1" applyProtection="1" pivotButton="0" quotePrefix="0" xfId="0">
      <alignment horizontal="center" vertical="center" wrapText="1"/>
      <protection locked="0" hidden="0"/>
    </xf>
    <xf numFmtId="0" fontId="14" fillId="6" borderId="20" applyAlignment="1" applyProtection="1" pivotButton="0" quotePrefix="0" xfId="3">
      <alignment horizontal="left" vertical="center" wrapText="1"/>
      <protection locked="0" hidden="0"/>
    </xf>
    <xf numFmtId="0" fontId="14" fillId="10" borderId="17" applyAlignment="1" applyProtection="1" pivotButton="0" quotePrefix="0" xfId="0">
      <alignment horizontal="left" vertical="center" wrapText="1"/>
      <protection locked="0" hidden="0"/>
    </xf>
    <xf numFmtId="0" fontId="14" fillId="6" borderId="14" applyAlignment="1" applyProtection="1" pivotButton="0" quotePrefix="0" xfId="3">
      <alignment horizontal="left" vertical="center" wrapText="1"/>
      <protection locked="0" hidden="0"/>
    </xf>
    <xf numFmtId="0" fontId="21" fillId="7" borderId="14" applyAlignment="1" applyProtection="1" pivotButton="0" quotePrefix="0" xfId="0">
      <alignment horizontal="left" vertical="center" wrapText="1"/>
      <protection locked="0" hidden="0"/>
    </xf>
    <xf numFmtId="0" fontId="14" fillId="6" borderId="3" applyAlignment="1" applyProtection="1" pivotButton="0" quotePrefix="0" xfId="3">
      <alignment horizontal="center" vertical="center" wrapText="1"/>
      <protection locked="0" hidden="0"/>
    </xf>
    <xf numFmtId="0" fontId="14" fillId="6" borderId="17" applyAlignment="1" applyProtection="1" pivotButton="0" quotePrefix="0" xfId="3">
      <alignment horizontal="left" vertical="center" wrapText="1"/>
      <protection locked="0" hidden="0"/>
    </xf>
    <xf numFmtId="0" fontId="14" fillId="7" borderId="17" applyAlignment="1" applyProtection="1" pivotButton="0" quotePrefix="0" xfId="0">
      <alignment horizontal="left" vertical="center" wrapText="1"/>
      <protection locked="0" hidden="0"/>
    </xf>
    <xf numFmtId="0" fontId="14" fillId="6" borderId="1" applyAlignment="1" applyProtection="1" pivotButton="0" quotePrefix="0" xfId="3">
      <alignment horizontal="center" vertical="center" wrapText="1"/>
      <protection locked="0" hidden="0"/>
    </xf>
    <xf numFmtId="0" fontId="14" fillId="6" borderId="1" applyAlignment="1" applyProtection="1" pivotButton="0" quotePrefix="0" xfId="3">
      <alignment vertical="center" wrapText="1"/>
      <protection locked="0" hidden="0"/>
    </xf>
    <xf numFmtId="0" fontId="16" fillId="6" borderId="1" applyAlignment="1" applyProtection="1" pivotButton="0" quotePrefix="0" xfId="2">
      <alignment horizontal="center" vertical="center" wrapText="1"/>
      <protection locked="0" hidden="0"/>
    </xf>
    <xf numFmtId="0" fontId="14" fillId="6" borderId="6" applyAlignment="1" applyProtection="1" pivotButton="0" quotePrefix="0" xfId="2">
      <alignment horizontal="center" vertical="center"/>
      <protection locked="0" hidden="0"/>
    </xf>
    <xf numFmtId="0" fontId="14" fillId="6" borderId="15" applyAlignment="1" applyProtection="1" pivotButton="0" quotePrefix="0" xfId="3">
      <alignment horizontal="left" vertical="center" wrapText="1"/>
      <protection locked="0" hidden="0"/>
    </xf>
    <xf numFmtId="0" fontId="14" fillId="9" borderId="14" applyAlignment="1" applyProtection="1" pivotButton="0" quotePrefix="0" xfId="0">
      <alignment horizontal="left" vertical="center" wrapText="1"/>
      <protection locked="0" hidden="0"/>
    </xf>
    <xf numFmtId="0" fontId="14" fillId="9" borderId="17" applyAlignment="1" applyProtection="1" pivotButton="0" quotePrefix="0" xfId="3">
      <alignment horizontal="left" vertical="center" wrapText="1"/>
      <protection locked="0" hidden="0"/>
    </xf>
    <xf numFmtId="0" fontId="14" fillId="9" borderId="20" applyAlignment="1" applyProtection="1" pivotButton="0" quotePrefix="0" xfId="3">
      <alignment horizontal="left" vertical="center" wrapText="1"/>
      <protection locked="0" hidden="0"/>
    </xf>
    <xf numFmtId="0" fontId="14" fillId="0" borderId="8" applyAlignment="1" applyProtection="1" pivotButton="0" quotePrefix="0" xfId="2">
      <alignment horizontal="center" vertical="center"/>
      <protection locked="0" hidden="0"/>
    </xf>
    <xf numFmtId="0" fontId="14" fillId="0" borderId="1" applyAlignment="1" applyProtection="1" pivotButton="0" quotePrefix="0" xfId="0">
      <alignment horizontal="left" vertical="center" wrapText="1"/>
      <protection locked="0" hidden="0"/>
    </xf>
    <xf numFmtId="0" fontId="14" fillId="0" borderId="1" applyAlignment="1" applyProtection="1" pivotButton="0" quotePrefix="0" xfId="2">
      <alignment horizontal="center" vertical="center" wrapText="1"/>
      <protection locked="0" hidden="0"/>
    </xf>
    <xf numFmtId="0" fontId="14" fillId="0" borderId="1" applyAlignment="1" applyProtection="1" pivotButton="0" quotePrefix="0" xfId="0">
      <alignment horizontal="center" vertical="center" wrapText="1"/>
      <protection locked="0" hidden="0"/>
    </xf>
    <xf numFmtId="0" fontId="34" fillId="0" borderId="1" pivotButton="0" quotePrefix="0" xfId="0"/>
    <xf numFmtId="0" fontId="16" fillId="12" borderId="1" applyAlignment="1" applyProtection="1" pivotButton="0" quotePrefix="0" xfId="7">
      <alignment horizontal="center" vertical="center"/>
      <protection locked="0" hidden="0"/>
    </xf>
    <xf numFmtId="0" fontId="14" fillId="0" borderId="50" applyAlignment="1" applyProtection="1" pivotButton="0" quotePrefix="0" xfId="3">
      <alignment horizontal="left" vertical="center" wrapText="1"/>
      <protection locked="0" hidden="0"/>
    </xf>
    <xf numFmtId="0" fontId="32" fillId="10" borderId="17" applyAlignment="1" applyProtection="1" pivotButton="0" quotePrefix="0" xfId="0">
      <alignment horizontal="left" vertical="center" wrapText="1"/>
      <protection locked="0" hidden="0"/>
    </xf>
    <xf numFmtId="0" fontId="16" fillId="6" borderId="49" applyAlignment="1" applyProtection="1" pivotButton="0" quotePrefix="0" xfId="0">
      <alignment horizontal="center" vertical="center"/>
      <protection locked="0" hidden="0"/>
    </xf>
    <xf numFmtId="0" fontId="14" fillId="6" borderId="7" applyAlignment="1" applyProtection="1" pivotButton="0" quotePrefix="0" xfId="2">
      <alignment horizontal="center" vertical="center"/>
      <protection locked="0" hidden="0"/>
    </xf>
    <xf numFmtId="0" fontId="14" fillId="0" borderId="14" applyAlignment="1" applyProtection="1" pivotButton="0" quotePrefix="0" xfId="2">
      <alignment horizontal="left" vertical="center" wrapText="1"/>
      <protection locked="0" hidden="0"/>
    </xf>
    <xf numFmtId="0" fontId="14" fillId="9" borderId="14" applyAlignment="1" applyProtection="1" pivotButton="0" quotePrefix="0" xfId="3">
      <alignment horizontal="left" vertical="center" wrapText="1"/>
      <protection locked="0" hidden="0"/>
    </xf>
    <xf numFmtId="0" fontId="14" fillId="6" borderId="17" applyAlignment="1" applyProtection="1" pivotButton="0" quotePrefix="0" xfId="3">
      <alignment horizontal="center" vertical="center" wrapText="1"/>
      <protection locked="0" hidden="0"/>
    </xf>
    <xf numFmtId="0" fontId="23" fillId="13" borderId="17" applyAlignment="1" applyProtection="1" pivotButton="0" quotePrefix="0" xfId="0">
      <alignment horizontal="center" vertical="center" wrapText="1"/>
      <protection locked="0" hidden="0"/>
    </xf>
    <xf numFmtId="0" fontId="23" fillId="6" borderId="17" applyAlignment="1" applyProtection="1" pivotButton="0" quotePrefix="0" xfId="3">
      <alignment horizontal="left" vertical="center" wrapText="1"/>
      <protection locked="0" hidden="0"/>
    </xf>
    <xf numFmtId="1" fontId="0" fillId="0" borderId="0" pivotButton="0" quotePrefix="0" xfId="0"/>
    <xf numFmtId="9" fontId="0" fillId="0" borderId="0" pivotButton="0" quotePrefix="0" xfId="11"/>
    <xf numFmtId="0" fontId="14" fillId="9" borderId="14" applyAlignment="1" applyProtection="1" pivotButton="0" quotePrefix="0" xfId="3">
      <alignment vertical="center" wrapText="1"/>
      <protection locked="0" hidden="0"/>
    </xf>
    <xf numFmtId="0" fontId="23" fillId="6" borderId="20" applyAlignment="1" applyProtection="1" pivotButton="0" quotePrefix="0" xfId="3">
      <alignment horizontal="center" vertical="center" wrapText="1"/>
      <protection locked="0" hidden="0"/>
    </xf>
    <xf numFmtId="0" fontId="14" fillId="0" borderId="50" applyAlignment="1" applyProtection="1" pivotButton="0" quotePrefix="0" xfId="3">
      <alignment horizontal="left" vertical="center"/>
      <protection locked="0" hidden="0"/>
    </xf>
    <xf numFmtId="0" fontId="38" fillId="4" borderId="37" applyAlignment="1" applyProtection="1" pivotButton="0" quotePrefix="0" xfId="3">
      <alignment horizontal="left" vertical="center" wrapText="1"/>
      <protection locked="0" hidden="0"/>
    </xf>
    <xf numFmtId="0" fontId="14" fillId="0" borderId="30" applyAlignment="1" applyProtection="1" pivotButton="0" quotePrefix="0" xfId="3">
      <alignment horizontal="left" vertical="center" wrapText="1"/>
      <protection locked="0" hidden="0"/>
    </xf>
    <xf numFmtId="0" fontId="38" fillId="4" borderId="7" applyAlignment="1" applyProtection="1" pivotButton="0" quotePrefix="0" xfId="2">
      <alignment horizontal="center" vertical="center"/>
      <protection locked="0" hidden="0"/>
    </xf>
    <xf numFmtId="0" fontId="49" fillId="4" borderId="3" applyAlignment="1" applyProtection="1" pivotButton="0" quotePrefix="0" xfId="2">
      <alignment horizontal="center" vertical="center" wrapText="1"/>
      <protection locked="0" hidden="0"/>
    </xf>
    <xf numFmtId="0" fontId="49" fillId="4" borderId="3" applyAlignment="1" applyProtection="1" pivotButton="0" quotePrefix="0" xfId="3">
      <alignment horizontal="center" vertical="center" wrapText="1"/>
      <protection locked="0" hidden="0"/>
    </xf>
    <xf numFmtId="0" fontId="49" fillId="4" borderId="17" applyAlignment="1" applyProtection="1" pivotButton="0" quotePrefix="0" xfId="3">
      <alignment horizontal="left" vertical="center" wrapText="1"/>
      <protection locked="0" hidden="0"/>
    </xf>
    <xf numFmtId="49" fontId="49" fillId="4" borderId="61" applyAlignment="1" applyProtection="1" pivotButton="0" quotePrefix="0" xfId="0">
      <alignment vertical="center" wrapText="1"/>
      <protection locked="0" hidden="0"/>
    </xf>
    <xf numFmtId="0" fontId="49" fillId="4" borderId="3" applyAlignment="1" applyProtection="1" pivotButton="0" quotePrefix="0" xfId="3">
      <alignment horizontal="left" vertical="center" wrapText="1"/>
      <protection locked="0" hidden="0"/>
    </xf>
    <xf numFmtId="0" fontId="38" fillId="4" borderId="3" applyAlignment="1" applyProtection="1" pivotButton="0" quotePrefix="0" xfId="3">
      <alignment horizontal="left" vertical="center" wrapText="1"/>
      <protection locked="0" hidden="0"/>
    </xf>
    <xf numFmtId="0" fontId="14" fillId="0" borderId="1" applyAlignment="1" applyProtection="1" pivotButton="0" quotePrefix="0" xfId="3">
      <alignment horizontal="left" vertical="center" wrapText="1"/>
      <protection locked="0" hidden="0"/>
    </xf>
    <xf numFmtId="0" fontId="14" fillId="0" borderId="17" applyAlignment="1" applyProtection="1" pivotButton="0" quotePrefix="0" xfId="3">
      <alignment horizontal="center" vertical="center" wrapText="1"/>
      <protection locked="0" hidden="0"/>
    </xf>
    <xf numFmtId="0" fontId="14" fillId="0" borderId="14" applyAlignment="1" applyProtection="1" pivotButton="0" quotePrefix="0" xfId="3">
      <alignment horizontal="center" vertical="center" wrapText="1"/>
      <protection locked="0" hidden="0"/>
    </xf>
    <xf numFmtId="0" fontId="14" fillId="0" borderId="14" applyAlignment="1" applyProtection="1" pivotButton="0" quotePrefix="0" xfId="5">
      <alignment horizontal="center" vertical="center" wrapText="1"/>
      <protection locked="0" hidden="0"/>
    </xf>
    <xf numFmtId="0" fontId="21" fillId="0" borderId="14" applyAlignment="1" applyProtection="1" pivotButton="0" quotePrefix="0" xfId="3">
      <alignment horizontal="left" vertical="center" wrapText="1"/>
      <protection locked="0" hidden="0"/>
    </xf>
    <xf numFmtId="0" fontId="14" fillId="0" borderId="14" applyAlignment="1" applyProtection="1" pivotButton="0" quotePrefix="0" xfId="3">
      <alignment horizontal="left" vertical="center" wrapText="1"/>
      <protection locked="0" hidden="0"/>
    </xf>
    <xf numFmtId="0" fontId="14" fillId="0" borderId="15" applyAlignment="1" applyProtection="1" pivotButton="0" quotePrefix="0" xfId="3">
      <alignment horizontal="center" vertical="center" wrapText="1"/>
      <protection locked="0" hidden="0"/>
    </xf>
    <xf numFmtId="0" fontId="14" fillId="0" borderId="17" applyAlignment="1" applyProtection="1" pivotButton="0" quotePrefix="0" xfId="3">
      <alignment horizontal="left" vertical="center" wrapText="1"/>
      <protection locked="0" hidden="0"/>
    </xf>
    <xf numFmtId="0" fontId="14" fillId="0" borderId="20" applyAlignment="1" applyProtection="1" pivotButton="0" quotePrefix="0" xfId="3">
      <alignment horizontal="left" vertical="center" wrapText="1"/>
      <protection locked="0" hidden="0"/>
    </xf>
    <xf numFmtId="0" fontId="14" fillId="0" borderId="2" applyAlignment="1" applyProtection="1" pivotButton="0" quotePrefix="0" xfId="3">
      <alignment horizontal="left" vertical="center" wrapText="1"/>
      <protection locked="0" hidden="0"/>
    </xf>
    <xf numFmtId="0" fontId="14" fillId="9" borderId="14" applyAlignment="1" applyProtection="1" pivotButton="0" quotePrefix="0" xfId="2">
      <alignment horizontal="left" vertical="center" wrapText="1"/>
      <protection locked="0" hidden="0"/>
    </xf>
    <xf numFmtId="0" fontId="14" fillId="0" borderId="17" applyAlignment="1" applyProtection="1" pivotButton="0" quotePrefix="0" xfId="2">
      <alignment horizontal="left" vertical="center" wrapText="1"/>
      <protection locked="0" hidden="0"/>
    </xf>
    <xf numFmtId="0" fontId="14" fillId="0" borderId="17" applyAlignment="1" applyProtection="1" pivotButton="0" quotePrefix="0" xfId="0">
      <alignment vertical="center"/>
      <protection locked="0" hidden="0"/>
    </xf>
    <xf numFmtId="0" fontId="14" fillId="0" borderId="45" applyAlignment="1" applyProtection="1" pivotButton="0" quotePrefix="0" xfId="3">
      <alignment horizontal="left" vertical="center" wrapText="1"/>
      <protection locked="0" hidden="0"/>
    </xf>
    <xf numFmtId="0" fontId="14" fillId="0" borderId="15" applyAlignment="1" applyProtection="1" pivotButton="0" quotePrefix="0" xfId="0">
      <alignment horizontal="left" vertical="center" wrapText="1"/>
      <protection locked="0" hidden="0"/>
    </xf>
    <xf numFmtId="0" fontId="14" fillId="0" borderId="15" applyAlignment="1" applyProtection="1" pivotButton="0" quotePrefix="0" xfId="3">
      <alignment horizontal="left" vertical="center" wrapText="1"/>
      <protection locked="0" hidden="0"/>
    </xf>
    <xf numFmtId="0" fontId="14" fillId="0" borderId="14" applyAlignment="1" applyProtection="1" pivotButton="0" quotePrefix="0" xfId="0">
      <alignment horizontal="left" vertical="center" wrapText="1"/>
      <protection locked="0" hidden="0"/>
    </xf>
    <xf numFmtId="0" fontId="14" fillId="0" borderId="16" applyAlignment="1" applyProtection="1" pivotButton="0" quotePrefix="0" xfId="2">
      <alignment horizontal="center" vertical="center" wrapText="1"/>
      <protection locked="0" hidden="0"/>
    </xf>
    <xf numFmtId="0" fontId="14" fillId="0" borderId="28" applyAlignment="1" applyProtection="1" pivotButton="0" quotePrefix="0" xfId="3">
      <alignment horizontal="left" vertical="center" wrapText="1"/>
      <protection locked="0" hidden="0"/>
    </xf>
    <xf numFmtId="0" fontId="14" fillId="0" borderId="7" applyAlignment="1" applyProtection="1" pivotButton="0" quotePrefix="0" xfId="2">
      <alignment horizontal="center" vertical="center"/>
      <protection locked="0" hidden="0"/>
    </xf>
    <xf numFmtId="0" fontId="14" fillId="0" borderId="3" applyAlignment="1" applyProtection="1" pivotButton="0" quotePrefix="0" xfId="0">
      <alignment horizontal="center" vertical="center" wrapText="1"/>
      <protection locked="0" hidden="0"/>
    </xf>
    <xf numFmtId="0" fontId="14" fillId="0" borderId="1" applyAlignment="1" applyProtection="1" pivotButton="0" quotePrefix="0" xfId="3">
      <alignment horizontal="center" vertical="center" wrapText="1"/>
      <protection locked="0" hidden="0"/>
    </xf>
    <xf numFmtId="0" fontId="14" fillId="0" borderId="2" applyAlignment="1" applyProtection="1" pivotButton="0" quotePrefix="0" xfId="2">
      <alignment horizontal="center" vertical="center"/>
      <protection locked="0" hidden="0"/>
    </xf>
    <xf numFmtId="0" fontId="14" fillId="0" borderId="2" applyAlignment="1" applyProtection="1" pivotButton="0" quotePrefix="0" xfId="2">
      <alignment horizontal="center" vertical="center" wrapText="1"/>
      <protection locked="0" hidden="0"/>
    </xf>
    <xf numFmtId="0" fontId="14" fillId="0" borderId="2" applyAlignment="1" applyProtection="1" pivotButton="0" quotePrefix="0" xfId="3">
      <alignment horizontal="center" vertical="center" wrapText="1"/>
      <protection locked="0" hidden="0"/>
    </xf>
    <xf numFmtId="0" fontId="14" fillId="0" borderId="3" applyAlignment="1" applyProtection="1" pivotButton="0" quotePrefix="0" xfId="0">
      <alignment horizontal="left" vertical="center" wrapText="1"/>
      <protection locked="0" hidden="0"/>
    </xf>
    <xf numFmtId="0" fontId="14" fillId="0" borderId="3" applyAlignment="1" applyProtection="1" pivotButton="0" quotePrefix="0" xfId="2">
      <alignment horizontal="center" vertical="center" wrapText="1"/>
      <protection locked="0" hidden="0"/>
    </xf>
    <xf numFmtId="0" fontId="16" fillId="0" borderId="3" applyAlignment="1" applyProtection="1" pivotButton="0" quotePrefix="0" xfId="0">
      <alignment horizontal="center" vertical="center" wrapText="1"/>
      <protection locked="0" hidden="0"/>
    </xf>
    <xf numFmtId="0" fontId="14" fillId="0" borderId="3" applyAlignment="1" applyProtection="1" pivotButton="0" quotePrefix="0" xfId="3">
      <alignment vertical="center" wrapText="1"/>
      <protection locked="0" hidden="0"/>
    </xf>
    <xf numFmtId="0" fontId="14" fillId="0" borderId="3" applyAlignment="1" applyProtection="1" pivotButton="0" quotePrefix="0" xfId="3">
      <alignment horizontal="center" vertical="center" wrapText="1"/>
      <protection locked="0" hidden="0"/>
    </xf>
    <xf numFmtId="0" fontId="14" fillId="0" borderId="0" applyAlignment="1" applyProtection="1" pivotButton="0" quotePrefix="0" xfId="3">
      <alignment horizontal="center" vertical="center"/>
      <protection locked="0" hidden="0"/>
    </xf>
    <xf numFmtId="0" fontId="14" fillId="0" borderId="1" applyAlignment="1" applyProtection="1" pivotButton="0" quotePrefix="0" xfId="3">
      <alignment horizontal="center" vertical="center"/>
      <protection locked="0" hidden="0"/>
    </xf>
    <xf numFmtId="0" fontId="14" fillId="0" borderId="6" applyAlignment="1" applyProtection="1" pivotButton="0" quotePrefix="0" xfId="2">
      <alignment horizontal="center" vertical="center"/>
      <protection locked="0" hidden="0"/>
    </xf>
    <xf numFmtId="0" fontId="14" fillId="0" borderId="2" applyAlignment="1" applyProtection="1" pivotButton="0" quotePrefix="0" xfId="0">
      <alignment horizontal="center" vertical="center" wrapText="1"/>
      <protection locked="0" hidden="0"/>
    </xf>
    <xf numFmtId="0" fontId="14" fillId="0" borderId="13" applyAlignment="1" applyProtection="1" pivotButton="0" quotePrefix="0" xfId="0">
      <alignment horizontal="center" vertical="center" wrapText="1"/>
      <protection locked="0" hidden="0"/>
    </xf>
    <xf numFmtId="0" fontId="23" fillId="6" borderId="1" applyAlignment="1" applyProtection="1" pivotButton="0" quotePrefix="0" xfId="3">
      <alignment horizontal="center" vertical="center" wrapText="1"/>
      <protection locked="0" hidden="0"/>
    </xf>
    <xf numFmtId="9" fontId="29" fillId="0" borderId="43" applyAlignment="1" pivotButton="0" quotePrefix="0" xfId="11">
      <alignment horizontal="center" vertical="center" wrapText="1"/>
    </xf>
    <xf numFmtId="9" fontId="29" fillId="0" borderId="48" applyAlignment="1" pivotButton="0" quotePrefix="0" xfId="11">
      <alignment horizontal="center" vertical="center" wrapText="1"/>
    </xf>
    <xf numFmtId="0" fontId="22" fillId="0" borderId="3" applyAlignment="1" applyProtection="1" pivotButton="0" quotePrefix="0" xfId="3">
      <alignment vertical="center" wrapText="1"/>
      <protection locked="0" hidden="0"/>
    </xf>
    <xf numFmtId="0" fontId="37" fillId="0" borderId="2" applyAlignment="1" applyProtection="1" pivotButton="0" quotePrefix="0" xfId="3">
      <alignment horizontal="left" vertical="center" wrapText="1"/>
      <protection locked="0" hidden="0"/>
    </xf>
    <xf numFmtId="0" fontId="14" fillId="0" borderId="20" applyAlignment="1" applyProtection="1" pivotButton="0" quotePrefix="0" xfId="3">
      <alignment horizontal="center" vertical="center" wrapText="1"/>
      <protection locked="0" hidden="0"/>
    </xf>
    <xf numFmtId="0" fontId="23" fillId="9" borderId="37" applyAlignment="1" applyProtection="1" pivotButton="0" quotePrefix="0" xfId="3">
      <alignment horizontal="left" vertical="center" wrapText="1"/>
      <protection locked="0" hidden="0"/>
    </xf>
    <xf numFmtId="0" fontId="21" fillId="13" borderId="17" applyAlignment="1" applyProtection="1" pivotButton="0" quotePrefix="0" xfId="0">
      <alignment horizontal="left" vertical="center" wrapText="1"/>
      <protection locked="0" hidden="0"/>
    </xf>
    <xf numFmtId="0" fontId="14" fillId="4" borderId="7" applyAlignment="1" applyProtection="1" pivotButton="0" quotePrefix="0" xfId="2">
      <alignment horizontal="center" vertical="center"/>
      <protection locked="0" hidden="0"/>
    </xf>
    <xf numFmtId="0" fontId="14" fillId="6" borderId="17" applyAlignment="1" applyProtection="1" pivotButton="0" quotePrefix="0" xfId="2">
      <alignment horizontal="left" vertical="center" wrapText="1"/>
      <protection locked="0" hidden="0"/>
    </xf>
    <xf numFmtId="0" fontId="14" fillId="0" borderId="37" applyAlignment="1" applyProtection="1" pivotButton="0" quotePrefix="0" xfId="3">
      <alignment horizontal="center" vertical="center" wrapText="1"/>
      <protection locked="0" hidden="0"/>
    </xf>
    <xf numFmtId="0" fontId="14" fillId="0" borderId="0" applyAlignment="1" applyProtection="1" pivotButton="0" quotePrefix="0" xfId="3">
      <alignment horizontal="left" vertical="center" wrapText="1"/>
      <protection locked="0" hidden="0"/>
    </xf>
    <xf numFmtId="0" fontId="14" fillId="0" borderId="16" applyAlignment="1" pivotButton="0" quotePrefix="0" xfId="2">
      <alignment horizontal="center" vertical="center" wrapText="1"/>
    </xf>
    <xf numFmtId="0" fontId="14" fillId="0" borderId="16" applyAlignment="1" pivotButton="0" quotePrefix="0" xfId="2">
      <alignment horizontal="left" vertical="center" wrapText="1"/>
    </xf>
    <xf numFmtId="0" fontId="14" fillId="0" borderId="4" applyAlignment="1" pivotButton="0" quotePrefix="0" xfId="2">
      <alignment horizontal="center" vertical="center" wrapText="1"/>
    </xf>
    <xf numFmtId="0" fontId="14" fillId="0" borderId="4" applyAlignment="1" pivotButton="0" quotePrefix="0" xfId="3">
      <alignment horizontal="left" vertical="center" wrapText="1"/>
    </xf>
    <xf numFmtId="0" fontId="14" fillId="0" borderId="4" applyAlignment="1" pivotButton="0" quotePrefix="0" xfId="0">
      <alignment horizontal="center" vertical="center" wrapText="1"/>
    </xf>
    <xf numFmtId="0" fontId="14" fillId="0" borderId="2" applyAlignment="1" pivotButton="0" quotePrefix="0" xfId="2">
      <alignment horizontal="center" vertical="center" wrapText="1"/>
    </xf>
    <xf numFmtId="0" fontId="14" fillId="0" borderId="13" applyAlignment="1" pivotButton="0" quotePrefix="0" xfId="2">
      <alignment horizontal="center" vertical="center" wrapText="1"/>
    </xf>
    <xf numFmtId="0" fontId="14" fillId="0" borderId="13" applyAlignment="1" pivotButton="0" quotePrefix="0" xfId="0">
      <alignment horizontal="center" vertical="center" wrapText="1"/>
    </xf>
    <xf numFmtId="0" fontId="38" fillId="0" borderId="0" applyProtection="1" pivotButton="0" quotePrefix="0" xfId="3">
      <protection locked="0" hidden="0"/>
    </xf>
    <xf numFmtId="0" fontId="38" fillId="0" borderId="0" applyProtection="1" pivotButton="0" quotePrefix="0" xfId="0">
      <protection locked="0" hidden="0"/>
    </xf>
    <xf numFmtId="0" fontId="48" fillId="0" borderId="0" applyAlignment="1" applyProtection="1" pivotButton="0" quotePrefix="0" xfId="3">
      <alignment horizontal="center" vertical="center" wrapText="1"/>
      <protection locked="0" hidden="0"/>
    </xf>
    <xf numFmtId="0" fontId="14" fillId="0" borderId="0" applyAlignment="1" applyProtection="1" pivotButton="0" quotePrefix="0" xfId="0">
      <alignment horizontal="center" vertical="center"/>
      <protection locked="0" hidden="0"/>
    </xf>
    <xf numFmtId="0" fontId="14" fillId="0" borderId="0" applyAlignment="1" applyProtection="1" pivotButton="0" quotePrefix="0" xfId="0">
      <alignment horizontal="center" vertical="center" wrapText="1"/>
      <protection locked="0" hidden="0"/>
    </xf>
    <xf numFmtId="0" fontId="14" fillId="0" borderId="17" applyAlignment="1" pivotButton="0" quotePrefix="0" xfId="3">
      <alignment horizontal="left" vertical="center" wrapText="1"/>
    </xf>
    <xf numFmtId="0" fontId="14" fillId="0" borderId="3" applyAlignment="1" pivotButton="0" quotePrefix="0" xfId="2">
      <alignment horizontal="center" vertical="center" wrapText="1"/>
    </xf>
    <xf numFmtId="0" fontId="14" fillId="0" borderId="3" applyAlignment="1" pivotButton="0" quotePrefix="0" xfId="3">
      <alignment horizontal="left" vertical="center" wrapText="1"/>
    </xf>
    <xf numFmtId="0" fontId="14" fillId="0" borderId="3" applyAlignment="1" pivotButton="0" quotePrefix="0" xfId="0">
      <alignment horizontal="center" vertical="center" wrapText="1"/>
    </xf>
    <xf numFmtId="0" fontId="14" fillId="0" borderId="0" applyProtection="1" pivotButton="0" quotePrefix="0" xfId="3">
      <protection locked="0" hidden="0"/>
    </xf>
    <xf numFmtId="0" fontId="14" fillId="0" borderId="0" applyProtection="1" pivotButton="0" quotePrefix="0" xfId="0">
      <protection locked="0" hidden="0"/>
    </xf>
    <xf numFmtId="0" fontId="16" fillId="0" borderId="0" applyAlignment="1" applyProtection="1" pivotButton="0" quotePrefix="0" xfId="3">
      <alignment horizontal="center" vertical="center"/>
      <protection locked="0" hidden="0"/>
    </xf>
    <xf numFmtId="0" fontId="14" fillId="0" borderId="17" applyAlignment="1" pivotButton="0" quotePrefix="0" xfId="0">
      <alignment horizontal="left" vertical="center" wrapText="1"/>
    </xf>
    <xf numFmtId="0" fontId="14" fillId="0" borderId="14" applyAlignment="1" pivotButton="0" quotePrefix="0" xfId="3">
      <alignment horizontal="left" vertical="center" wrapText="1"/>
    </xf>
    <xf numFmtId="0" fontId="14" fillId="0" borderId="1" applyAlignment="1" pivotButton="0" quotePrefix="0" xfId="2">
      <alignment horizontal="center" vertical="center" wrapText="1"/>
    </xf>
    <xf numFmtId="0" fontId="14" fillId="0" borderId="1" applyAlignment="1" pivotButton="0" quotePrefix="0" xfId="0">
      <alignment horizontal="center" vertical="center" wrapText="1"/>
    </xf>
    <xf numFmtId="0" fontId="14" fillId="0" borderId="3" applyAlignment="1" pivotButton="0" quotePrefix="0" xfId="3">
      <alignment horizontal="center" vertical="center" wrapText="1"/>
    </xf>
    <xf numFmtId="0" fontId="14" fillId="0" borderId="0" applyAlignment="1" applyProtection="1" pivotButton="0" quotePrefix="0" xfId="3">
      <alignment vertical="center" wrapText="1"/>
      <protection locked="0" hidden="0"/>
    </xf>
    <xf numFmtId="0" fontId="14" fillId="0" borderId="50" applyAlignment="1" applyProtection="1" pivotButton="0" quotePrefix="0" xfId="3">
      <alignment vertical="center" wrapText="1"/>
      <protection locked="0" hidden="0"/>
    </xf>
    <xf numFmtId="0" fontId="14" fillId="0" borderId="20" applyAlignment="1" pivotButton="0" quotePrefix="0" xfId="3">
      <alignment horizontal="left" vertical="center" wrapText="1"/>
    </xf>
    <xf numFmtId="0" fontId="14" fillId="0" borderId="13" applyAlignment="1" pivotButton="0" quotePrefix="0" xfId="3">
      <alignment horizontal="center" vertical="center" wrapText="1"/>
    </xf>
    <xf numFmtId="0" fontId="14" fillId="0" borderId="2" applyAlignment="1" pivotButton="0" quotePrefix="0" xfId="3">
      <alignment horizontal="left" vertical="center" wrapText="1"/>
    </xf>
    <xf numFmtId="0" fontId="14" fillId="0" borderId="37" applyAlignment="1" applyProtection="1" pivotButton="0" quotePrefix="0" xfId="3">
      <alignment vertical="center" wrapText="1"/>
      <protection locked="0" hidden="0"/>
    </xf>
    <xf numFmtId="0" fontId="14" fillId="0" borderId="1" applyAlignment="1" pivotButton="0" quotePrefix="0" xfId="3">
      <alignment horizontal="center" vertical="center" wrapText="1"/>
    </xf>
    <xf numFmtId="0" fontId="10" fillId="0" borderId="0" applyProtection="1" pivotButton="0" quotePrefix="0" xfId="0">
      <protection locked="0" hidden="0"/>
    </xf>
    <xf numFmtId="0" fontId="14" fillId="0" borderId="14" applyAlignment="1" pivotButton="0" quotePrefix="0" xfId="0">
      <alignment horizontal="left" vertical="center" wrapText="1"/>
    </xf>
    <xf numFmtId="0" fontId="13" fillId="0" borderId="49" applyAlignment="1" pivotButton="0" quotePrefix="0" xfId="6">
      <alignment vertical="center" wrapText="1"/>
    </xf>
    <xf numFmtId="0" fontId="13" fillId="0" borderId="49" applyAlignment="1" pivotButton="0" quotePrefix="0" xfId="3">
      <alignment vertical="center" wrapText="1"/>
    </xf>
    <xf numFmtId="0" fontId="14" fillId="0" borderId="1" applyAlignment="1" pivotButton="0" quotePrefix="0" xfId="3">
      <alignment vertical="center" wrapText="1"/>
    </xf>
    <xf numFmtId="0" fontId="14" fillId="0" borderId="1" applyAlignment="1" pivotButton="0" quotePrefix="0" xfId="3">
      <alignment horizontal="left" vertical="center" wrapText="1"/>
    </xf>
    <xf numFmtId="0" fontId="16" fillId="0" borderId="1" applyAlignment="1" pivotButton="0" quotePrefix="0" xfId="2">
      <alignment horizontal="center" vertical="center" wrapText="1"/>
    </xf>
    <xf numFmtId="0" fontId="14" fillId="0" borderId="17" applyAlignment="1" pivotButton="0" quotePrefix="0" xfId="2">
      <alignment horizontal="left" vertical="center" wrapText="1"/>
    </xf>
    <xf numFmtId="0" fontId="14" fillId="0" borderId="3" applyAlignment="1" pivotButton="0" quotePrefix="0" xfId="3">
      <alignment vertical="center" wrapText="1"/>
    </xf>
    <xf numFmtId="0" fontId="14" fillId="0" borderId="14" applyAlignment="1" applyProtection="1" pivotButton="0" quotePrefix="0" xfId="0">
      <alignment vertical="center"/>
      <protection locked="0" hidden="0"/>
    </xf>
    <xf numFmtId="0" fontId="14" fillId="0" borderId="3" applyAlignment="1" applyProtection="1" pivotButton="0" quotePrefix="0" xfId="0">
      <alignment horizontal="center" vertical="center"/>
      <protection locked="0" hidden="0"/>
    </xf>
    <xf numFmtId="0" fontId="14" fillId="0" borderId="3" applyAlignment="1" applyProtection="1" pivotButton="0" quotePrefix="0" xfId="3">
      <alignment horizontal="left" vertical="center" wrapText="1"/>
      <protection locked="0" hidden="0"/>
    </xf>
    <xf numFmtId="0" fontId="16" fillId="0" borderId="3" applyAlignment="1" applyProtection="1" pivotButton="0" quotePrefix="0" xfId="0">
      <alignment horizontal="center" vertical="center"/>
      <protection locked="0" hidden="0"/>
    </xf>
    <xf numFmtId="0" fontId="14" fillId="0" borderId="17" applyAlignment="1" applyProtection="1" pivotButton="0" quotePrefix="0" xfId="0">
      <alignment horizontal="left" vertical="center" wrapText="1"/>
      <protection locked="0" hidden="0"/>
    </xf>
    <xf numFmtId="0" fontId="14" fillId="0" borderId="14" applyAlignment="1" pivotButton="0" quotePrefix="0" xfId="2">
      <alignment horizontal="left" vertical="center" wrapText="1"/>
    </xf>
    <xf numFmtId="0" fontId="14" fillId="0" borderId="1" applyAlignment="1" pivotButton="0" quotePrefix="0" xfId="3">
      <alignment horizontal="center" vertical="center"/>
    </xf>
    <xf numFmtId="0" fontId="36" fillId="9" borderId="0" applyAlignment="1" applyProtection="1" pivotButton="0" quotePrefix="0" xfId="0">
      <alignment horizontal="left" vertical="center" wrapText="1"/>
      <protection locked="0" hidden="0"/>
    </xf>
    <xf numFmtId="0" fontId="36" fillId="0" borderId="51" applyAlignment="1" pivotButton="0" quotePrefix="0" xfId="0">
      <alignment horizontal="left" vertical="center" wrapText="1"/>
    </xf>
    <xf numFmtId="0" fontId="14" fillId="0" borderId="1" applyAlignment="1" applyProtection="1" pivotButton="0" quotePrefix="0" xfId="2">
      <alignment horizontal="left" vertical="center" wrapText="1"/>
      <protection locked="0" hidden="0"/>
    </xf>
    <xf numFmtId="0" fontId="14" fillId="0" borderId="0" applyAlignment="1" applyProtection="1" pivotButton="0" quotePrefix="0" xfId="2">
      <alignment horizontal="left" vertical="center" wrapText="1"/>
      <protection locked="0" hidden="0"/>
    </xf>
    <xf numFmtId="0" fontId="14" fillId="0" borderId="1" applyAlignment="1" applyProtection="1" pivotButton="0" quotePrefix="0" xfId="3">
      <alignment vertical="center" wrapText="1"/>
      <protection locked="0" hidden="0"/>
    </xf>
    <xf numFmtId="0" fontId="14" fillId="0" borderId="1" applyAlignment="1" applyProtection="1" pivotButton="0" quotePrefix="0" xfId="14">
      <alignment horizontal="center" vertical="center" wrapText="1"/>
      <protection locked="0" hidden="0"/>
    </xf>
    <xf numFmtId="0" fontId="16" fillId="0" borderId="1" applyAlignment="1" applyProtection="1" pivotButton="0" quotePrefix="0" xfId="14">
      <alignment horizontal="center" vertical="center" wrapText="1"/>
      <protection locked="0" hidden="0"/>
    </xf>
    <xf numFmtId="0" fontId="14" fillId="0" borderId="1" applyAlignment="1" pivotButton="0" quotePrefix="0" xfId="14">
      <alignment horizontal="center" vertical="center" wrapText="1"/>
    </xf>
    <xf numFmtId="0" fontId="16" fillId="0" borderId="1" applyAlignment="1" pivotButton="0" quotePrefix="0" xfId="14">
      <alignment horizontal="center" vertical="center" wrapText="1"/>
    </xf>
    <xf numFmtId="0" fontId="10" fillId="0" borderId="53" applyAlignment="1" applyProtection="1" pivotButton="0" quotePrefix="0" xfId="2">
      <alignment horizontal="left" vertical="center" wrapText="1"/>
      <protection locked="0" hidden="0"/>
    </xf>
    <xf numFmtId="0" fontId="0" fillId="0" borderId="49" applyAlignment="1" pivotButton="0" quotePrefix="0" xfId="2">
      <alignment horizontal="left" vertical="center" wrapText="1"/>
    </xf>
    <xf numFmtId="0" fontId="21" fillId="0" borderId="50" applyAlignment="1" applyProtection="1" pivotButton="0" quotePrefix="0" xfId="3">
      <alignment vertical="center" wrapText="1"/>
      <protection locked="0" hidden="0"/>
    </xf>
    <xf numFmtId="0" fontId="14" fillId="0" borderId="61" applyAlignment="1" applyProtection="1" pivotButton="0" quotePrefix="0" xfId="0">
      <alignment horizontal="left" vertical="center" wrapText="1"/>
      <protection locked="0" hidden="0"/>
    </xf>
    <xf numFmtId="0" fontId="21" fillId="0" borderId="37" applyAlignment="1" applyProtection="1" pivotButton="0" quotePrefix="0" xfId="3">
      <alignment vertical="center" wrapText="1"/>
      <protection locked="0" hidden="0"/>
    </xf>
    <xf numFmtId="0" fontId="23" fillId="0" borderId="17" applyAlignment="1" applyProtection="1" pivotButton="0" quotePrefix="0" xfId="0">
      <alignment horizontal="center" vertical="center" wrapText="1"/>
      <protection locked="0" hidden="0"/>
    </xf>
    <xf numFmtId="0" fontId="16" fillId="0" borderId="37" applyAlignment="1" applyProtection="1" pivotButton="0" quotePrefix="0" xfId="3">
      <alignment horizontal="center" vertical="center" wrapText="1"/>
      <protection locked="0" hidden="0"/>
    </xf>
    <xf numFmtId="0" fontId="16" fillId="0" borderId="3" applyAlignment="1" pivotButton="0" quotePrefix="0" xfId="0">
      <alignment horizontal="center" vertical="center" wrapText="1"/>
    </xf>
    <xf numFmtId="0" fontId="14" fillId="0" borderId="1" applyAlignment="1" pivotButton="0" quotePrefix="0" xfId="0">
      <alignment vertical="center" wrapText="1"/>
    </xf>
    <xf numFmtId="0" fontId="14" fillId="0" borderId="3" applyAlignment="1" applyProtection="1" pivotButton="0" quotePrefix="0" xfId="2">
      <alignment horizontal="center" vertical="center"/>
      <protection locked="0" hidden="0"/>
    </xf>
    <xf numFmtId="0" fontId="14" fillId="0" borderId="1" applyAlignment="1" pivotButton="0" quotePrefix="0" xfId="0">
      <alignment horizontal="left" vertical="center" wrapText="1"/>
    </xf>
    <xf numFmtId="0" fontId="14" fillId="0" borderId="3" applyAlignment="1" pivotButton="0" quotePrefix="0" xfId="0">
      <alignment horizontal="left" vertical="center" wrapText="1"/>
    </xf>
    <xf numFmtId="0" fontId="16" fillId="0" borderId="0" applyAlignment="1" applyProtection="1" pivotButton="0" quotePrefix="0" xfId="0">
      <alignment horizontal="center" vertical="center"/>
      <protection locked="0" hidden="0"/>
    </xf>
    <xf numFmtId="0" fontId="14" fillId="0" borderId="0" applyAlignment="1" applyProtection="1" pivotButton="0" quotePrefix="0" xfId="3">
      <alignment horizontal="left" vertical="center"/>
      <protection locked="0" hidden="0"/>
    </xf>
    <xf numFmtId="0" fontId="21" fillId="0" borderId="17" applyAlignment="1" applyProtection="1" pivotButton="0" quotePrefix="0" xfId="3">
      <alignment horizontal="left" vertical="center"/>
      <protection locked="0" hidden="0"/>
    </xf>
    <xf numFmtId="0" fontId="21" fillId="0" borderId="17" applyAlignment="1" pivotButton="0" quotePrefix="0" xfId="3">
      <alignment horizontal="left" vertical="center" wrapText="1"/>
    </xf>
    <xf numFmtId="0" fontId="14" fillId="0" borderId="3" applyAlignment="1" pivotButton="0" quotePrefix="0" xfId="2">
      <alignment horizontal="center" vertical="center"/>
    </xf>
    <xf numFmtId="0" fontId="14" fillId="0" borderId="3" applyAlignment="1" pivotButton="0" quotePrefix="0" xfId="0">
      <alignment horizontal="center" vertical="center"/>
    </xf>
    <xf numFmtId="0" fontId="14" fillId="0" borderId="17" applyAlignment="1" applyProtection="1" pivotButton="0" quotePrefix="0" xfId="2">
      <alignment horizontal="left" vertical="center"/>
      <protection locked="0" hidden="0"/>
    </xf>
    <xf numFmtId="0" fontId="14" fillId="0" borderId="17" applyAlignment="1" pivotButton="0" quotePrefix="0" xfId="2">
      <alignment horizontal="left" vertical="center"/>
    </xf>
    <xf numFmtId="0" fontId="14" fillId="0" borderId="1" applyAlignment="1" pivotButton="0" quotePrefix="0" xfId="2">
      <alignment horizontal="center" vertical="center"/>
    </xf>
    <xf numFmtId="0" fontId="14" fillId="0" borderId="3" applyAlignment="1" pivotButton="0" quotePrefix="0" xfId="2">
      <alignment horizontal="left" vertical="center" wrapText="1"/>
    </xf>
    <xf numFmtId="0" fontId="16" fillId="0" borderId="3" applyAlignment="1" pivotButton="0" quotePrefix="0" xfId="2">
      <alignment horizontal="center" vertical="center"/>
    </xf>
    <xf numFmtId="0" fontId="14" fillId="0" borderId="14" applyAlignment="1" pivotButton="0" quotePrefix="0" xfId="3">
      <alignment horizontal="center" vertical="center" wrapText="1"/>
    </xf>
    <xf numFmtId="0" fontId="14" fillId="0" borderId="18" applyAlignment="1" pivotButton="0" quotePrefix="0" xfId="3">
      <alignment horizontal="left" vertical="center" wrapText="1"/>
    </xf>
    <xf numFmtId="0" fontId="14" fillId="0" borderId="10" applyAlignment="1" pivotButton="0" quotePrefix="0" xfId="2">
      <alignment horizontal="center" vertical="center" wrapText="1"/>
    </xf>
    <xf numFmtId="0" fontId="14" fillId="0" borderId="10" applyAlignment="1" pivotButton="0" quotePrefix="0" xfId="3">
      <alignment horizontal="center" vertical="center" wrapText="1"/>
    </xf>
    <xf numFmtId="0" fontId="14" fillId="0" borderId="10" applyAlignment="1" pivotButton="0" quotePrefix="0" xfId="3">
      <alignment horizontal="left" vertical="center" wrapText="1"/>
    </xf>
    <xf numFmtId="0" fontId="14" fillId="0" borderId="12" applyAlignment="1" pivotButton="0" quotePrefix="0" xfId="0">
      <alignment horizontal="center" vertical="center" wrapText="1"/>
    </xf>
    <xf numFmtId="0" fontId="16" fillId="0" borderId="10" applyAlignment="1" pivotButton="0" quotePrefix="0" xfId="14">
      <alignment horizontal="center" vertical="center" wrapText="1"/>
    </xf>
    <xf numFmtId="0" fontId="21" fillId="0" borderId="14" applyAlignment="1" pivotButton="0" quotePrefix="0" xfId="3">
      <alignment horizontal="left" vertical="center" wrapText="1"/>
    </xf>
    <xf numFmtId="0" fontId="10" fillId="0" borderId="49" applyAlignment="1" pivotButton="0" quotePrefix="0" xfId="3">
      <alignment horizontal="left" vertical="center" wrapText="1"/>
    </xf>
    <xf numFmtId="0" fontId="14" fillId="0" borderId="14" applyAlignment="1" pivotButton="0" quotePrefix="0" xfId="5">
      <alignment horizontal="center" vertical="center" wrapText="1"/>
    </xf>
    <xf numFmtId="0" fontId="14" fillId="0" borderId="14" applyAlignment="1" pivotButton="0" quotePrefix="0" xfId="5">
      <alignment horizontal="left" vertical="center" wrapText="1"/>
    </xf>
    <xf numFmtId="0" fontId="14" fillId="0" borderId="1" applyAlignment="1" pivotButton="0" quotePrefix="0" xfId="5">
      <alignment horizontal="left" vertical="center" wrapText="1"/>
    </xf>
    <xf numFmtId="0" fontId="14" fillId="0" borderId="17" applyAlignment="1" pivotButton="0" quotePrefix="0" xfId="3">
      <alignment horizontal="center" vertical="center" wrapText="1"/>
    </xf>
    <xf numFmtId="0" fontId="16" fillId="3" borderId="15" applyAlignment="1" pivotButton="0" quotePrefix="0" xfId="2">
      <alignment horizontal="center" vertical="center" wrapText="1"/>
    </xf>
    <xf numFmtId="0" fontId="16" fillId="0" borderId="15" applyAlignment="1" pivotButton="0" quotePrefix="0" xfId="2">
      <alignment horizontal="center" vertical="center" wrapText="1"/>
    </xf>
    <xf numFmtId="0" fontId="16" fillId="0" borderId="2" applyAlignment="1" pivotButton="0" quotePrefix="0" xfId="2">
      <alignment horizontal="center" vertical="center" wrapText="1"/>
    </xf>
    <xf numFmtId="0" fontId="16" fillId="4" borderId="2" applyAlignment="1" pivotButton="0" quotePrefix="0" xfId="2">
      <alignment horizontal="center" vertical="center" wrapText="1"/>
    </xf>
    <xf numFmtId="0" fontId="16" fillId="3" borderId="2" applyAlignment="1" pivotButton="0" quotePrefix="0" xfId="2">
      <alignment horizontal="center" vertical="center" wrapText="1"/>
    </xf>
    <xf numFmtId="0" fontId="16" fillId="0" borderId="6" applyAlignment="1" pivotButton="0" quotePrefix="0" xfId="2">
      <alignment horizontal="center" vertical="center"/>
    </xf>
    <xf numFmtId="0" fontId="14" fillId="0" borderId="0" applyAlignment="1" applyProtection="1" pivotButton="0" quotePrefix="0" xfId="0">
      <alignment wrapText="1"/>
      <protection locked="0" hidden="0"/>
    </xf>
    <xf numFmtId="0" fontId="14" fillId="0" borderId="0" applyAlignment="1" applyProtection="1" pivotButton="0" quotePrefix="0" xfId="0">
      <alignment horizontal="center"/>
      <protection locked="0" hidden="0"/>
    </xf>
    <xf numFmtId="0" fontId="16" fillId="0" borderId="0" applyProtection="1" pivotButton="0" quotePrefix="0" xfId="0">
      <protection locked="0" hidden="0"/>
    </xf>
    <xf numFmtId="0" fontId="16" fillId="0" borderId="33" applyProtection="1" pivotButton="0" quotePrefix="0" xfId="0">
      <protection locked="0" hidden="0"/>
    </xf>
    <xf numFmtId="0" fontId="16" fillId="0" borderId="32" applyAlignment="1" applyProtection="1" pivotButton="0" quotePrefix="0" xfId="0">
      <alignment wrapText="1"/>
      <protection locked="0" hidden="0"/>
    </xf>
    <xf numFmtId="0" fontId="16" fillId="0" borderId="4" applyAlignment="1" pivotButton="0" quotePrefix="0" xfId="14">
      <alignment horizontal="center" vertical="center" wrapText="1"/>
    </xf>
    <xf numFmtId="0" fontId="14" fillId="0" borderId="0" applyAlignment="1" applyProtection="1" pivotButton="0" quotePrefix="0" xfId="3">
      <alignment wrapText="1"/>
      <protection locked="0" hidden="0"/>
    </xf>
    <xf numFmtId="0" fontId="16" fillId="0" borderId="13" applyAlignment="1" pivotButton="0" quotePrefix="0" xfId="14">
      <alignment horizontal="center" vertical="center" wrapText="1"/>
    </xf>
    <xf numFmtId="0" fontId="16" fillId="0" borderId="3" applyAlignment="1" pivotButton="0" quotePrefix="0" xfId="14">
      <alignment horizontal="center" vertical="center" wrapText="1"/>
    </xf>
    <xf numFmtId="0" fontId="16" fillId="6" borderId="1" applyAlignment="1" applyProtection="1" pivotButton="0" quotePrefix="0" xfId="14">
      <alignment horizontal="center" vertical="center" wrapText="1"/>
      <protection locked="0" hidden="0"/>
    </xf>
    <xf numFmtId="0" fontId="16" fillId="0" borderId="2" applyAlignment="1" pivotButton="0" quotePrefix="0" xfId="14">
      <alignment horizontal="center" vertical="center" wrapText="1"/>
    </xf>
    <xf numFmtId="0" fontId="16" fillId="6" borderId="2" applyAlignment="1" applyProtection="1" pivotButton="0" quotePrefix="0" xfId="14">
      <alignment horizontal="center" vertical="center" wrapText="1"/>
      <protection locked="0" hidden="0"/>
    </xf>
    <xf numFmtId="0" fontId="14" fillId="6" borderId="2" applyAlignment="1" applyProtection="1" pivotButton="0" quotePrefix="0" xfId="14">
      <alignment horizontal="center" vertical="center" wrapText="1"/>
      <protection locked="0" hidden="0"/>
    </xf>
    <xf numFmtId="0" fontId="14" fillId="6" borderId="13" applyAlignment="1" applyProtection="1" pivotButton="0" quotePrefix="0" xfId="14">
      <alignment horizontal="center" vertical="center" wrapText="1"/>
      <protection locked="0" hidden="0"/>
    </xf>
    <xf numFmtId="0" fontId="16" fillId="6" borderId="13" applyAlignment="1" applyProtection="1" pivotButton="0" quotePrefix="0" xfId="14">
      <alignment horizontal="center" vertical="center" wrapText="1"/>
      <protection locked="0" hidden="0"/>
    </xf>
    <xf numFmtId="0" fontId="16" fillId="0" borderId="1" applyAlignment="1" applyProtection="1" pivotButton="0" quotePrefix="0" xfId="2">
      <alignment horizontal="center" vertical="center" wrapText="1"/>
      <protection locked="0" hidden="0"/>
    </xf>
    <xf numFmtId="0" fontId="17" fillId="0" borderId="0" applyProtection="1" pivotButton="0" quotePrefix="0" xfId="3">
      <protection locked="0" hidden="0"/>
    </xf>
    <xf numFmtId="0" fontId="14" fillId="0" borderId="0" applyAlignment="1" applyProtection="1" pivotButton="0" quotePrefix="0" xfId="0">
      <alignment horizontal="left" vertical="center" wrapText="1"/>
      <protection locked="0" hidden="0"/>
    </xf>
    <xf numFmtId="0" fontId="14" fillId="6" borderId="1" applyAlignment="1" applyProtection="1" pivotButton="0" quotePrefix="0" xfId="14">
      <alignment horizontal="center" vertical="center" wrapText="1"/>
      <protection locked="0" hidden="0"/>
    </xf>
    <xf numFmtId="0" fontId="14" fillId="0" borderId="3" applyAlignment="1" pivotButton="0" quotePrefix="0" xfId="14">
      <alignment horizontal="center" vertical="center" wrapText="1"/>
    </xf>
    <xf numFmtId="0" fontId="22" fillId="0" borderId="2" applyAlignment="1" applyProtection="1" pivotButton="0" quotePrefix="0" xfId="3">
      <alignment vertical="center" wrapText="1"/>
      <protection locked="0" hidden="0"/>
    </xf>
    <xf numFmtId="0" fontId="48" fillId="4" borderId="3" applyAlignment="1" applyProtection="1" pivotButton="0" quotePrefix="0" xfId="14">
      <alignment horizontal="center" vertical="center" wrapText="1"/>
      <protection locked="0" hidden="0"/>
    </xf>
    <xf numFmtId="0" fontId="16" fillId="0" borderId="3" applyAlignment="1" pivotButton="0" quotePrefix="0" xfId="14">
      <alignment horizontal="center" vertical="center"/>
    </xf>
    <xf numFmtId="0" fontId="16" fillId="0" borderId="0" applyAlignment="1" applyProtection="1" pivotButton="0" quotePrefix="0" xfId="0">
      <alignment horizontal="center" vertical="center" wrapText="1"/>
      <protection locked="0" hidden="0"/>
    </xf>
    <xf numFmtId="0" fontId="14" fillId="0" borderId="30" applyAlignment="1" applyProtection="1" pivotButton="0" quotePrefix="0" xfId="3">
      <alignment horizontal="center" vertical="center" wrapText="1"/>
      <protection locked="0" hidden="0"/>
    </xf>
    <xf numFmtId="0" fontId="14" fillId="0" borderId="20" applyAlignment="1" pivotButton="0" quotePrefix="0" xfId="3">
      <alignment horizontal="center" vertical="center" wrapText="1"/>
    </xf>
    <xf numFmtId="0" fontId="38" fillId="0" borderId="37" applyAlignment="1" applyProtection="1" pivotButton="0" quotePrefix="0" xfId="3">
      <alignment horizontal="left" vertical="center" wrapText="1"/>
      <protection locked="0" hidden="0"/>
    </xf>
    <xf numFmtId="0" fontId="38" fillId="0" borderId="17" applyAlignment="1" applyProtection="1" pivotButton="0" quotePrefix="0" xfId="3">
      <alignment horizontal="left" vertical="center" wrapText="1"/>
      <protection locked="0" hidden="0"/>
    </xf>
    <xf numFmtId="0" fontId="49" fillId="0" borderId="14" applyAlignment="1" applyProtection="1" pivotButton="0" quotePrefix="0" xfId="3">
      <alignment horizontal="left" vertical="center" wrapText="1"/>
      <protection locked="0" hidden="0"/>
    </xf>
    <xf numFmtId="0" fontId="49" fillId="0" borderId="1" applyAlignment="1" applyProtection="1" pivotButton="0" quotePrefix="0" xfId="2">
      <alignment horizontal="center" vertical="center" wrapText="1"/>
      <protection locked="0" hidden="0"/>
    </xf>
    <xf numFmtId="0" fontId="49" fillId="0" borderId="3" applyAlignment="1" applyProtection="1" pivotButton="0" quotePrefix="0" xfId="2">
      <alignment horizontal="center" vertical="center" wrapText="1"/>
      <protection locked="0" hidden="0"/>
    </xf>
    <xf numFmtId="49" fontId="49" fillId="0" borderId="61" applyAlignment="1" applyProtection="1" pivotButton="0" quotePrefix="0" xfId="0">
      <alignment horizontal="left" vertical="center" wrapText="1"/>
      <protection locked="0" hidden="0"/>
    </xf>
    <xf numFmtId="0" fontId="49" fillId="0" borderId="3" applyAlignment="1" applyProtection="1" pivotButton="0" quotePrefix="0" xfId="0">
      <alignment horizontal="center" vertical="center" wrapText="1"/>
      <protection locked="0" hidden="0"/>
    </xf>
    <xf numFmtId="0" fontId="48" fillId="0" borderId="3" applyAlignment="1" applyProtection="1" pivotButton="0" quotePrefix="0" xfId="0">
      <alignment horizontal="center" vertical="center" wrapText="1"/>
      <protection locked="0" hidden="0"/>
    </xf>
    <xf numFmtId="0" fontId="38" fillId="0" borderId="6" applyAlignment="1" applyProtection="1" pivotButton="0" quotePrefix="0" xfId="2">
      <alignment horizontal="center" vertical="center"/>
      <protection locked="0" hidden="0"/>
    </xf>
    <xf numFmtId="0" fontId="14" fillId="0" borderId="20" applyAlignment="1" applyProtection="1" pivotButton="0" quotePrefix="0" xfId="0">
      <alignment horizontal="left" vertical="center" wrapText="1"/>
      <protection locked="0" hidden="0"/>
    </xf>
    <xf numFmtId="0" fontId="16" fillId="0" borderId="3" applyAlignment="1" applyProtection="1" pivotButton="0" quotePrefix="0" xfId="14">
      <alignment horizontal="center" vertical="center" wrapText="1"/>
      <protection locked="0" hidden="0"/>
    </xf>
    <xf numFmtId="0" fontId="16" fillId="0" borderId="2" applyAlignment="1" applyProtection="1" pivotButton="0" quotePrefix="0" xfId="14">
      <alignment horizontal="center" vertical="center" wrapText="1"/>
      <protection locked="0" hidden="0"/>
    </xf>
    <xf numFmtId="0" fontId="14" fillId="0" borderId="61" applyAlignment="1" applyProtection="1" pivotButton="0" quotePrefix="0" xfId="2">
      <alignment horizontal="left" vertical="center" wrapText="1"/>
      <protection locked="0" hidden="0"/>
    </xf>
    <xf numFmtId="0" fontId="16" fillId="0" borderId="3" applyAlignment="1" applyProtection="1" pivotButton="0" quotePrefix="0" xfId="2">
      <alignment horizontal="center" vertical="center" wrapText="1"/>
      <protection locked="0" hidden="0"/>
    </xf>
    <xf numFmtId="0" fontId="14" fillId="0" borderId="1" applyAlignment="1" applyProtection="1" pivotButton="0" quotePrefix="0" xfId="0">
      <alignment vertical="center" wrapText="1"/>
      <protection locked="0" hidden="0"/>
    </xf>
    <xf numFmtId="0" fontId="14" fillId="0" borderId="3" applyAlignment="1" applyProtection="1" pivotButton="0" quotePrefix="0" xfId="14">
      <alignment horizontal="center" vertical="center" wrapText="1"/>
      <protection locked="0" hidden="0"/>
    </xf>
    <xf numFmtId="0" fontId="14" fillId="0" borderId="49" applyAlignment="1" applyProtection="1" pivotButton="0" quotePrefix="0" xfId="3">
      <alignment vertical="center" wrapText="1"/>
      <protection locked="0" hidden="0"/>
    </xf>
    <xf numFmtId="0" fontId="14" fillId="0" borderId="17" applyAlignment="1" applyProtection="1" pivotButton="0" quotePrefix="0" xfId="3">
      <alignment vertical="center" wrapText="1"/>
      <protection locked="0" hidden="0"/>
    </xf>
    <xf numFmtId="0" fontId="14" fillId="0" borderId="2" applyAlignment="1" applyProtection="1" pivotButton="0" quotePrefix="0" xfId="14">
      <alignment horizontal="center" vertical="center" wrapText="1"/>
      <protection locked="0" hidden="0"/>
    </xf>
    <xf numFmtId="9" fontId="29" fillId="0" borderId="0" applyAlignment="1" pivotButton="0" quotePrefix="0" xfId="11">
      <alignment horizontal="center" vertical="center"/>
    </xf>
    <xf numFmtId="0" fontId="33" fillId="3" borderId="4" applyAlignment="1" pivotButton="0" quotePrefix="0" xfId="2">
      <alignment horizontal="center" vertical="center" wrapText="1"/>
    </xf>
    <xf numFmtId="0" fontId="33" fillId="3" borderId="34" applyAlignment="1" pivotButton="0" quotePrefix="0" xfId="2">
      <alignment horizontal="center" vertical="center" wrapText="1"/>
    </xf>
    <xf numFmtId="164" fontId="29" fillId="0" borderId="0" applyAlignment="1" pivotButton="0" quotePrefix="0" xfId="0">
      <alignment horizontal="center" vertical="center"/>
    </xf>
    <xf numFmtId="164" fontId="29" fillId="0" borderId="0" applyAlignment="1" applyProtection="1" pivotButton="0" quotePrefix="0" xfId="0">
      <alignment horizontal="center" vertical="center"/>
      <protection locked="0" hidden="0"/>
    </xf>
    <xf numFmtId="9" fontId="29" fillId="0" borderId="0" applyAlignment="1" applyProtection="1" pivotButton="0" quotePrefix="0" xfId="11">
      <alignment horizontal="center" vertical="center"/>
      <protection locked="0" hidden="0"/>
    </xf>
    <xf numFmtId="0" fontId="29" fillId="0" borderId="0" applyAlignment="1" applyProtection="1" pivotButton="0" quotePrefix="0" xfId="0">
      <alignment horizontal="center" vertical="center"/>
      <protection locked="0" hidden="0"/>
    </xf>
    <xf numFmtId="164" fontId="29" fillId="0" borderId="0" applyAlignment="1" pivotButton="0" quotePrefix="0" xfId="0">
      <alignment horizontal="center" vertical="center" wrapText="1"/>
    </xf>
    <xf numFmtId="164" fontId="29" fillId="0" borderId="0" applyAlignment="1" applyProtection="1" pivotButton="0" quotePrefix="0" xfId="0">
      <alignment horizontal="center" vertical="center" wrapText="1"/>
      <protection locked="0" hidden="0"/>
    </xf>
    <xf numFmtId="164" fontId="29" fillId="0" borderId="0" applyAlignment="1" pivotButton="0" quotePrefix="0" xfId="0">
      <alignment horizontal="right" vertical="center"/>
    </xf>
    <xf numFmtId="0" fontId="14" fillId="0" borderId="63" applyAlignment="1" applyProtection="1" pivotButton="0" quotePrefix="0" xfId="3">
      <alignment horizontal="left" vertical="center" wrapText="1"/>
      <protection locked="0" hidden="0"/>
    </xf>
    <xf numFmtId="0" fontId="53" fillId="4" borderId="7" applyAlignment="1" applyProtection="1" pivotButton="0" quotePrefix="0" xfId="2">
      <alignment horizontal="center" vertical="center" wrapText="1"/>
      <protection locked="0" hidden="0"/>
    </xf>
    <xf numFmtId="0" fontId="53" fillId="4" borderId="17" applyAlignment="1" applyProtection="1" pivotButton="0" quotePrefix="0" xfId="3">
      <alignment horizontal="left" vertical="center" wrapText="1"/>
      <protection locked="0" hidden="0"/>
    </xf>
    <xf numFmtId="0" fontId="53" fillId="4" borderId="50" applyAlignment="1" applyProtection="1" pivotButton="0" quotePrefix="0" xfId="3">
      <alignment horizontal="left" vertical="center" wrapText="1"/>
      <protection locked="0" hidden="0"/>
    </xf>
    <xf numFmtId="164" fontId="56" fillId="0" borderId="0" applyAlignment="1" applyProtection="1" pivotButton="0" quotePrefix="0" xfId="0">
      <alignment horizontal="center" vertical="center" wrapText="1"/>
      <protection locked="0" hidden="0"/>
    </xf>
    <xf numFmtId="9" fontId="56" fillId="0" borderId="0" applyAlignment="1" pivotButton="0" quotePrefix="0" xfId="11">
      <alignment horizontal="center" vertical="center"/>
    </xf>
    <xf numFmtId="164" fontId="56" fillId="0" borderId="0" applyAlignment="1" pivotButton="0" quotePrefix="0" xfId="0">
      <alignment horizontal="center" vertical="center"/>
    </xf>
    <xf numFmtId="0" fontId="53" fillId="0" borderId="0" applyAlignment="1" applyProtection="1" pivotButton="0" quotePrefix="0" xfId="0">
      <alignment horizontal="center" vertical="center" wrapText="1"/>
      <protection locked="0" hidden="0"/>
    </xf>
    <xf numFmtId="0" fontId="53" fillId="0" borderId="0" applyAlignment="1" applyProtection="1" pivotButton="0" quotePrefix="0" xfId="3">
      <alignment wrapText="1"/>
      <protection locked="0" hidden="0"/>
    </xf>
    <xf numFmtId="0" fontId="54" fillId="0" borderId="0" applyAlignment="1" applyProtection="1" pivotButton="0" quotePrefix="0" xfId="3">
      <alignment horizontal="center" vertical="center" wrapText="1"/>
      <protection locked="0" hidden="0"/>
    </xf>
    <xf numFmtId="0" fontId="53" fillId="0" borderId="0" applyAlignment="1" applyProtection="1" pivotButton="0" quotePrefix="0" xfId="0">
      <alignment wrapText="1"/>
      <protection locked="0" hidden="0"/>
    </xf>
    <xf numFmtId="0" fontId="53" fillId="4" borderId="7" applyAlignment="1" applyProtection="1" pivotButton="0" quotePrefix="0" xfId="2">
      <alignment horizontal="center" vertical="center"/>
      <protection locked="0" hidden="0"/>
    </xf>
    <xf numFmtId="0" fontId="53" fillId="0" borderId="0" applyAlignment="1" applyProtection="1" pivotButton="0" quotePrefix="0" xfId="0">
      <alignment horizontal="center" vertical="center"/>
      <protection locked="0" hidden="0"/>
    </xf>
    <xf numFmtId="0" fontId="53" fillId="0" borderId="0" applyProtection="1" pivotButton="0" quotePrefix="0" xfId="3">
      <protection locked="0" hidden="0"/>
    </xf>
    <xf numFmtId="0" fontId="53" fillId="0" borderId="0" applyProtection="1" pivotButton="0" quotePrefix="0" xfId="0">
      <protection locked="0" hidden="0"/>
    </xf>
    <xf numFmtId="0" fontId="54" fillId="4" borderId="1" applyAlignment="1" pivotButton="0" quotePrefix="0" xfId="0">
      <alignment horizontal="center" vertical="center" wrapText="1"/>
    </xf>
    <xf numFmtId="0" fontId="53" fillId="4" borderId="1" applyAlignment="1" pivotButton="0" quotePrefix="0" xfId="0">
      <alignment horizontal="center" vertical="center" wrapText="1"/>
    </xf>
    <xf numFmtId="49" fontId="53" fillId="4" borderId="39" applyAlignment="1" pivotButton="0" quotePrefix="0" xfId="0">
      <alignment horizontal="left" vertical="center" wrapText="1"/>
    </xf>
    <xf numFmtId="0" fontId="53" fillId="4" borderId="3" applyAlignment="1" pivotButton="0" quotePrefix="0" xfId="2">
      <alignment horizontal="center" vertical="center" wrapText="1"/>
    </xf>
    <xf numFmtId="0" fontId="53" fillId="4" borderId="14" applyAlignment="1" pivotButton="0" quotePrefix="0" xfId="3">
      <alignment horizontal="left" vertical="center" wrapText="1"/>
    </xf>
    <xf numFmtId="0" fontId="53" fillId="4" borderId="17" applyAlignment="1" pivotButton="0" quotePrefix="0" xfId="3">
      <alignment horizontal="left" vertical="center" wrapText="1"/>
    </xf>
    <xf numFmtId="0" fontId="53" fillId="4" borderId="37" applyAlignment="1" applyProtection="1" pivotButton="0" quotePrefix="0" xfId="3">
      <alignment horizontal="left" vertical="center" wrapText="1"/>
      <protection locked="0" hidden="0"/>
    </xf>
    <xf numFmtId="0" fontId="53" fillId="4" borderId="1" applyAlignment="1" pivotButton="0" quotePrefix="0" xfId="2">
      <alignment horizontal="center" vertical="center" wrapText="1"/>
    </xf>
    <xf numFmtId="0" fontId="54" fillId="0" borderId="3" applyAlignment="1" pivotButton="0" quotePrefix="0" xfId="14">
      <alignment horizontal="center" vertical="center" wrapText="1"/>
    </xf>
    <xf numFmtId="0" fontId="53" fillId="0" borderId="3" applyAlignment="1" pivotButton="0" quotePrefix="0" xfId="14">
      <alignment horizontal="center" vertical="center" wrapText="1"/>
    </xf>
    <xf numFmtId="49" fontId="53" fillId="0" borderId="39" applyAlignment="1" pivotButton="0" quotePrefix="0" xfId="0">
      <alignment vertical="center" wrapText="1"/>
    </xf>
    <xf numFmtId="0" fontId="53" fillId="0" borderId="1" applyAlignment="1" pivotButton="0" quotePrefix="0" xfId="2">
      <alignment horizontal="center" vertical="center" wrapText="1"/>
    </xf>
    <xf numFmtId="0" fontId="53" fillId="0" borderId="1" applyAlignment="1" pivotButton="0" quotePrefix="0" xfId="3">
      <alignment horizontal="center" vertical="center" wrapText="1"/>
    </xf>
    <xf numFmtId="0" fontId="53" fillId="0" borderId="17" applyAlignment="1" pivotButton="0" quotePrefix="0" xfId="3">
      <alignment horizontal="left" vertical="center" wrapText="1"/>
    </xf>
    <xf numFmtId="0" fontId="53" fillId="0" borderId="17" applyAlignment="1" applyProtection="1" pivotButton="0" quotePrefix="0" xfId="3">
      <alignment horizontal="left" vertical="center" wrapText="1"/>
      <protection locked="0" hidden="0"/>
    </xf>
    <xf numFmtId="0" fontId="53" fillId="0" borderId="37" applyAlignment="1" applyProtection="1" pivotButton="0" quotePrefix="0" xfId="3">
      <alignment horizontal="left" vertical="center" wrapText="1"/>
      <protection locked="0" hidden="0"/>
    </xf>
    <xf numFmtId="0" fontId="53" fillId="0" borderId="1" applyAlignment="1" pivotButton="0" quotePrefix="0" xfId="3">
      <alignment horizontal="left" vertical="center" wrapText="1"/>
    </xf>
    <xf numFmtId="0" fontId="53" fillId="0" borderId="14" applyAlignment="1" applyProtection="1" pivotButton="0" quotePrefix="0" xfId="3">
      <alignment horizontal="left" vertical="center" wrapText="1"/>
      <protection locked="0" hidden="0"/>
    </xf>
    <xf numFmtId="0" fontId="54" fillId="4" borderId="3" applyAlignment="1" pivotButton="0" quotePrefix="0" xfId="14">
      <alignment horizontal="center" vertical="center" wrapText="1"/>
    </xf>
    <xf numFmtId="0" fontId="53" fillId="4" borderId="3" applyAlignment="1" pivotButton="0" quotePrefix="0" xfId="14">
      <alignment horizontal="center" vertical="center" wrapText="1"/>
    </xf>
    <xf numFmtId="49" fontId="53" fillId="4" borderId="39" applyAlignment="1" pivotButton="0" quotePrefix="0" xfId="0">
      <alignment vertical="center" wrapText="1"/>
    </xf>
    <xf numFmtId="0" fontId="53" fillId="4" borderId="1" applyAlignment="1" pivotButton="0" quotePrefix="0" xfId="3">
      <alignment horizontal="center" vertical="center" wrapText="1"/>
    </xf>
    <xf numFmtId="0" fontId="53" fillId="4" borderId="17" applyAlignment="1" pivotButton="0" quotePrefix="0" xfId="0">
      <alignment horizontal="left" vertical="center" wrapText="1"/>
    </xf>
    <xf numFmtId="0" fontId="53" fillId="4" borderId="17" applyAlignment="1" applyProtection="1" pivotButton="0" quotePrefix="0" xfId="0">
      <alignment horizontal="left" vertical="center" wrapText="1"/>
      <protection locked="0" hidden="0"/>
    </xf>
    <xf numFmtId="0" fontId="53" fillId="4" borderId="1" applyAlignment="1" pivotButton="0" quotePrefix="0" xfId="3">
      <alignment horizontal="left" vertical="center" wrapText="1"/>
    </xf>
    <xf numFmtId="0" fontId="53" fillId="4" borderId="14" applyAlignment="1" applyProtection="1" pivotButton="0" quotePrefix="0" xfId="3">
      <alignment horizontal="left" vertical="center" wrapText="1"/>
      <protection locked="0" hidden="0"/>
    </xf>
    <xf numFmtId="0" fontId="10" fillId="0" borderId="49" applyAlignment="1" applyProtection="1" pivotButton="0" quotePrefix="0" xfId="2">
      <alignment horizontal="left" vertical="center" wrapText="1"/>
      <protection locked="0" hidden="0"/>
    </xf>
    <xf numFmtId="0" fontId="34" fillId="0" borderId="1" applyAlignment="1" pivotButton="0" quotePrefix="0" xfId="0">
      <alignment horizontal="center" vertical="center"/>
    </xf>
    <xf numFmtId="0" fontId="13" fillId="0" borderId="1" applyAlignment="1" pivotButton="0" quotePrefix="0" xfId="0">
      <alignment horizontal="center"/>
    </xf>
    <xf numFmtId="0" fontId="13" fillId="0" borderId="25" pivotButton="0" quotePrefix="0" xfId="0"/>
    <xf numFmtId="0" fontId="34" fillId="0" borderId="1" applyAlignment="1" pivotButton="0" quotePrefix="0" xfId="0">
      <alignment horizontal="center" vertical="center" wrapText="1"/>
    </xf>
    <xf numFmtId="0" fontId="13" fillId="0" borderId="26" pivotButton="0" quotePrefix="0" xfId="0"/>
    <xf numFmtId="0" fontId="13" fillId="0" borderId="22" pivotButton="0" quotePrefix="0" xfId="0"/>
    <xf numFmtId="0" fontId="14" fillId="4" borderId="8" applyAlignment="1" applyProtection="1" pivotButton="0" quotePrefix="0" xfId="2">
      <alignment horizontal="center" vertical="center"/>
      <protection locked="0" hidden="0"/>
    </xf>
    <xf numFmtId="0" fontId="29" fillId="0" borderId="0" applyAlignment="1" applyProtection="1" pivotButton="0" quotePrefix="0" xfId="0">
      <alignment horizontal="right" vertical="center"/>
      <protection locked="0" hidden="0"/>
    </xf>
    <xf numFmtId="9" fontId="29" fillId="0" borderId="0" applyAlignment="1" applyProtection="1" pivotButton="0" quotePrefix="0" xfId="11">
      <alignment horizontal="right" vertical="center"/>
      <protection locked="0" hidden="0"/>
    </xf>
    <xf numFmtId="9" fontId="33" fillId="0" borderId="33" applyAlignment="1" applyProtection="1" pivotButton="0" quotePrefix="0" xfId="11">
      <alignment horizontal="right" vertical="center"/>
      <protection locked="0" hidden="0"/>
    </xf>
    <xf numFmtId="0" fontId="33" fillId="0" borderId="33" applyAlignment="1" applyProtection="1" pivotButton="0" quotePrefix="0" xfId="0">
      <alignment horizontal="right" vertical="center"/>
      <protection locked="0" hidden="0"/>
    </xf>
    <xf numFmtId="9" fontId="33" fillId="0" borderId="66" applyAlignment="1" applyProtection="1" pivotButton="0" quotePrefix="0" xfId="11">
      <alignment horizontal="right" vertical="center"/>
      <protection locked="0" hidden="0"/>
    </xf>
    <xf numFmtId="0" fontId="33" fillId="0" borderId="66" applyAlignment="1" applyProtection="1" pivotButton="0" quotePrefix="0" xfId="0">
      <alignment horizontal="right" vertical="center"/>
      <protection locked="0" hidden="0"/>
    </xf>
    <xf numFmtId="0" fontId="16" fillId="0" borderId="66" applyProtection="1" pivotButton="0" quotePrefix="0" xfId="0">
      <protection locked="0" hidden="0"/>
    </xf>
    <xf numFmtId="0" fontId="16" fillId="0" borderId="67" applyAlignment="1" applyProtection="1" pivotButton="0" quotePrefix="0" xfId="0">
      <alignment wrapText="1"/>
      <protection locked="0" hidden="0"/>
    </xf>
    <xf numFmtId="164" fontId="29" fillId="0" borderId="0" applyAlignment="1" applyProtection="1" pivotButton="0" quotePrefix="0" xfId="0">
      <alignment horizontal="right" vertical="center"/>
      <protection locked="0" hidden="0"/>
    </xf>
    <xf numFmtId="0" fontId="14" fillId="0" borderId="5" applyAlignment="1" applyProtection="1" pivotButton="0" quotePrefix="0" xfId="2">
      <alignment horizontal="center" vertical="center"/>
      <protection locked="0" hidden="0"/>
    </xf>
    <xf numFmtId="0" fontId="14" fillId="0" borderId="6" applyAlignment="1" applyProtection="1" pivotButton="0" quotePrefix="0" xfId="2">
      <alignment horizontal="center" vertical="center" wrapText="1"/>
      <protection locked="0" hidden="0"/>
    </xf>
    <xf numFmtId="0" fontId="53" fillId="4" borderId="8" applyAlignment="1" applyProtection="1" pivotButton="0" quotePrefix="0" xfId="2">
      <alignment horizontal="center" vertical="center"/>
      <protection locked="0" hidden="0"/>
    </xf>
    <xf numFmtId="9" fontId="56" fillId="0" borderId="0" applyAlignment="1" applyProtection="1" pivotButton="0" quotePrefix="0" xfId="11">
      <alignment horizontal="center" vertical="center"/>
      <protection locked="0" hidden="0"/>
    </xf>
    <xf numFmtId="0" fontId="14" fillId="0" borderId="7" applyAlignment="1" applyProtection="1" pivotButton="0" quotePrefix="0" xfId="2">
      <alignment horizontal="center" vertical="center" wrapText="1"/>
      <protection locked="0" hidden="0"/>
    </xf>
    <xf numFmtId="0" fontId="14" fillId="0" borderId="19" applyAlignment="1" applyProtection="1" pivotButton="0" quotePrefix="0" xfId="2">
      <alignment horizontal="center" vertical="center"/>
      <protection locked="0" hidden="0"/>
    </xf>
    <xf numFmtId="0" fontId="16" fillId="0" borderId="0" applyProtection="1" pivotButton="0" quotePrefix="0" xfId="3">
      <protection locked="0" hidden="0"/>
    </xf>
    <xf numFmtId="0" fontId="23" fillId="0" borderId="50" applyAlignment="1" applyProtection="1" pivotButton="0" quotePrefix="0" xfId="3">
      <alignment horizontal="center" vertical="center" wrapText="1"/>
      <protection locked="0" hidden="0"/>
    </xf>
    <xf numFmtId="0" fontId="53" fillId="0" borderId="7" applyAlignment="1" applyProtection="1" pivotButton="0" quotePrefix="0" xfId="2">
      <alignment horizontal="center" vertical="center"/>
      <protection locked="0" hidden="0"/>
    </xf>
    <xf numFmtId="0" fontId="14" fillId="0" borderId="44" applyAlignment="1" applyProtection="1" pivotButton="0" quotePrefix="0" xfId="2">
      <alignment horizontal="center" vertical="center"/>
      <protection locked="0" hidden="0"/>
    </xf>
    <xf numFmtId="0" fontId="14" fillId="0" borderId="9" applyAlignment="1" applyProtection="1" pivotButton="0" quotePrefix="0" xfId="2">
      <alignment horizontal="center" vertical="center"/>
      <protection locked="0" hidden="0"/>
    </xf>
    <xf numFmtId="9" fontId="29" fillId="0" borderId="0" applyAlignment="1" applyProtection="1" pivotButton="0" quotePrefix="0" xfId="11">
      <alignment horizontal="center" vertical="center"/>
      <protection locked="0" hidden="0"/>
    </xf>
    <xf numFmtId="0" fontId="16" fillId="3" borderId="28" applyAlignment="1" applyProtection="1" pivotButton="0" quotePrefix="0" xfId="0">
      <alignment horizontal="center" vertical="center" wrapText="1"/>
      <protection locked="0" hidden="0"/>
    </xf>
    <xf numFmtId="0" fontId="23" fillId="6" borderId="2" applyAlignment="1" applyProtection="1" pivotButton="0" quotePrefix="0" xfId="3">
      <alignment vertical="center" wrapText="1"/>
      <protection locked="0" hidden="0"/>
    </xf>
    <xf numFmtId="0" fontId="23" fillId="6" borderId="15" applyAlignment="1" applyProtection="1" pivotButton="0" quotePrefix="0" xfId="3">
      <alignment vertical="center" wrapText="1"/>
      <protection locked="0" hidden="0"/>
    </xf>
    <xf numFmtId="0" fontId="16" fillId="6" borderId="3" applyAlignment="1" applyProtection="1" pivotButton="0" quotePrefix="0" xfId="0">
      <alignment horizontal="center" vertical="center" wrapText="1"/>
      <protection locked="0" hidden="0"/>
    </xf>
    <xf numFmtId="0" fontId="14" fillId="6" borderId="1" applyProtection="1" pivotButton="0" quotePrefix="0" xfId="3">
      <protection locked="0" hidden="0"/>
    </xf>
    <xf numFmtId="0" fontId="14" fillId="6" borderId="14" applyProtection="1" pivotButton="0" quotePrefix="0" xfId="3">
      <protection locked="0" hidden="0"/>
    </xf>
    <xf numFmtId="0" fontId="23" fillId="6" borderId="1" applyAlignment="1" applyProtection="1" pivotButton="0" quotePrefix="0" xfId="3">
      <alignment vertical="center" wrapText="1"/>
      <protection locked="0" hidden="0"/>
    </xf>
    <xf numFmtId="0" fontId="23" fillId="6" borderId="14" applyAlignment="1" applyProtection="1" pivotButton="0" quotePrefix="0" xfId="3">
      <alignment vertical="center" wrapText="1"/>
      <protection locked="0" hidden="0"/>
    </xf>
    <xf numFmtId="0" fontId="21" fillId="0" borderId="50" applyAlignment="1" applyProtection="1" pivotButton="0" quotePrefix="0" xfId="3">
      <alignment horizontal="center" vertical="center" wrapText="1"/>
      <protection locked="0" hidden="0"/>
    </xf>
    <xf numFmtId="0" fontId="16" fillId="0" borderId="1" applyAlignment="1" pivotButton="0" quotePrefix="0" xfId="7">
      <alignment horizontal="center" vertical="center"/>
    </xf>
    <xf numFmtId="0" fontId="14" fillId="0" borderId="6" applyAlignment="1" pivotButton="0" quotePrefix="0" xfId="2">
      <alignment horizontal="center" vertical="center"/>
    </xf>
    <xf numFmtId="0" fontId="32" fillId="0" borderId="1" applyAlignment="1" pivotButton="0" quotePrefix="0" xfId="2">
      <alignment horizontal="center" vertical="center" wrapText="1"/>
    </xf>
    <xf numFmtId="0" fontId="14" fillId="0" borderId="68" applyAlignment="1" applyProtection="1" pivotButton="0" quotePrefix="0" xfId="0">
      <alignment horizontal="left" vertical="center" wrapText="1"/>
      <protection locked="0" hidden="0"/>
    </xf>
    <xf numFmtId="0" fontId="14" fillId="6" borderId="68" applyAlignment="1" applyProtection="1" pivotButton="0" quotePrefix="0" xfId="3">
      <alignment horizontal="left" vertical="center" wrapText="1"/>
      <protection locked="0" hidden="0"/>
    </xf>
    <xf numFmtId="0" fontId="14" fillId="6" borderId="17" applyAlignment="1" applyProtection="1" pivotButton="0" quotePrefix="0" xfId="0">
      <alignment horizontal="left" vertical="center" wrapText="1"/>
      <protection locked="0" hidden="0"/>
    </xf>
    <xf numFmtId="49" fontId="49" fillId="0" borderId="39" applyAlignment="1" pivotButton="0" quotePrefix="0" xfId="0">
      <alignment vertical="center" wrapText="1"/>
    </xf>
    <xf numFmtId="9" fontId="64" fillId="0" borderId="0" applyAlignment="1" applyProtection="1" pivotButton="0" quotePrefix="0" xfId="11">
      <alignment horizontal="center" vertical="center"/>
      <protection locked="0" hidden="0"/>
    </xf>
    <xf numFmtId="0" fontId="58" fillId="0" borderId="7" applyAlignment="1" applyProtection="1" pivotButton="0" quotePrefix="0" xfId="2">
      <alignment horizontal="center" vertical="center"/>
      <protection locked="0" hidden="0"/>
    </xf>
    <xf numFmtId="0" fontId="58" fillId="0" borderId="17" applyAlignment="1" applyProtection="1" pivotButton="0" quotePrefix="0" xfId="2">
      <alignment horizontal="center" vertical="center"/>
      <protection locked="0" hidden="0"/>
    </xf>
    <xf numFmtId="0" fontId="58" fillId="0" borderId="50" applyAlignment="1" applyProtection="1" pivotButton="0" quotePrefix="0" xfId="3">
      <alignment horizontal="left" vertical="center" wrapText="1"/>
      <protection locked="0" hidden="0"/>
    </xf>
    <xf numFmtId="0" fontId="58" fillId="0" borderId="0" applyAlignment="1" applyProtection="1" pivotButton="0" quotePrefix="0" xfId="0">
      <alignment horizontal="center" vertical="center"/>
      <protection locked="0" hidden="0"/>
    </xf>
    <xf numFmtId="0" fontId="58" fillId="0" borderId="0" applyProtection="1" pivotButton="0" quotePrefix="0" xfId="3">
      <protection locked="0" hidden="0"/>
    </xf>
    <xf numFmtId="0" fontId="58" fillId="0" borderId="0" applyProtection="1" pivotButton="0" quotePrefix="0" xfId="0">
      <protection locked="0" hidden="0"/>
    </xf>
    <xf numFmtId="0" fontId="21" fillId="6" borderId="14" applyAlignment="1" applyProtection="1" pivotButton="0" quotePrefix="0" xfId="0">
      <alignment horizontal="left" vertical="center" wrapText="1"/>
      <protection locked="0" hidden="0"/>
    </xf>
    <xf numFmtId="0" fontId="25" fillId="13" borderId="14" applyAlignment="1" applyProtection="1" pivotButton="0" quotePrefix="0" xfId="0">
      <alignment horizontal="left" vertical="center" wrapText="1"/>
      <protection locked="0" hidden="0"/>
    </xf>
    <xf numFmtId="0" fontId="21" fillId="13" borderId="14" applyAlignment="1" applyProtection="1" pivotButton="0" quotePrefix="0" xfId="0">
      <alignment horizontal="left" vertical="center" wrapText="1"/>
      <protection locked="0" hidden="0"/>
    </xf>
    <xf numFmtId="0" fontId="32" fillId="0" borderId="3" applyAlignment="1" pivotButton="0" quotePrefix="0" xfId="0">
      <alignment horizontal="center" vertical="center" wrapText="1"/>
    </xf>
    <xf numFmtId="0" fontId="13" fillId="0" borderId="1" applyAlignment="1" pivotButton="0" quotePrefix="0" xfId="3">
      <alignment vertical="top" wrapText="1"/>
    </xf>
    <xf numFmtId="0" fontId="14" fillId="13" borderId="3" applyAlignment="1" applyProtection="1" pivotButton="0" quotePrefix="0" xfId="0">
      <alignment horizontal="center" vertical="center" wrapText="1"/>
      <protection locked="0" hidden="0"/>
    </xf>
    <xf numFmtId="0" fontId="14" fillId="6" borderId="49" applyAlignment="1" applyProtection="1" pivotButton="0" quotePrefix="0" xfId="3">
      <alignment horizontal="left" vertical="center" wrapText="1"/>
      <protection locked="0" hidden="0"/>
    </xf>
    <xf numFmtId="0" fontId="23" fillId="9" borderId="36" applyAlignment="1" applyProtection="1" pivotButton="0" quotePrefix="0" xfId="3">
      <alignment horizontal="left" vertical="center" wrapText="1"/>
      <protection locked="0" hidden="0"/>
    </xf>
    <xf numFmtId="49" fontId="49" fillId="0" borderId="39" applyAlignment="1" pivotButton="0" quotePrefix="0" xfId="0">
      <alignment horizontal="left" vertical="center" wrapText="1"/>
    </xf>
    <xf numFmtId="0" fontId="14" fillId="6" borderId="2" applyAlignment="1" applyProtection="1" pivotButton="0" quotePrefix="0" xfId="0">
      <alignment horizontal="center" vertical="center" wrapText="1"/>
      <protection locked="0" hidden="0"/>
    </xf>
    <xf numFmtId="0" fontId="13" fillId="0" borderId="49" applyAlignment="1" pivotButton="0" quotePrefix="0" xfId="2">
      <alignment horizontal="left" vertical="center" wrapText="1"/>
    </xf>
    <xf numFmtId="0" fontId="14" fillId="0" borderId="68" applyAlignment="1" applyProtection="1" pivotButton="0" quotePrefix="0" xfId="3">
      <alignment horizontal="center" vertical="center" wrapText="1"/>
      <protection locked="0" hidden="0"/>
    </xf>
    <xf numFmtId="9" fontId="29" fillId="0" borderId="0" applyAlignment="1" pivotButton="0" quotePrefix="0" xfId="11">
      <alignment horizontal="center" vertical="center" wrapText="1"/>
    </xf>
    <xf numFmtId="0" fontId="24" fillId="0" borderId="17" applyAlignment="1" pivotButton="0" quotePrefix="0" xfId="3">
      <alignment horizontal="center" vertical="center" wrapText="1"/>
    </xf>
    <xf numFmtId="0" fontId="65" fillId="0" borderId="3" applyAlignment="1" pivotButton="0" quotePrefix="0" xfId="2">
      <alignment horizontal="center" vertical="center"/>
    </xf>
    <xf numFmtId="0" fontId="58" fillId="0" borderId="3" applyAlignment="1" pivotButton="0" quotePrefix="0" xfId="2">
      <alignment horizontal="center" vertical="center"/>
    </xf>
    <xf numFmtId="0" fontId="58" fillId="0" borderId="49" applyAlignment="1" pivotButton="0" quotePrefix="0" xfId="0">
      <alignment wrapText="1"/>
    </xf>
    <xf numFmtId="0" fontId="58" fillId="0" borderId="17" applyAlignment="1" pivotButton="0" quotePrefix="0" xfId="2">
      <alignment horizontal="left" vertical="center" wrapText="1"/>
    </xf>
    <xf numFmtId="0" fontId="63" fillId="0" borderId="17" applyAlignment="1" pivotButton="0" quotePrefix="0" xfId="3">
      <alignment horizontal="left" vertical="center" wrapText="1"/>
    </xf>
    <xf numFmtId="0" fontId="14" fillId="0" borderId="2" applyAlignment="1" pivotButton="0" quotePrefix="0" xfId="0">
      <alignment horizontal="left" vertical="center" wrapText="1"/>
    </xf>
    <xf numFmtId="0" fontId="22" fillId="0" borderId="14" applyAlignment="1" pivotButton="0" quotePrefix="0" xfId="3">
      <alignment horizontal="left" vertical="center" wrapText="1"/>
    </xf>
    <xf numFmtId="0" fontId="69" fillId="0" borderId="1" applyAlignment="1" pivotButton="0" quotePrefix="0" xfId="2">
      <alignment horizontal="center" vertical="center" wrapText="1"/>
    </xf>
    <xf numFmtId="0" fontId="14" fillId="0" borderId="2" applyAlignment="1" pivotButton="0" quotePrefix="0" xfId="14">
      <alignment horizontal="center" vertical="center" wrapText="1"/>
    </xf>
    <xf numFmtId="0" fontId="14" fillId="0" borderId="2" applyAlignment="1" pivotButton="0" quotePrefix="0" xfId="3">
      <alignment horizontal="center" vertical="center" wrapText="1"/>
    </xf>
    <xf numFmtId="0" fontId="14" fillId="0" borderId="15" applyAlignment="1" pivotButton="0" quotePrefix="0" xfId="3">
      <alignment horizontal="left" vertical="center" wrapText="1"/>
    </xf>
    <xf numFmtId="0" fontId="68" fillId="13" borderId="1" applyAlignment="1" applyProtection="1" pivotButton="0" quotePrefix="0" xfId="0">
      <alignment horizontal="center" vertical="center"/>
      <protection locked="0" hidden="0"/>
    </xf>
    <xf numFmtId="0" fontId="14" fillId="0" borderId="49" applyAlignment="1" pivotButton="0" quotePrefix="0" xfId="3">
      <alignment horizontal="left" vertical="center" wrapText="1"/>
    </xf>
    <xf numFmtId="0" fontId="16" fillId="0" borderId="3" applyAlignment="1" pivotButton="0" quotePrefix="0" xfId="2">
      <alignment horizontal="center" vertical="center" wrapText="1"/>
    </xf>
    <xf numFmtId="0" fontId="18" fillId="0" borderId="1" applyAlignment="1" pivotButton="0" quotePrefix="0" xfId="3">
      <alignment horizontal="left" vertical="center" wrapText="1"/>
    </xf>
    <xf numFmtId="0" fontId="35" fillId="0" borderId="49" applyAlignment="1" pivotButton="0" quotePrefix="0" xfId="0">
      <alignment horizontal="center" vertical="center"/>
    </xf>
    <xf numFmtId="0" fontId="14" fillId="0" borderId="49" applyAlignment="1" pivotButton="0" quotePrefix="0" xfId="0">
      <alignment vertical="center" wrapText="1"/>
    </xf>
    <xf numFmtId="0" fontId="14" fillId="0" borderId="49" applyAlignment="1" pivotButton="0" quotePrefix="0" xfId="0">
      <alignment horizontal="center" vertical="center" wrapText="1"/>
    </xf>
    <xf numFmtId="0" fontId="16" fillId="0" borderId="1" applyAlignment="1" pivotButton="0" quotePrefix="0" xfId="0">
      <alignment horizontal="center" vertical="center"/>
    </xf>
    <xf numFmtId="0" fontId="14" fillId="0" borderId="1" applyAlignment="1" pivotButton="0" quotePrefix="0" xfId="0">
      <alignment horizontal="center" vertical="center"/>
    </xf>
    <xf numFmtId="0" fontId="14" fillId="0" borderId="14" applyAlignment="1" pivotButton="0" quotePrefix="0" xfId="0">
      <alignment vertical="center"/>
    </xf>
    <xf numFmtId="0" fontId="18" fillId="0" borderId="14" applyAlignment="1" pivotButton="0" quotePrefix="0" xfId="3">
      <alignment horizontal="left" vertical="center" wrapText="1"/>
    </xf>
    <xf numFmtId="0" fontId="14" fillId="0" borderId="49" applyAlignment="1" pivotButton="0" quotePrefix="0" xfId="3">
      <alignment vertical="center" wrapText="1"/>
    </xf>
    <xf numFmtId="0" fontId="14" fillId="0" borderId="60" applyAlignment="1" pivotButton="0" quotePrefix="0" xfId="3">
      <alignment horizontal="left" vertical="center" wrapText="1"/>
    </xf>
    <xf numFmtId="0" fontId="14" fillId="0" borderId="15" applyAlignment="1" pivotButton="0" quotePrefix="0" xfId="0">
      <alignment horizontal="left" vertical="center" wrapText="1"/>
    </xf>
    <xf numFmtId="0" fontId="17" fillId="0" borderId="49" applyAlignment="1" pivotButton="0" quotePrefix="0" xfId="3">
      <alignment horizontal="left" vertical="center" wrapText="1"/>
    </xf>
    <xf numFmtId="0" fontId="62" fillId="0" borderId="3" applyAlignment="1" pivotButton="0" quotePrefix="0" xfId="0">
      <alignment horizontal="center" vertical="center" wrapText="1"/>
    </xf>
    <xf numFmtId="0" fontId="14" fillId="0" borderId="2" applyAlignment="1" pivotButton="0" quotePrefix="0" xfId="0">
      <alignment horizontal="center" vertical="center" wrapText="1"/>
    </xf>
    <xf numFmtId="0" fontId="16" fillId="0" borderId="49" applyAlignment="1" pivotButton="0" quotePrefix="0" xfId="0">
      <alignment horizontal="center" vertical="center"/>
    </xf>
    <xf numFmtId="0" fontId="14" fillId="0" borderId="49" applyAlignment="1" pivotButton="0" quotePrefix="0" xfId="0">
      <alignment horizontal="center" vertical="center"/>
    </xf>
    <xf numFmtId="0" fontId="58" fillId="0" borderId="2" applyAlignment="1" pivotButton="0" quotePrefix="0" xfId="2">
      <alignment horizontal="center" vertical="center" wrapText="1"/>
    </xf>
    <xf numFmtId="0" fontId="14" fillId="0" borderId="0" pivotButton="0" quotePrefix="0" xfId="3"/>
    <xf numFmtId="0" fontId="14" fillId="6" borderId="49" applyAlignment="1" applyProtection="1" pivotButton="0" quotePrefix="0" xfId="0">
      <alignment horizontal="center" vertical="center" wrapText="1"/>
      <protection locked="0" hidden="0"/>
    </xf>
    <xf numFmtId="0" fontId="58" fillId="6" borderId="2" applyAlignment="1" applyProtection="1" pivotButton="0" quotePrefix="0" xfId="2">
      <alignment horizontal="center" vertical="center" wrapText="1"/>
      <protection locked="0" hidden="0"/>
    </xf>
    <xf numFmtId="0" fontId="54" fillId="4" borderId="1" applyAlignment="1" applyProtection="1" pivotButton="0" quotePrefix="0" xfId="0">
      <alignment horizontal="center" vertical="center" wrapText="1"/>
      <protection locked="0" hidden="0"/>
    </xf>
    <xf numFmtId="0" fontId="53" fillId="4" borderId="1" applyAlignment="1" applyProtection="1" pivotButton="0" quotePrefix="0" xfId="0">
      <alignment horizontal="center" vertical="center" wrapText="1"/>
      <protection locked="0" hidden="0"/>
    </xf>
    <xf numFmtId="49" fontId="53" fillId="4" borderId="39" applyAlignment="1" applyProtection="1" pivotButton="0" quotePrefix="0" xfId="0">
      <alignment horizontal="left" vertical="center" wrapText="1"/>
      <protection locked="0" hidden="0"/>
    </xf>
    <xf numFmtId="0" fontId="53" fillId="4" borderId="3" applyAlignment="1" applyProtection="1" pivotButton="0" quotePrefix="0" xfId="2">
      <alignment horizontal="center" vertical="center" wrapText="1"/>
      <protection locked="0" hidden="0"/>
    </xf>
    <xf numFmtId="49" fontId="49" fillId="0" borderId="39" applyAlignment="1" applyProtection="1" pivotButton="0" quotePrefix="0" xfId="0">
      <alignment horizontal="left" vertical="center" wrapText="1"/>
      <protection locked="0" hidden="0"/>
    </xf>
    <xf numFmtId="0" fontId="53" fillId="4" borderId="1" applyAlignment="1" applyProtection="1" pivotButton="0" quotePrefix="0" xfId="2">
      <alignment horizontal="center" vertical="center" wrapText="1"/>
      <protection locked="0" hidden="0"/>
    </xf>
    <xf numFmtId="0" fontId="16" fillId="0" borderId="0" applyAlignment="1" pivotButton="0" quotePrefix="0" xfId="3">
      <alignment horizontal="center" vertical="center"/>
    </xf>
    <xf numFmtId="0" fontId="54" fillId="0" borderId="0" applyAlignment="1" pivotButton="0" quotePrefix="0" xfId="3">
      <alignment horizontal="center" vertical="center" wrapText="1"/>
    </xf>
    <xf numFmtId="0" fontId="14" fillId="0" borderId="0" applyAlignment="1" pivotButton="0" quotePrefix="0" xfId="0">
      <alignment horizontal="center" vertical="center"/>
    </xf>
    <xf numFmtId="0" fontId="14" fillId="0" borderId="0" pivotButton="0" quotePrefix="0" xfId="0"/>
    <xf numFmtId="0" fontId="16" fillId="0" borderId="0" applyAlignment="1" pivotButton="0" quotePrefix="0" xfId="3">
      <alignment horizontal="center" vertical="center" wrapText="1"/>
    </xf>
    <xf numFmtId="0" fontId="65" fillId="0" borderId="0" applyAlignment="1" pivotButton="0" quotePrefix="0" xfId="3">
      <alignment horizontal="center" vertical="center"/>
    </xf>
    <xf numFmtId="0" fontId="16" fillId="0" borderId="0" applyAlignment="1" pivotButton="0" quotePrefix="0" xfId="0">
      <alignment horizontal="center" vertical="center"/>
    </xf>
    <xf numFmtId="2" fontId="14" fillId="0" borderId="0" applyProtection="1" pivotButton="0" quotePrefix="0" xfId="0">
      <protection locked="0" hidden="0"/>
    </xf>
    <xf numFmtId="2" fontId="33" fillId="0" borderId="34" applyAlignment="1" applyProtection="1" pivotButton="0" quotePrefix="0" xfId="0">
      <alignment horizontal="right" vertical="center"/>
      <protection locked="0" hidden="0"/>
    </xf>
    <xf numFmtId="2" fontId="33" fillId="0" borderId="65" applyAlignment="1" applyProtection="1" pivotButton="0" quotePrefix="0" xfId="0">
      <alignment horizontal="right" vertical="center"/>
      <protection locked="0" hidden="0"/>
    </xf>
    <xf numFmtId="2" fontId="33" fillId="0" borderId="11" applyAlignment="1" applyProtection="1" pivotButton="0" quotePrefix="0" xfId="0">
      <alignment horizontal="right" vertical="center"/>
      <protection locked="0" hidden="0"/>
    </xf>
    <xf numFmtId="164" fontId="56" fillId="0" borderId="0" applyAlignment="1" pivotButton="0" quotePrefix="0" xfId="0">
      <alignment horizontal="center" vertical="center" wrapText="1"/>
    </xf>
    <xf numFmtId="164" fontId="64" fillId="0" borderId="0" applyAlignment="1" pivotButton="0" quotePrefix="0" xfId="0">
      <alignment horizontal="center" vertical="center"/>
    </xf>
    <xf numFmtId="0" fontId="14" fillId="0" borderId="1" applyAlignment="1" pivotButton="0" quotePrefix="0" xfId="2">
      <alignment horizontal="left" vertical="center" wrapText="1"/>
    </xf>
    <xf numFmtId="49" fontId="49" fillId="4" borderId="39" applyAlignment="1" pivotButton="0" quotePrefix="0" xfId="0">
      <alignment vertical="center" wrapText="1"/>
    </xf>
    <xf numFmtId="0" fontId="53" fillId="4" borderId="1" applyAlignment="1" pivotButton="0" quotePrefix="0" xfId="2">
      <alignment horizontal="left" vertical="center" wrapText="1"/>
    </xf>
    <xf numFmtId="0" fontId="14" fillId="0" borderId="2" applyAlignment="1" pivotButton="0" quotePrefix="0" xfId="2">
      <alignment horizontal="left" vertical="center" wrapText="1"/>
    </xf>
    <xf numFmtId="0" fontId="14" fillId="6" borderId="13" applyAlignment="1" applyProtection="1" pivotButton="0" quotePrefix="0" xfId="2">
      <alignment horizontal="left" vertical="center" wrapText="1"/>
      <protection locked="0" hidden="0"/>
    </xf>
    <xf numFmtId="0" fontId="14" fillId="0" borderId="3" applyAlignment="1" pivotButton="0" quotePrefix="0" xfId="3">
      <alignment horizontal="left" wrapText="1"/>
    </xf>
    <xf numFmtId="0" fontId="14" fillId="0" borderId="3" applyAlignment="1" applyProtection="1" pivotButton="0" quotePrefix="0" xfId="2">
      <alignment horizontal="left" vertical="center" wrapText="1"/>
      <protection locked="0" hidden="0"/>
    </xf>
    <xf numFmtId="0" fontId="14" fillId="6" borderId="1" applyAlignment="1" applyProtection="1" pivotButton="0" quotePrefix="0" xfId="2">
      <alignment horizontal="left" vertical="center" wrapText="1"/>
      <protection locked="0" hidden="0"/>
    </xf>
    <xf numFmtId="0" fontId="14" fillId="6" borderId="3" applyAlignment="1" applyProtection="1" pivotButton="0" quotePrefix="0" xfId="2">
      <alignment horizontal="left" vertical="center" wrapText="1"/>
      <protection locked="0" hidden="0"/>
    </xf>
    <xf numFmtId="0" fontId="14" fillId="0" borderId="1" applyAlignment="1" pivotButton="0" quotePrefix="0" xfId="3">
      <alignment vertical="top" wrapText="1"/>
    </xf>
    <xf numFmtId="0" fontId="14" fillId="0" borderId="0" applyAlignment="1" pivotButton="0" quotePrefix="0" xfId="0">
      <alignment horizontal="left" vertical="center" wrapText="1"/>
    </xf>
    <xf numFmtId="0" fontId="36" fillId="0" borderId="69" applyAlignment="1" pivotButton="0" quotePrefix="0" xfId="0">
      <alignment vertical="center" wrapText="1"/>
    </xf>
    <xf numFmtId="0" fontId="36" fillId="0" borderId="1" applyAlignment="1" applyProtection="1" pivotButton="0" quotePrefix="0" xfId="0">
      <alignment horizontal="left" vertical="center" wrapText="1"/>
      <protection locked="0" hidden="0"/>
    </xf>
    <xf numFmtId="0" fontId="14" fillId="7" borderId="1" applyAlignment="1" applyProtection="1" pivotButton="0" quotePrefix="0" xfId="0">
      <alignment horizontal="left" vertical="center" wrapText="1"/>
      <protection locked="0" hidden="0"/>
    </xf>
    <xf numFmtId="0" fontId="14" fillId="6" borderId="2" applyAlignment="1" applyProtection="1" pivotButton="0" quotePrefix="0" xfId="2">
      <alignment horizontal="left" vertical="center" wrapText="1"/>
      <protection locked="0" hidden="0"/>
    </xf>
    <xf numFmtId="0" fontId="14" fillId="0" borderId="45" applyAlignment="1" pivotButton="0" quotePrefix="0" xfId="2">
      <alignment horizontal="left" vertical="center" wrapText="1"/>
    </xf>
    <xf numFmtId="49" fontId="49" fillId="4" borderId="39" applyAlignment="1" pivotButton="0" quotePrefix="0" xfId="0">
      <alignment horizontal="left" vertical="center" wrapText="1"/>
    </xf>
    <xf numFmtId="9" fontId="29" fillId="0" borderId="13" applyAlignment="1" pivotButton="0" quotePrefix="0" xfId="11">
      <alignment horizontal="center" vertical="center" wrapText="1"/>
    </xf>
    <xf numFmtId="9" fontId="29" fillId="0" borderId="2" applyAlignment="1" pivotButton="0" quotePrefix="0" xfId="11">
      <alignment horizontal="center" vertical="center" wrapText="1"/>
    </xf>
    <xf numFmtId="9" fontId="29" fillId="0" borderId="10" applyAlignment="1" pivotButton="0" quotePrefix="0" xfId="11">
      <alignment horizontal="center" vertical="center" wrapText="1"/>
    </xf>
    <xf numFmtId="9" fontId="29" fillId="0" borderId="76" applyAlignment="1" pivotButton="0" quotePrefix="0" xfId="11">
      <alignment horizontal="center" vertical="center" wrapText="1"/>
    </xf>
    <xf numFmtId="0" fontId="4" fillId="9" borderId="1" applyAlignment="1" applyProtection="1" pivotButton="0" quotePrefix="0" xfId="16">
      <alignment horizontal="center" vertical="center"/>
      <protection locked="0" hidden="0"/>
    </xf>
    <xf numFmtId="0" fontId="4" fillId="9" borderId="14" applyAlignment="1" applyProtection="1" pivotButton="0" quotePrefix="0" xfId="16">
      <alignment horizontal="center" vertical="center"/>
      <protection locked="0" hidden="0"/>
    </xf>
    <xf numFmtId="0" fontId="4" fillId="9" borderId="1" applyAlignment="1" applyProtection="1" pivotButton="0" quotePrefix="0" xfId="16">
      <alignment horizontal="center" vertical="center" wrapText="1"/>
      <protection locked="0" hidden="0"/>
    </xf>
    <xf numFmtId="0" fontId="4" fillId="9" borderId="14" applyAlignment="1" applyProtection="1" pivotButton="0" quotePrefix="0" xfId="16">
      <alignment horizontal="center" vertical="center" wrapText="1"/>
      <protection locked="0" hidden="0"/>
    </xf>
    <xf numFmtId="2" fontId="4" fillId="9" borderId="70" applyAlignment="1" applyProtection="1" pivotButton="0" quotePrefix="0" xfId="16">
      <alignment horizontal="center" vertical="center" wrapText="1"/>
      <protection locked="0" hidden="0"/>
    </xf>
    <xf numFmtId="0" fontId="8" fillId="0" borderId="22" pivotButton="0" quotePrefix="0" xfId="10"/>
    <xf numFmtId="0" fontId="8" fillId="0" borderId="25" pivotButton="0" quotePrefix="0" xfId="10"/>
    <xf numFmtId="0" fontId="8" fillId="0" borderId="25" applyAlignment="1" pivotButton="0" quotePrefix="0" xfId="10">
      <alignment horizontal="left" vertical="center"/>
    </xf>
    <xf numFmtId="0" fontId="8" fillId="0" borderId="23" pivotButton="0" quotePrefix="0" xfId="10"/>
    <xf numFmtId="0" fontId="8" fillId="0" borderId="55" pivotButton="0" quotePrefix="0" xfId="10"/>
    <xf numFmtId="0" fontId="27" fillId="0" borderId="5" applyAlignment="1" pivotButton="0" quotePrefix="0" xfId="10">
      <alignment horizontal="center"/>
    </xf>
    <xf numFmtId="0" fontId="27" fillId="0" borderId="4" applyAlignment="1" pivotButton="0" quotePrefix="0" xfId="10">
      <alignment horizontal="center"/>
    </xf>
    <xf numFmtId="0" fontId="27" fillId="0" borderId="16" applyAlignment="1" pivotButton="0" quotePrefix="0" xfId="10">
      <alignment horizontal="center"/>
    </xf>
    <xf numFmtId="0" fontId="27" fillId="0" borderId="40" applyAlignment="1" pivotButton="0" quotePrefix="0" xfId="10">
      <alignment horizontal="center" vertical="center"/>
    </xf>
    <xf numFmtId="0" fontId="27" fillId="0" borderId="71" applyAlignment="1" pivotButton="0" quotePrefix="0" xfId="16">
      <alignment horizontal="center" vertical="center"/>
    </xf>
    <xf numFmtId="0" fontId="27" fillId="0" borderId="34" applyAlignment="1" pivotButton="0" quotePrefix="0" xfId="10">
      <alignment horizontal="center"/>
    </xf>
    <xf numFmtId="0" fontId="8" fillId="0" borderId="24" pivotButton="0" quotePrefix="0" xfId="10"/>
    <xf numFmtId="0" fontId="28" fillId="0" borderId="44" applyAlignment="1" pivotButton="0" quotePrefix="0" xfId="10">
      <alignment vertical="center"/>
    </xf>
    <xf numFmtId="0" fontId="28" fillId="0" borderId="46" applyAlignment="1" pivotButton="0" quotePrefix="0" xfId="10">
      <alignment horizontal="left" vertical="center" wrapText="1"/>
    </xf>
    <xf numFmtId="0" fontId="28" fillId="0" borderId="1" applyAlignment="1" pivotButton="0" quotePrefix="0" xfId="16">
      <alignment vertical="center" wrapText="1"/>
    </xf>
    <xf numFmtId="0" fontId="28" fillId="0" borderId="45" applyAlignment="1" pivotButton="0" quotePrefix="0" xfId="10">
      <alignment horizontal="center" vertical="center" wrapText="1"/>
    </xf>
    <xf numFmtId="0" fontId="28" fillId="0" borderId="59" applyAlignment="1" pivotButton="0" quotePrefix="0" xfId="16">
      <alignment horizontal="center" vertical="center" wrapText="1"/>
    </xf>
    <xf numFmtId="0" fontId="28" fillId="0" borderId="8" applyAlignment="1" pivotButton="0" quotePrefix="0" xfId="10">
      <alignment vertical="center"/>
    </xf>
    <xf numFmtId="0" fontId="28" fillId="0" borderId="42" applyAlignment="1" pivotButton="0" quotePrefix="0" xfId="10">
      <alignment horizontal="left" vertical="center" wrapText="1"/>
    </xf>
    <xf numFmtId="0" fontId="28" fillId="0" borderId="1" applyAlignment="1" pivotButton="0" quotePrefix="0" xfId="10">
      <alignment horizontal="center" vertical="center" wrapText="1"/>
    </xf>
    <xf numFmtId="0" fontId="28" fillId="0" borderId="41" applyAlignment="1" pivotButton="0" quotePrefix="0" xfId="16">
      <alignment horizontal="center" vertical="center" wrapText="1"/>
    </xf>
    <xf numFmtId="0" fontId="4" fillId="4" borderId="1" applyAlignment="1" pivotButton="0" quotePrefix="0" xfId="16">
      <alignment horizontal="center" vertical="center"/>
    </xf>
    <xf numFmtId="0" fontId="29" fillId="0" borderId="42" applyAlignment="1" pivotButton="0" quotePrefix="0" xfId="10">
      <alignment horizontal="left" vertical="center" wrapText="1"/>
    </xf>
    <xf numFmtId="0" fontId="29" fillId="0" borderId="1" applyAlignment="1" pivotButton="0" quotePrefix="0" xfId="16">
      <alignment vertical="center" wrapText="1"/>
    </xf>
    <xf numFmtId="0" fontId="29" fillId="0" borderId="1" applyAlignment="1" pivotButton="0" quotePrefix="0" xfId="10">
      <alignment horizontal="center" vertical="center" wrapText="1"/>
    </xf>
    <xf numFmtId="0" fontId="29" fillId="0" borderId="41" applyAlignment="1" pivotButton="0" quotePrefix="0" xfId="16">
      <alignment horizontal="center" vertical="center" wrapText="1"/>
    </xf>
    <xf numFmtId="0" fontId="4" fillId="0" borderId="1" applyAlignment="1" pivotButton="0" quotePrefix="0" xfId="16">
      <alignment horizontal="center" vertical="center"/>
    </xf>
    <xf numFmtId="0" fontId="30" fillId="0" borderId="8" applyAlignment="1" pivotButton="0" quotePrefix="0" xfId="10">
      <alignment vertical="center"/>
    </xf>
    <xf numFmtId="0" fontId="29" fillId="0" borderId="42" applyAlignment="1" pivotButton="0" quotePrefix="0" xfId="12">
      <alignment vertical="center" wrapText="1"/>
    </xf>
    <xf numFmtId="0" fontId="29" fillId="0" borderId="72" applyAlignment="1" pivotButton="0" quotePrefix="0" xfId="16">
      <alignment vertical="center" wrapText="1"/>
    </xf>
    <xf numFmtId="0" fontId="30" fillId="0" borderId="56" applyAlignment="1" pivotButton="0" quotePrefix="0" xfId="10">
      <alignment vertical="center"/>
    </xf>
    <xf numFmtId="2" fontId="4" fillId="4" borderId="10" applyAlignment="1" pivotButton="0" quotePrefix="0" xfId="16">
      <alignment horizontal="center" vertical="center"/>
    </xf>
    <xf numFmtId="0" fontId="29" fillId="0" borderId="57" applyAlignment="1" pivotButton="0" quotePrefix="0" xfId="12">
      <alignment vertical="center" wrapText="1"/>
    </xf>
    <xf numFmtId="0" fontId="29" fillId="0" borderId="73" applyAlignment="1" pivotButton="0" quotePrefix="0" xfId="16">
      <alignment vertical="center" wrapText="1"/>
    </xf>
    <xf numFmtId="2" fontId="29" fillId="0" borderId="12" applyAlignment="1" pivotButton="0" quotePrefix="0" xfId="10">
      <alignment horizontal="center" vertical="center" wrapText="1"/>
    </xf>
    <xf numFmtId="2" fontId="29" fillId="0" borderId="52" applyAlignment="1" pivotButton="0" quotePrefix="0" xfId="16">
      <alignment horizontal="center" vertical="center" wrapText="1"/>
    </xf>
    <xf numFmtId="0" fontId="28" fillId="0" borderId="7" applyAlignment="1" pivotButton="0" quotePrefix="0" xfId="10">
      <alignment vertical="center"/>
    </xf>
    <xf numFmtId="0" fontId="28" fillId="0" borderId="58" applyAlignment="1" pivotButton="0" quotePrefix="0" xfId="10">
      <alignment horizontal="left" vertical="center" wrapText="1"/>
    </xf>
    <xf numFmtId="0" fontId="28" fillId="0" borderId="77" applyAlignment="1" pivotButton="0" quotePrefix="0" xfId="16">
      <alignment vertical="center" wrapText="1"/>
    </xf>
    <xf numFmtId="0" fontId="28" fillId="0" borderId="3" applyAlignment="1" pivotButton="0" quotePrefix="0" xfId="10">
      <alignment horizontal="center" vertical="center" wrapText="1"/>
    </xf>
    <xf numFmtId="0" fontId="28" fillId="0" borderId="47" applyAlignment="1" pivotButton="0" quotePrefix="0" xfId="16">
      <alignment horizontal="center" vertical="center" wrapText="1"/>
    </xf>
    <xf numFmtId="0" fontId="28" fillId="0" borderId="8" applyAlignment="1" pivotButton="0" quotePrefix="0" xfId="12">
      <alignment horizontal="left" vertical="center"/>
    </xf>
    <xf numFmtId="2" fontId="7" fillId="0" borderId="1" applyAlignment="1" pivotButton="0" quotePrefix="0" xfId="12">
      <alignment horizontal="center" vertical="center"/>
    </xf>
    <xf numFmtId="0" fontId="29" fillId="0" borderId="42" applyAlignment="1" pivotButton="0" quotePrefix="0" xfId="10">
      <alignment vertical="center" wrapText="1"/>
    </xf>
    <xf numFmtId="0" fontId="29" fillId="0" borderId="78" applyAlignment="1" pivotButton="0" quotePrefix="0" xfId="16">
      <alignment vertical="center" wrapText="1"/>
    </xf>
    <xf numFmtId="4" fontId="29" fillId="0" borderId="1" applyAlignment="1" pivotButton="0" quotePrefix="0" xfId="12">
      <alignment horizontal="center" vertical="center" wrapText="1"/>
    </xf>
    <xf numFmtId="4" fontId="4" fillId="4" borderId="68" applyAlignment="1" pivotButton="0" quotePrefix="0" xfId="16">
      <alignment horizontal="center" vertical="center"/>
    </xf>
    <xf numFmtId="0" fontId="29" fillId="0" borderId="78" applyAlignment="1" pivotButton="0" quotePrefix="0" xfId="16">
      <alignment wrapText="1"/>
    </xf>
    <xf numFmtId="4" fontId="29" fillId="0" borderId="1" applyAlignment="1" pivotButton="0" quotePrefix="0" xfId="10">
      <alignment horizontal="center" vertical="center" wrapText="1"/>
    </xf>
    <xf numFmtId="0" fontId="29" fillId="4" borderId="0" applyAlignment="1" pivotButton="0" quotePrefix="0" xfId="10">
      <alignment wrapText="1"/>
    </xf>
    <xf numFmtId="0" fontId="8" fillId="0" borderId="26" pivotButton="0" quotePrefix="0" xfId="10"/>
    <xf numFmtId="0" fontId="30" fillId="0" borderId="9" applyAlignment="1" pivotButton="0" quotePrefix="0" xfId="10">
      <alignment vertical="center"/>
    </xf>
    <xf numFmtId="0" fontId="29" fillId="0" borderId="54" applyAlignment="1" pivotButton="0" quotePrefix="0" xfId="10">
      <alignment horizontal="left" vertical="center" wrapText="1"/>
    </xf>
    <xf numFmtId="0" fontId="29" fillId="0" borderId="74" applyAlignment="1" pivotButton="0" quotePrefix="0" xfId="16">
      <alignment vertical="center" wrapText="1"/>
    </xf>
    <xf numFmtId="0" fontId="29" fillId="0" borderId="10" applyAlignment="1" pivotButton="0" quotePrefix="0" xfId="10">
      <alignment horizontal="center" vertical="center" wrapText="1"/>
    </xf>
    <xf numFmtId="0" fontId="29" fillId="0" borderId="48" applyAlignment="1" pivotButton="0" quotePrefix="0" xfId="16">
      <alignment horizontal="center" vertical="center" wrapText="1"/>
    </xf>
    <xf numFmtId="0" fontId="8" fillId="0" borderId="28" applyAlignment="1" pivotButton="0" quotePrefix="0" xfId="10">
      <alignment wrapText="1"/>
    </xf>
    <xf numFmtId="0" fontId="28" fillId="0" borderId="56" applyAlignment="1" pivotButton="0" quotePrefix="0" xfId="10">
      <alignment vertical="center"/>
    </xf>
    <xf numFmtId="0" fontId="29" fillId="0" borderId="57" applyAlignment="1" pivotButton="0" quotePrefix="0" xfId="10">
      <alignment horizontal="left" vertical="center" wrapText="1"/>
    </xf>
    <xf numFmtId="0" fontId="29" fillId="4" borderId="73" applyAlignment="1" pivotButton="0" quotePrefix="0" xfId="16">
      <alignment vertical="center" wrapText="1"/>
    </xf>
    <xf numFmtId="0" fontId="29" fillId="0" borderId="12" applyAlignment="1" pivotButton="0" quotePrefix="0" xfId="10">
      <alignment horizontal="center" vertical="center" wrapText="1"/>
    </xf>
    <xf numFmtId="0" fontId="29" fillId="4" borderId="52" applyAlignment="1" pivotButton="0" quotePrefix="0" xfId="16">
      <alignment horizontal="center" vertical="center" wrapText="1"/>
    </xf>
    <xf numFmtId="0" fontId="30" fillId="0" borderId="7" applyAlignment="1" pivotButton="0" quotePrefix="0" xfId="10">
      <alignment horizontal="left" vertical="center" wrapText="1"/>
    </xf>
    <xf numFmtId="165" fontId="4" fillId="0" borderId="45" applyAlignment="1" pivotButton="0" quotePrefix="0" xfId="16">
      <alignment horizontal="center" vertical="center"/>
    </xf>
    <xf numFmtId="0" fontId="31" fillId="0" borderId="3" applyAlignment="1" pivotButton="0" quotePrefix="0" xfId="10">
      <alignment horizontal="left" vertical="center" wrapText="1"/>
    </xf>
    <xf numFmtId="0" fontId="73" fillId="0" borderId="79" applyAlignment="1" pivotButton="0" quotePrefix="0" xfId="16">
      <alignment vertical="center" wrapText="1"/>
    </xf>
    <xf numFmtId="0" fontId="30" fillId="0" borderId="8" applyAlignment="1" pivotButton="0" quotePrefix="0" xfId="10">
      <alignment horizontal="left" vertical="center" wrapText="1"/>
    </xf>
    <xf numFmtId="165" fontId="4" fillId="0" borderId="13" applyAlignment="1" pivotButton="0" quotePrefix="0" xfId="16">
      <alignment horizontal="center" vertical="center"/>
    </xf>
    <xf numFmtId="0" fontId="31" fillId="0" borderId="1" applyAlignment="1" pivotButton="0" quotePrefix="0" xfId="10">
      <alignment horizontal="left" vertical="center" wrapText="1"/>
    </xf>
    <xf numFmtId="0" fontId="73" fillId="0" borderId="75" applyAlignment="1" pivotButton="0" quotePrefix="0" xfId="16">
      <alignment vertical="center" wrapText="1"/>
    </xf>
    <xf numFmtId="0" fontId="30" fillId="0" borderId="9" applyAlignment="1" pivotButton="0" quotePrefix="0" xfId="10">
      <alignment horizontal="left" vertical="center" wrapText="1"/>
    </xf>
    <xf numFmtId="165" fontId="4" fillId="0" borderId="10" applyAlignment="1" pivotButton="0" quotePrefix="0" xfId="16">
      <alignment horizontal="center" vertical="center"/>
    </xf>
    <xf numFmtId="0" fontId="31" fillId="0" borderId="10" applyAlignment="1" pivotButton="0" quotePrefix="0" xfId="10">
      <alignment horizontal="left" vertical="center" wrapText="1"/>
    </xf>
    <xf numFmtId="0" fontId="73" fillId="0" borderId="74" applyAlignment="1" pivotButton="0" quotePrefix="0" xfId="16">
      <alignment vertical="center" wrapText="1"/>
    </xf>
    <xf numFmtId="0" fontId="8" fillId="0" borderId="26" applyAlignment="1" pivotButton="0" quotePrefix="0" xfId="10">
      <alignment horizontal="left" vertical="center"/>
    </xf>
    <xf numFmtId="0" fontId="8" fillId="0" borderId="22" applyAlignment="1" pivotButton="0" quotePrefix="0" xfId="10">
      <alignment horizontal="left" vertical="center"/>
    </xf>
    <xf numFmtId="0" fontId="0" fillId="0" borderId="25" applyAlignment="1" pivotButton="0" quotePrefix="0" xfId="0">
      <alignment wrapText="1"/>
    </xf>
    <xf numFmtId="0" fontId="13" fillId="0" borderId="1" applyAlignment="1" pivotButton="0" quotePrefix="0" xfId="0">
      <alignment wrapText="1"/>
    </xf>
    <xf numFmtId="0" fontId="34" fillId="0" borderId="1" applyAlignment="1" pivotButton="0" quotePrefix="0" xfId="0">
      <alignment wrapText="1"/>
    </xf>
    <xf numFmtId="0" fontId="0" fillId="0" borderId="26" applyAlignment="1" pivotButton="0" quotePrefix="0" xfId="0">
      <alignment wrapText="1"/>
    </xf>
    <xf numFmtId="0" fontId="0" fillId="0" borderId="22" applyAlignment="1" pivotButton="0" quotePrefix="0" xfId="0">
      <alignment wrapText="1"/>
    </xf>
    <xf numFmtId="0" fontId="14" fillId="4" borderId="2" applyAlignment="1" pivotButton="0" quotePrefix="0" xfId="2">
      <alignment horizontal="left" vertical="center" wrapText="1"/>
    </xf>
    <xf numFmtId="0" fontId="3" fillId="0" borderId="1" applyAlignment="1" pivotButton="0" quotePrefix="0" xfId="0">
      <alignment horizontal="left" vertical="center" wrapText="1"/>
    </xf>
    <xf numFmtId="0" fontId="3" fillId="0" borderId="1" applyAlignment="1" pivotButton="0" quotePrefix="0" xfId="2">
      <alignment horizontal="left" vertical="center" wrapText="1"/>
    </xf>
    <xf numFmtId="0" fontId="3" fillId="0" borderId="10" applyAlignment="1" pivotButton="0" quotePrefix="0" xfId="2">
      <alignment horizontal="left" vertical="center" wrapText="1"/>
    </xf>
    <xf numFmtId="0" fontId="3" fillId="4" borderId="1" applyAlignment="1" pivotButton="0" quotePrefix="0" xfId="0">
      <alignment horizontal="left" vertical="center" wrapText="1"/>
    </xf>
    <xf numFmtId="0" fontId="3" fillId="0" borderId="1" applyAlignment="1" applyProtection="1" pivotButton="0" quotePrefix="0" xfId="0">
      <alignment horizontal="left" vertical="center" wrapText="1"/>
      <protection locked="0" hidden="0"/>
    </xf>
    <xf numFmtId="0" fontId="3" fillId="0" borderId="0" applyAlignment="1" pivotButton="0" quotePrefix="0" xfId="0">
      <alignment horizontal="left" vertical="center" wrapText="1"/>
    </xf>
    <xf numFmtId="0" fontId="3" fillId="0" borderId="1" applyAlignment="1" applyProtection="1" pivotButton="0" quotePrefix="0" xfId="3">
      <alignment horizontal="left" vertical="center" wrapText="1"/>
      <protection locked="0" hidden="0"/>
    </xf>
    <xf numFmtId="0" fontId="3" fillId="0" borderId="49" applyAlignment="1" pivotButton="0" quotePrefix="0" xfId="0">
      <alignment horizontal="center" vertical="center"/>
    </xf>
    <xf numFmtId="0" fontId="3" fillId="0" borderId="49" applyAlignment="1" pivotButton="0" quotePrefix="0" xfId="0">
      <alignment vertical="center" wrapText="1"/>
    </xf>
    <xf numFmtId="0" fontId="3" fillId="0" borderId="3" applyAlignment="1" pivotButton="0" quotePrefix="0" xfId="3">
      <alignment horizontal="left" vertical="center" wrapText="1"/>
    </xf>
    <xf numFmtId="0" fontId="3" fillId="0" borderId="3" applyAlignment="1" applyProtection="1" pivotButton="0" quotePrefix="0" xfId="3">
      <alignment horizontal="left" vertical="center" wrapText="1"/>
      <protection locked="0" hidden="0"/>
    </xf>
    <xf numFmtId="0" fontId="3" fillId="0" borderId="2" applyAlignment="1" applyProtection="1" pivotButton="0" quotePrefix="0" xfId="3">
      <alignment horizontal="left" vertical="center" wrapText="1"/>
      <protection locked="0" hidden="0"/>
    </xf>
    <xf numFmtId="0" fontId="3" fillId="0" borderId="1" applyAlignment="1" pivotButton="0" quotePrefix="0" xfId="3">
      <alignment vertical="center" wrapText="1"/>
    </xf>
    <xf numFmtId="0" fontId="3" fillId="0" borderId="64" applyAlignment="1" pivotButton="0" quotePrefix="0" xfId="3">
      <alignment horizontal="left" vertical="center" wrapText="1"/>
    </xf>
    <xf numFmtId="0" fontId="3" fillId="0" borderId="49" applyAlignment="1" pivotButton="0" quotePrefix="0" xfId="3">
      <alignment horizontal="left" vertical="center" wrapText="1"/>
    </xf>
    <xf numFmtId="0" fontId="3" fillId="0" borderId="45" applyAlignment="1" pivotButton="0" quotePrefix="0" xfId="10">
      <alignment horizontal="center" vertical="center"/>
    </xf>
    <xf numFmtId="0" fontId="3" fillId="0" borderId="1" applyAlignment="1" pivotButton="0" quotePrefix="0" xfId="10">
      <alignment horizontal="center" vertical="center"/>
    </xf>
    <xf numFmtId="0" fontId="3" fillId="0" borderId="22" pivotButton="0" quotePrefix="0" xfId="10"/>
    <xf numFmtId="0" fontId="3" fillId="0" borderId="3" applyAlignment="1" pivotButton="0" quotePrefix="0" xfId="10">
      <alignment horizontal="center" vertical="center"/>
    </xf>
    <xf numFmtId="4" fontId="3" fillId="0" borderId="1" applyAlignment="1" pivotButton="0" quotePrefix="0" xfId="10">
      <alignment horizontal="center" vertical="center"/>
    </xf>
    <xf numFmtId="0" fontId="3" fillId="0" borderId="12" applyAlignment="1" pivotButton="0" quotePrefix="0" xfId="10">
      <alignment horizontal="center" vertical="center"/>
    </xf>
    <xf numFmtId="0" fontId="3" fillId="0" borderId="70" applyAlignment="1" pivotButton="0" quotePrefix="0" xfId="10">
      <alignment horizontal="center" vertical="center"/>
    </xf>
    <xf numFmtId="165" fontId="3" fillId="9" borderId="3" applyAlignment="1" applyProtection="1" pivotButton="0" quotePrefix="0" xfId="10">
      <alignment horizontal="center" vertical="center"/>
      <protection locked="0" hidden="0"/>
    </xf>
    <xf numFmtId="165" fontId="3" fillId="9" borderId="1" applyAlignment="1" applyProtection="1" pivotButton="0" quotePrefix="0" xfId="10">
      <alignment horizontal="center" vertical="center"/>
      <protection locked="0" hidden="0"/>
    </xf>
    <xf numFmtId="165" fontId="3" fillId="9" borderId="10" applyAlignment="1" applyProtection="1" pivotButton="0" quotePrefix="0" xfId="10">
      <alignment horizontal="center" vertical="center"/>
      <protection locked="0" hidden="0"/>
    </xf>
    <xf numFmtId="0" fontId="21" fillId="0" borderId="17" applyAlignment="1" pivotButton="0" quotePrefix="0" xfId="0">
      <alignment horizontal="left" vertical="center" wrapText="1"/>
    </xf>
    <xf numFmtId="0" fontId="16" fillId="14" borderId="1" applyAlignment="1" applyProtection="1" pivotButton="0" quotePrefix="0" xfId="14">
      <alignment horizontal="center" vertical="center" wrapText="1"/>
      <protection locked="0" hidden="0"/>
    </xf>
    <xf numFmtId="0" fontId="14" fillId="14" borderId="1" applyAlignment="1" applyProtection="1" pivotButton="0" quotePrefix="0" xfId="14">
      <alignment horizontal="center" vertical="center" wrapText="1"/>
      <protection locked="0" hidden="0"/>
    </xf>
    <xf numFmtId="0" fontId="14" fillId="14" borderId="1" applyAlignment="1" applyProtection="1" pivotButton="0" quotePrefix="0" xfId="0">
      <alignment horizontal="left" vertical="center" wrapText="1"/>
      <protection locked="0" hidden="0"/>
    </xf>
    <xf numFmtId="0" fontId="14" fillId="14" borderId="1" applyAlignment="1" applyProtection="1" pivotButton="0" quotePrefix="0" xfId="2">
      <alignment horizontal="center" vertical="center" wrapText="1"/>
      <protection locked="0" hidden="0"/>
    </xf>
    <xf numFmtId="0" fontId="14" fillId="14" borderId="1" applyAlignment="1" applyProtection="1" pivotButton="0" quotePrefix="0" xfId="2">
      <alignment horizontal="left" vertical="center" wrapText="1"/>
      <protection locked="0" hidden="0"/>
    </xf>
    <xf numFmtId="0" fontId="14" fillId="14" borderId="1" applyAlignment="1" applyProtection="1" pivotButton="0" quotePrefix="0" xfId="0">
      <alignment horizontal="center" vertical="center" wrapText="1"/>
      <protection locked="0" hidden="0"/>
    </xf>
    <xf numFmtId="0" fontId="22" fillId="14" borderId="1" applyAlignment="1" applyProtection="1" pivotButton="0" quotePrefix="0" xfId="3">
      <alignment vertical="center" wrapText="1"/>
      <protection locked="0" hidden="0"/>
    </xf>
    <xf numFmtId="0" fontId="14" fillId="14" borderId="17" applyAlignment="1" applyProtection="1" pivotButton="0" quotePrefix="0" xfId="3">
      <alignment horizontal="center" vertical="center" wrapText="1"/>
      <protection locked="0" hidden="0"/>
    </xf>
    <xf numFmtId="0" fontId="14" fillId="14" borderId="1" applyAlignment="1" applyProtection="1" pivotButton="0" quotePrefix="0" xfId="3">
      <alignment vertical="center" wrapText="1"/>
      <protection locked="0" hidden="0"/>
    </xf>
    <xf numFmtId="0" fontId="14" fillId="9" borderId="17" applyAlignment="1" applyProtection="1" pivotButton="0" quotePrefix="0" xfId="0">
      <alignment horizontal="left" vertical="center" wrapText="1"/>
      <protection locked="0" hidden="0"/>
    </xf>
    <xf numFmtId="0" fontId="0" fillId="9" borderId="53" applyAlignment="1" applyProtection="1" pivotButton="0" quotePrefix="0" xfId="2">
      <alignment horizontal="left" vertical="center" wrapText="1"/>
      <protection locked="0" hidden="0"/>
    </xf>
    <xf numFmtId="0" fontId="1" fillId="9" borderId="14" applyAlignment="1" applyProtection="1" pivotButton="0" quotePrefix="0" xfId="10">
      <alignment horizontal="center" vertical="center"/>
      <protection locked="0" hidden="0"/>
    </xf>
    <xf numFmtId="0" fontId="1" fillId="9" borderId="1" applyAlignment="1" applyProtection="1" pivotButton="0" quotePrefix="0" xfId="10">
      <alignment horizontal="center" vertical="center"/>
      <protection locked="0" hidden="0"/>
    </xf>
    <xf numFmtId="0" fontId="1" fillId="9" borderId="17" applyAlignment="1" applyProtection="1" pivotButton="0" quotePrefix="0" xfId="10">
      <alignment horizontal="center" vertical="center"/>
      <protection locked="0" hidden="0"/>
    </xf>
    <xf numFmtId="4" fontId="4" fillId="9" borderId="1" applyAlignment="1" applyProtection="1" pivotButton="0" quotePrefix="0" xfId="16">
      <alignment horizontal="center" vertical="center"/>
      <protection locked="0" hidden="0"/>
    </xf>
    <xf numFmtId="0" fontId="1" fillId="9" borderId="14" applyAlignment="1" applyProtection="1" pivotButton="0" quotePrefix="0" xfId="16">
      <alignment horizontal="center" vertical="center"/>
      <protection locked="0" hidden="0"/>
    </xf>
    <xf numFmtId="0" fontId="1" fillId="9" borderId="18" applyAlignment="1" applyProtection="1" pivotButton="0" quotePrefix="0" xfId="16">
      <alignment horizontal="center" vertical="center"/>
      <protection locked="0" hidden="0"/>
    </xf>
    <xf numFmtId="0" fontId="1" fillId="9" borderId="1" applyAlignment="1" applyProtection="1" pivotButton="0" quotePrefix="0" xfId="16">
      <alignment horizontal="center" vertical="center"/>
      <protection locked="0" hidden="0"/>
    </xf>
    <xf numFmtId="0" fontId="1" fillId="9" borderId="10" applyAlignment="1" applyProtection="1" pivotButton="0" quotePrefix="0" xfId="16">
      <alignment horizontal="center" vertical="center"/>
      <protection locked="0" hidden="0"/>
    </xf>
    <xf numFmtId="0" fontId="21" fillId="11" borderId="2" applyAlignment="1" pivotButton="0" quotePrefix="0" xfId="3">
      <alignment horizontal="center" vertical="center" wrapText="1"/>
    </xf>
    <xf numFmtId="0" fontId="21" fillId="11" borderId="3" applyAlignment="1" pivotButton="0" quotePrefix="0" xfId="3">
      <alignment horizontal="center" vertical="center" wrapText="1"/>
    </xf>
    <xf numFmtId="0" fontId="14" fillId="5" borderId="32" applyAlignment="1" pivotButton="0" quotePrefix="0" xfId="2">
      <alignment horizontal="center" vertical="center"/>
    </xf>
    <xf numFmtId="0" fontId="14" fillId="5" borderId="33" applyAlignment="1" pivotButton="0" quotePrefix="0" xfId="2">
      <alignment horizontal="center" vertical="center"/>
    </xf>
    <xf numFmtId="0" fontId="14" fillId="5" borderId="34" applyAlignment="1" pivotButton="0" quotePrefix="0" xfId="2">
      <alignment horizontal="center" vertical="center"/>
    </xf>
    <xf numFmtId="0" fontId="23" fillId="0" borderId="35" applyAlignment="1" applyProtection="1" pivotButton="0" quotePrefix="0" xfId="3">
      <alignment horizontal="center" vertical="center" wrapText="1"/>
      <protection locked="0" hidden="0"/>
    </xf>
    <xf numFmtId="0" fontId="23" fillId="0" borderId="50" applyAlignment="1" applyProtection="1" pivotButton="0" quotePrefix="0" xfId="3">
      <alignment horizontal="center" vertical="center" wrapText="1"/>
      <protection locked="0" hidden="0"/>
    </xf>
    <xf numFmtId="0" fontId="14" fillId="2" borderId="27" applyAlignment="1" pivotButton="0" quotePrefix="0" xfId="14">
      <alignment horizontal="center" vertical="center" wrapText="1"/>
    </xf>
    <xf numFmtId="0" fontId="14" fillId="2" borderId="0" applyAlignment="1" pivotButton="0" quotePrefix="0" xfId="14">
      <alignment horizontal="center" vertical="center" wrapText="1"/>
    </xf>
    <xf numFmtId="0" fontId="14" fillId="3" borderId="62" applyAlignment="1" pivotButton="0" quotePrefix="0" xfId="14">
      <alignment horizontal="center" vertical="center" wrapText="1"/>
    </xf>
    <xf numFmtId="0" fontId="14" fillId="3" borderId="63" applyAlignment="1" pivotButton="0" quotePrefix="0" xfId="14">
      <alignment horizontal="center" vertical="center" wrapText="1"/>
    </xf>
    <xf numFmtId="0" fontId="16" fillId="3" borderId="29" applyAlignment="1" pivotButton="0" quotePrefix="0" xfId="2">
      <alignment horizontal="center" vertical="center" wrapText="1"/>
    </xf>
    <xf numFmtId="0" fontId="16" fillId="3" borderId="31" applyAlignment="1" pivotButton="0" quotePrefix="0" xfId="2">
      <alignment horizontal="center" vertical="center" wrapText="1"/>
    </xf>
    <xf numFmtId="0" fontId="21" fillId="0" borderId="35" applyAlignment="1" applyProtection="1" pivotButton="0" quotePrefix="0" xfId="3">
      <alignment horizontal="center" vertical="center" wrapText="1"/>
      <protection locked="0" hidden="0"/>
    </xf>
    <xf numFmtId="0" fontId="21" fillId="0" borderId="50" applyAlignment="1" applyProtection="1" pivotButton="0" quotePrefix="0" xfId="3">
      <alignment horizontal="center" vertical="center" wrapText="1"/>
      <protection locked="0" hidden="0"/>
    </xf>
    <xf numFmtId="0" fontId="3" fillId="0" borderId="29" applyAlignment="1" pivotButton="0" quotePrefix="0" xfId="10">
      <alignment horizontal="center" vertical="top" textRotation="90"/>
    </xf>
    <xf numFmtId="0" fontId="8" fillId="0" borderId="30" applyAlignment="1" pivotButton="0" quotePrefix="0" xfId="10">
      <alignment horizontal="center" vertical="top" textRotation="90"/>
    </xf>
    <xf numFmtId="0" fontId="8" fillId="0" borderId="31" applyAlignment="1" pivotButton="0" quotePrefix="0" xfId="10">
      <alignment horizontal="center" vertical="top" textRotation="90"/>
    </xf>
    <xf numFmtId="0" fontId="3" fillId="0" borderId="29" applyAlignment="1" pivotButton="0" quotePrefix="0" xfId="10">
      <alignment horizontal="center" vertical="top" textRotation="90" wrapText="1"/>
    </xf>
    <xf numFmtId="0" fontId="3" fillId="0" borderId="30" applyAlignment="1" pivotButton="0" quotePrefix="0" xfId="10">
      <alignment horizontal="center" vertical="top" textRotation="90" wrapText="1"/>
    </xf>
    <xf numFmtId="0" fontId="3" fillId="0" borderId="31" applyAlignment="1" pivotButton="0" quotePrefix="0" xfId="10">
      <alignment horizontal="center" vertical="top" textRotation="90" wrapText="1"/>
    </xf>
    <xf numFmtId="0" fontId="0" fillId="0" borderId="63" pivotButton="0" quotePrefix="0" xfId="0"/>
    <xf numFmtId="0" fontId="16" fillId="3" borderId="28" applyAlignment="1" pivotButton="0" quotePrefix="0" xfId="2">
      <alignment horizontal="center" vertical="center" wrapText="1"/>
    </xf>
    <xf numFmtId="0" fontId="0" fillId="0" borderId="31" pivotButton="0" quotePrefix="0" xfId="0"/>
    <xf numFmtId="0" fontId="14" fillId="5" borderId="28" applyAlignment="1" pivotButton="0" quotePrefix="0" xfId="2">
      <alignment horizontal="center" vertical="center"/>
    </xf>
    <xf numFmtId="0" fontId="0" fillId="0" borderId="33" pivotButton="0" quotePrefix="0" xfId="0"/>
    <xf numFmtId="0" fontId="0" fillId="0" borderId="34" pivotButton="0" quotePrefix="0" xfId="0"/>
    <xf numFmtId="164" fontId="29" fillId="0" borderId="0" applyAlignment="1" pivotButton="0" quotePrefix="0" xfId="0">
      <alignment horizontal="center" vertical="center"/>
    </xf>
    <xf numFmtId="164" fontId="29" fillId="0" borderId="0" applyAlignment="1" applyProtection="1" pivotButton="0" quotePrefix="0" xfId="0">
      <alignment horizontal="center" vertical="center"/>
      <protection locked="0" hidden="0"/>
    </xf>
    <xf numFmtId="164" fontId="56" fillId="0" borderId="0" applyAlignment="1" pivotButton="0" quotePrefix="0" xfId="0">
      <alignment horizontal="center" vertical="center"/>
    </xf>
    <xf numFmtId="0" fontId="21" fillId="11" borderId="1" applyAlignment="1" pivotButton="0" quotePrefix="0" xfId="3">
      <alignment horizontal="center" vertical="center" wrapText="1"/>
    </xf>
    <xf numFmtId="0" fontId="0" fillId="0" borderId="3" pivotButton="0" quotePrefix="0" xfId="0"/>
    <xf numFmtId="164" fontId="64" fillId="0" borderId="0" applyAlignment="1" pivotButton="0" quotePrefix="0" xfId="0">
      <alignment horizontal="center" vertical="center"/>
    </xf>
    <xf numFmtId="0" fontId="23" fillId="0" borderId="37" applyAlignment="1" applyProtection="1" pivotButton="0" quotePrefix="0" xfId="3">
      <alignment horizontal="center" vertical="center" wrapText="1"/>
      <protection locked="0" hidden="0"/>
    </xf>
    <xf numFmtId="0" fontId="0" fillId="0" borderId="50" applyProtection="1" pivotButton="0" quotePrefix="0" xfId="0">
      <protection locked="0" hidden="0"/>
    </xf>
    <xf numFmtId="0" fontId="21" fillId="0" borderId="37" applyAlignment="1" applyProtection="1" pivotButton="0" quotePrefix="0" xfId="3">
      <alignment horizontal="center" vertical="center" wrapText="1"/>
      <protection locked="0" hidden="0"/>
    </xf>
    <xf numFmtId="164" fontId="29" fillId="0" borderId="0" applyAlignment="1" pivotButton="0" quotePrefix="0" xfId="0">
      <alignment horizontal="center" vertical="center" wrapText="1"/>
    </xf>
    <xf numFmtId="164" fontId="56" fillId="0" borderId="0" applyAlignment="1" applyProtection="1" pivotButton="0" quotePrefix="0" xfId="0">
      <alignment horizontal="center" vertical="center" wrapText="1"/>
      <protection locked="0" hidden="0"/>
    </xf>
    <xf numFmtId="164" fontId="56" fillId="0" borderId="0" applyAlignment="1" pivotButton="0" quotePrefix="0" xfId="0">
      <alignment horizontal="center" vertical="center" wrapText="1"/>
    </xf>
    <xf numFmtId="164" fontId="29" fillId="0" borderId="0" applyAlignment="1" applyProtection="1" pivotButton="0" quotePrefix="0" xfId="0">
      <alignment horizontal="center" vertical="center" wrapText="1"/>
      <protection locked="0" hidden="0"/>
    </xf>
    <xf numFmtId="164" fontId="29" fillId="0" borderId="0" applyAlignment="1" pivotButton="0" quotePrefix="0" xfId="0">
      <alignment horizontal="right" vertical="center"/>
    </xf>
    <xf numFmtId="164" fontId="29" fillId="0" borderId="0" applyAlignment="1" applyProtection="1" pivotButton="0" quotePrefix="0" xfId="0">
      <alignment horizontal="right" vertical="center"/>
      <protection locked="0" hidden="0"/>
    </xf>
    <xf numFmtId="0" fontId="3" fillId="0" borderId="28" applyAlignment="1" pivotButton="0" quotePrefix="0" xfId="10">
      <alignment horizontal="center" vertical="top" textRotation="90" wrapText="1"/>
    </xf>
    <xf numFmtId="0" fontId="0" fillId="0" borderId="30" pivotButton="0" quotePrefix="0" xfId="0"/>
    <xf numFmtId="0" fontId="3" fillId="0" borderId="28" applyAlignment="1" pivotButton="0" quotePrefix="0" xfId="10">
      <alignment horizontal="center" vertical="top" textRotation="90"/>
    </xf>
    <xf numFmtId="165" fontId="4" fillId="0" borderId="45" applyAlignment="1" pivotButton="0" quotePrefix="0" xfId="16">
      <alignment horizontal="center" vertical="center"/>
    </xf>
    <xf numFmtId="165" fontId="3" fillId="9" borderId="3" applyAlignment="1" applyProtection="1" pivotButton="0" quotePrefix="0" xfId="10">
      <alignment horizontal="center" vertical="center"/>
      <protection locked="0" hidden="0"/>
    </xf>
    <xf numFmtId="165" fontId="4" fillId="0" borderId="13" applyAlignment="1" pivotButton="0" quotePrefix="0" xfId="16">
      <alignment horizontal="center" vertical="center"/>
    </xf>
    <xf numFmtId="165" fontId="3" fillId="9" borderId="1" applyAlignment="1" applyProtection="1" pivotButton="0" quotePrefix="0" xfId="10">
      <alignment horizontal="center" vertical="center"/>
      <protection locked="0" hidden="0"/>
    </xf>
    <xf numFmtId="165" fontId="4" fillId="0" borderId="10" applyAlignment="1" pivotButton="0" quotePrefix="0" xfId="16">
      <alignment horizontal="center" vertical="center"/>
    </xf>
    <xf numFmtId="165" fontId="3" fillId="9" borderId="10" applyAlignment="1" applyProtection="1" pivotButton="0" quotePrefix="0" xfId="10">
      <alignment horizontal="center" vertical="center"/>
      <protection locked="0" hidden="0"/>
    </xf>
    <xf numFmtId="0" fontId="75" fillId="0" borderId="83" applyAlignment="1" pivotButton="0" quotePrefix="0" xfId="0">
      <alignment horizontal="center" vertical="top"/>
    </xf>
  </cellXfs>
  <cellStyles count="18">
    <cellStyle name="Normal" xfId="0" builtinId="0"/>
    <cellStyle name="Normal 2" xfId="1"/>
    <cellStyle name="Normal 5" xfId="2"/>
    <cellStyle name="Normal 3" xfId="3"/>
    <cellStyle name="Normal 2 2" xfId="4"/>
    <cellStyle name="Normal 4" xfId="5"/>
    <cellStyle name="Normal 3 2" xfId="6"/>
    <cellStyle name="Check Cell" xfId="7" builtinId="23"/>
    <cellStyle name="Normal 2 3" xfId="8"/>
    <cellStyle name="Normal 2 2 2" xfId="9"/>
    <cellStyle name="Normal 4 2" xfId="10"/>
    <cellStyle name="Percent" xfId="11" builtinId="5"/>
    <cellStyle name="Normal 4 2 2" xfId="12"/>
    <cellStyle name="Normal 2 4" xfId="13"/>
    <cellStyle name="Normal 2 2 3" xfId="14"/>
    <cellStyle name="Normal 2 2 3 2" xfId="15"/>
    <cellStyle name="Normal 4 2 2 2" xfId="16"/>
    <cellStyle name="Normal 2 2 3 3" xfId="17"/>
  </cellStyles>
  <dxfs count="2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
        </patternFill>
      </fill>
    </dxf>
    <dxf>
      <fill>
        <patternFill patternType="solid">
          <fgColor indexed="64"/>
          <bgColor theme="4" tint="0.5999938962981048"/>
        </patternFill>
      </fill>
    </dxf>
    <dxf>
      <fill>
        <patternFill>
          <bgColor rgb="FF4685D2"/>
        </patternFill>
      </fill>
    </dxf>
    <dxf>
      <fill>
        <patternFill patternType="solid">
          <fgColor indexed="64"/>
          <bgColor theme="6" tint="0.5999938962981048"/>
        </patternFill>
      </fill>
    </dxf>
    <dxf>
      <fill>
        <patternFill patternType="solid">
          <fgColor indexed="64"/>
          <bgColor theme="0" tint="-0.0499893185216834"/>
        </patternFill>
      </fill>
    </dxf>
    <dxf>
      <fill>
        <patternFill>
          <bgColor rgb="FFFF0000"/>
        </patternFill>
      </fill>
    </dxf>
    <dxf>
      <fill>
        <patternFill>
          <bgColor theme="2" tint="-0.249946592608417"/>
        </patternFill>
      </fill>
    </dxf>
    <dxf>
      <fill>
        <patternFill>
          <bgColor theme="6" tint="0.3999450666829432"/>
        </patternFill>
      </fill>
    </dxf>
    <dxf>
      <fill>
        <patternFill patternType="solid">
          <fgColor indexed="64"/>
          <bgColor rgb="FFDCC97A"/>
        </patternFill>
      </fill>
    </dxf>
    <dxf>
      <fill>
        <patternFill patternType="solid">
          <fgColor indexed="64"/>
          <bgColor rgb="FFE4E300"/>
        </patternFill>
      </fill>
    </dxf>
    <dxf>
      <fill>
        <patternFill>
          <bgColor theme="7" tint="0.399945066682943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
        </patternFill>
      </fill>
    </dxf>
    <dxf>
      <fill>
        <patternFill>
          <bgColor rgb="FF99BCE7"/>
        </patternFill>
      </fill>
    </dxf>
    <dxf>
      <fill>
        <patternFill patternType="solid">
          <fgColor indexed="64"/>
          <bgColor theme="4" tint="0.7999816888943144"/>
        </patternFill>
      </fill>
    </dxf>
    <dxf>
      <fill>
        <patternFill>
          <bgColor theme="9" tint="0.5999633777886288"/>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
        </patternFill>
      </fill>
    </dxf>
    <dxf>
      <fill>
        <patternFill patternType="solid">
          <fgColor indexed="64"/>
          <bgColor theme="4" tint="0.5999938962981048"/>
        </patternFill>
      </fill>
    </dxf>
    <dxf>
      <fill>
        <patternFill>
          <bgColor rgb="FF4685D2"/>
        </patternFill>
      </fill>
    </dxf>
    <dxf>
      <fill>
        <patternFill patternType="solid">
          <fgColor indexed="64"/>
          <bgColor theme="6" tint="0.5999938962981048"/>
        </patternFill>
      </fill>
    </dxf>
    <dxf>
      <fill>
        <patternFill patternType="solid">
          <fgColor indexed="64"/>
          <bgColor theme="0" tint="-0.0499893185216834"/>
        </patternFill>
      </fill>
    </dxf>
    <dxf>
      <fill>
        <patternFill>
          <bgColor rgb="FFFF0000"/>
        </patternFill>
      </fill>
    </dxf>
    <dxf>
      <fill>
        <patternFill>
          <bgColor theme="2" tint="-0.249946592608417"/>
        </patternFill>
      </fill>
    </dxf>
    <dxf>
      <fill>
        <patternFill>
          <bgColor theme="6" tint="0.3999450666829432"/>
        </patternFill>
      </fill>
    </dxf>
    <dxf>
      <fill>
        <patternFill patternType="solid">
          <fgColor indexed="64"/>
          <bgColor rgb="FFDCC97A"/>
        </patternFill>
      </fill>
    </dxf>
    <dxf>
      <fill>
        <patternFill patternType="solid">
          <fgColor indexed="64"/>
          <bgColor rgb="FFE4E300"/>
        </patternFill>
      </fill>
    </dxf>
    <dxf>
      <fill>
        <patternFill>
          <bgColor theme="7" tint="0.399945066682943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
        </patternFill>
      </fill>
    </dxf>
    <dxf>
      <fill>
        <patternFill>
          <bgColor rgb="FF99BCE7"/>
        </patternFill>
      </fill>
    </dxf>
    <dxf>
      <fill>
        <patternFill patternType="solid">
          <fgColor indexed="64"/>
          <bgColor theme="4" tint="0.7999816888943144"/>
        </patternFill>
      </fill>
    </dxf>
    <dxf>
      <fill>
        <patternFill>
          <bgColor theme="9" tint="0.5999633777886288"/>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
        </patternFill>
      </fill>
    </dxf>
    <dxf>
      <fill>
        <patternFill patternType="solid">
          <fgColor indexed="64"/>
          <bgColor theme="4" tint="0.5999938962981048"/>
        </patternFill>
      </fill>
    </dxf>
    <dxf>
      <fill>
        <patternFill>
          <bgColor rgb="FF4685D2"/>
        </patternFill>
      </fill>
    </dxf>
    <dxf>
      <fill>
        <patternFill patternType="solid">
          <fgColor indexed="64"/>
          <bgColor theme="6" tint="0.5999938962981048"/>
        </patternFill>
      </fill>
    </dxf>
    <dxf>
      <fill>
        <patternFill patternType="solid">
          <fgColor indexed="64"/>
          <bgColor theme="0" tint="-0.0499893185216834"/>
        </patternFill>
      </fill>
    </dxf>
    <dxf>
      <fill>
        <patternFill>
          <bgColor rgb="FFFF0000"/>
        </patternFill>
      </fill>
    </dxf>
    <dxf>
      <fill>
        <patternFill>
          <bgColor theme="2" tint="-0.249946592608417"/>
        </patternFill>
      </fill>
    </dxf>
    <dxf>
      <fill>
        <patternFill>
          <bgColor theme="6" tint="0.3999450666829432"/>
        </patternFill>
      </fill>
    </dxf>
    <dxf>
      <fill>
        <patternFill patternType="solid">
          <fgColor indexed="64"/>
          <bgColor rgb="FFDCC97A"/>
        </patternFill>
      </fill>
    </dxf>
    <dxf>
      <fill>
        <patternFill patternType="solid">
          <fgColor indexed="64"/>
          <bgColor rgb="FFE4E300"/>
        </patternFill>
      </fill>
    </dxf>
    <dxf>
      <fill>
        <patternFill>
          <bgColor theme="7" tint="0.399945066682943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
        </patternFill>
      </fill>
    </dxf>
    <dxf>
      <fill>
        <patternFill>
          <bgColor rgb="FF99BCE7"/>
        </patternFill>
      </fill>
    </dxf>
    <dxf>
      <fill>
        <patternFill patternType="solid">
          <fgColor indexed="64"/>
          <bgColor theme="4" tint="0.7999816888943144"/>
        </patternFill>
      </fill>
    </dxf>
    <dxf>
      <fill>
        <patternFill>
          <bgColor theme="9" tint="0.5999633777886288"/>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
        </patternFill>
      </fill>
    </dxf>
    <dxf>
      <fill>
        <patternFill patternType="solid">
          <fgColor indexed="64"/>
          <bgColor theme="4" tint="0.5999938962981048"/>
        </patternFill>
      </fill>
    </dxf>
    <dxf>
      <fill>
        <patternFill>
          <bgColor rgb="FF4685D2"/>
        </patternFill>
      </fill>
    </dxf>
    <dxf>
      <fill>
        <patternFill patternType="solid">
          <fgColor indexed="64"/>
          <bgColor theme="6" tint="0.5999938962981048"/>
        </patternFill>
      </fill>
    </dxf>
    <dxf>
      <fill>
        <patternFill patternType="solid">
          <fgColor indexed="64"/>
          <bgColor theme="0" tint="-0.0499893185216834"/>
        </patternFill>
      </fill>
    </dxf>
    <dxf>
      <fill>
        <patternFill>
          <bgColor rgb="FFFF0000"/>
        </patternFill>
      </fill>
    </dxf>
    <dxf>
      <fill>
        <patternFill>
          <bgColor theme="2" tint="-0.249946592608417"/>
        </patternFill>
      </fill>
    </dxf>
    <dxf>
      <fill>
        <patternFill>
          <bgColor theme="6" tint="0.3999450666829432"/>
        </patternFill>
      </fill>
    </dxf>
    <dxf>
      <fill>
        <patternFill patternType="solid">
          <fgColor indexed="64"/>
          <bgColor rgb="FFDCC97A"/>
        </patternFill>
      </fill>
    </dxf>
    <dxf>
      <fill>
        <patternFill patternType="solid">
          <fgColor indexed="64"/>
          <bgColor rgb="FFE4E300"/>
        </patternFill>
      </fill>
    </dxf>
    <dxf>
      <fill>
        <patternFill>
          <bgColor theme="7" tint="0.399945066682943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
        </patternFill>
      </fill>
    </dxf>
    <dxf>
      <fill>
        <patternFill>
          <bgColor rgb="FF99BCE7"/>
        </patternFill>
      </fill>
    </dxf>
    <dxf>
      <fill>
        <patternFill patternType="solid">
          <fgColor indexed="64"/>
          <bgColor theme="4" tint="0.7999816888943144"/>
        </patternFill>
      </fill>
    </dxf>
    <dxf>
      <fill>
        <patternFill>
          <bgColor theme="9" tint="0.5999633777886288"/>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xl/worksheets/sheet3.xml"/><Relationship Id="rId7" Type="http://schemas.openxmlformats.org/officeDocument/2006/relationships/theme" Target="theme/theme1.xml"/><Relationship Id="rId2" Type="http://schemas.openxmlformats.org/officeDocument/2006/relationships/worksheet" Target="/xl/worksheets/sheet2.xml"/><Relationship Id="rId1" Type="http://schemas.openxmlformats.org/officeDocument/2006/relationships/worksheet" Target="/xl/worksheets/sheet1.xml"/><Relationship Id="rId6" Type="http://schemas.openxmlformats.org/officeDocument/2006/relationships/styles" Target="styles.xml"/><Relationship Id="rId5" Type="http://schemas.openxmlformats.org/officeDocument/2006/relationships/worksheet" Target="/xl/worksheets/sheet5.xml"/><Relationship Id="rId10" Type="http://schemas.openxmlformats.org/officeDocument/2006/relationships/customXml" Target="../customXml/item3.xml"/><Relationship Id="rId4" Type="http://schemas.openxmlformats.org/officeDocument/2006/relationships/worksheet" Target="/xl/worksheets/sheet4.xml"/><Relationship Id="rId9" Type="http://schemas.openxmlformats.org/officeDocument/2006/relationships/customXml" Target="../customXml/item2.xml"/></Relationships>
</file>

<file path=xl/drawings/_rels/drawing1.xml.rels><Relationships xmlns="http://schemas.openxmlformats.org/package/2006/relationships"><Relationship Type="http://schemas.openxmlformats.org/officeDocument/2006/relationships/image" Target="/xl/media/image1.png" Id="rId1"/></Relationships>
</file>

<file path=xl/drawings/drawing1.xml><?xml version="1.0" encoding="utf-8"?>
<wsDr xmlns="http://schemas.openxmlformats.org/drawingml/2006/spreadsheetDrawing">
  <oneCellAnchor>
    <from>
      <col>0</col>
      <colOff>0</colOff>
      <row>0</row>
      <rowOff>28916</rowOff>
    </from>
    <ext cx="935182" cy="411480"/>
    <pic>
      <nvPicPr>
        <cNvPr id="2" name="Picture 4"/>
        <cNvPicPr>
          <a:picLocks xmlns:a="http://schemas.openxmlformats.org/drawingml/2006/main" noChangeAspect="1"/>
        </cNvPicPr>
      </nvPicPr>
      <blipFill>
        <a:blip xmlns:a="http://schemas.openxmlformats.org/drawingml/2006/main" xmlns:r="http://schemas.openxmlformats.org/officeDocument/2006/relationships" cstate="print" r:embed="rId1"/>
        <a:srcRect xmlns:a="http://schemas.openxmlformats.org/drawingml/2006/main" t="26785" b="35417"/>
        <a:stretch xmlns:a="http://schemas.openxmlformats.org/drawingml/2006/main">
          <a:fillRect/>
        </a:stretch>
      </blipFill>
      <spPr bwMode="auto">
        <a:xfrm xmlns:a="http://schemas.openxmlformats.org/drawingml/2006/main">
          <a:off x="0" y="28916"/>
          <a:ext cx="935182" cy="411480"/>
        </a:xfrm>
        <a:prstGeom xmlns:a="http://schemas.openxmlformats.org/drawingml/2006/main" prst="rect">
          <avLst/>
        </a:prstGeom>
        <a:noFill xmlns:a="http://schemas.openxmlformats.org/drawingml/2006/main"/>
        <a:ln xmlns:a="http://schemas.openxmlformats.org/drawingml/2006/main">
          <a:noFill/>
          <a:prstDash val="solid"/>
        </a:ln>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tabColor theme="9" tint="-0.499984740745262"/>
    <outlinePr summaryBelow="1" summaryRight="1"/>
    <pageSetUpPr/>
  </sheetPr>
  <dimension ref="A1:AC208"/>
  <sheetViews>
    <sheetView zoomScale="70" zoomScaleNormal="70" workbookViewId="0">
      <pane xSplit="4" ySplit="3" topLeftCell="E4" activePane="bottomRight" state="frozen"/>
      <selection pane="topRight" activeCell="E1" sqref="E1"/>
      <selection pane="bottomLeft" activeCell="A4" sqref="A4"/>
      <selection pane="bottomRight" activeCell="F48" sqref="F48"/>
    </sheetView>
  </sheetViews>
  <sheetFormatPr baseColWidth="8" defaultColWidth="8.7109375" defaultRowHeight="15.75"/>
  <cols>
    <col hidden="1" width="7.42578125" customWidth="1" style="137" min="1" max="1"/>
    <col width="26" customWidth="1" style="220" min="2" max="2"/>
    <col hidden="1" width="36.7109375" customWidth="1" style="219" min="3" max="3"/>
    <col width="72.7109375" customWidth="1" style="218" min="4" max="4"/>
    <col hidden="1" width="9.7109375" customWidth="1" style="137" min="5" max="5"/>
    <col width="72.7109375" customWidth="1" style="218" min="6" max="6"/>
    <col hidden="1" width="9.7109375" customWidth="1" style="137" min="7" max="7"/>
    <col width="15.7109375" customWidth="1" style="137" min="8" max="8"/>
    <col hidden="1" width="12.28515625" customWidth="1" style="137" min="9" max="9"/>
    <col hidden="1" width="41" customWidth="1" style="137" min="10" max="10"/>
    <col hidden="1" width="33" customWidth="1" style="137" min="11" max="11"/>
    <col hidden="1" width="41.7109375" customWidth="1" style="137" min="12" max="12"/>
    <col hidden="1" width="33.140625" customWidth="1" style="137" min="13" max="13"/>
    <col width="47.28515625" customWidth="1" style="137" min="14" max="14"/>
    <col width="22.28515625" customWidth="1" style="137" min="15" max="15"/>
    <col width="40.7109375" customWidth="1" style="137" min="16" max="16"/>
    <col hidden="1" width="15" customWidth="1" style="323" min="17" max="17"/>
    <col hidden="1" width="8.7109375" customWidth="1" style="151" min="18" max="18"/>
    <col hidden="1" width="8.7109375" customWidth="1" style="137" min="19" max="19"/>
    <col hidden="1" width="20.7109375" customWidth="1" style="188" min="20" max="20"/>
    <col hidden="1" outlineLevel="1" width="8.7109375" customWidth="1" style="137" min="21" max="21"/>
    <col hidden="1" collapsed="1" width="8.7109375" customWidth="1" style="137" min="22" max="22"/>
    <col hidden="1" width="8.7109375" customWidth="1" style="137" min="23" max="23"/>
    <col hidden="1" width="15.28515625" customWidth="1" style="322" min="24" max="24"/>
    <col width="11.42578125" customWidth="1" style="322" min="25" max="25"/>
    <col hidden="1" outlineLevel="1" width="10.7109375" customWidth="1" style="137" min="26" max="26"/>
    <col collapsed="1" width="8.7109375" customWidth="1" style="137" min="27" max="27"/>
    <col width="8.7109375" customWidth="1" style="137" min="28" max="16384"/>
  </cols>
  <sheetData>
    <row r="1" ht="18.75" customHeight="1" thickBot="1">
      <c r="A1" s="593" t="inlineStr">
        <is>
          <t>GeoPoll Submission Form</t>
        </is>
      </c>
      <c r="Q1" s="342" t="n"/>
      <c r="R1" s="130" t="n"/>
      <c r="T1" s="130" t="n"/>
      <c r="X1" s="269" t="n"/>
      <c r="Y1" s="269" t="n"/>
    </row>
    <row r="2" ht="15" customHeight="1" thickBot="1">
      <c r="A2" s="595" t="inlineStr">
        <is>
          <t>FAO - Household Questionnaire</t>
        </is>
      </c>
      <c r="B2" s="607" t="n"/>
      <c r="C2" s="607" t="n"/>
      <c r="D2" s="607" t="n"/>
      <c r="E2" s="607" t="n"/>
      <c r="F2" s="607" t="n"/>
      <c r="G2" s="607" t="n"/>
      <c r="H2" s="607" t="n"/>
      <c r="I2" s="607" t="n"/>
      <c r="J2" s="607" t="n"/>
      <c r="K2" s="607" t="n"/>
      <c r="L2" s="607" t="n"/>
      <c r="M2" s="607" t="n"/>
      <c r="N2" s="607" t="n"/>
      <c r="O2" s="607" t="n"/>
      <c r="P2" s="608" t="inlineStr">
        <is>
          <t>Additional notes</t>
        </is>
      </c>
      <c r="Q2" s="342" t="n"/>
      <c r="R2" s="130" t="n"/>
      <c r="X2" s="269" t="n"/>
      <c r="Y2" s="269" t="n"/>
    </row>
    <row r="3" ht="61.5" customFormat="1" customHeight="1" s="220" thickBot="1">
      <c r="A3" s="217" t="inlineStr">
        <is>
          <t>Q #</t>
        </is>
      </c>
      <c r="B3" s="216" t="inlineStr">
        <is>
          <t>Q Name</t>
        </is>
      </c>
      <c r="C3" s="214" t="inlineStr">
        <is>
          <t>Suggested Qname</t>
        </is>
      </c>
      <c r="D3" s="216" t="inlineStr">
        <is>
          <t>English</t>
        </is>
      </c>
      <c r="E3" s="215" t="inlineStr">
        <is>
          <t>Length</t>
        </is>
      </c>
      <c r="F3" s="216" t="inlineStr">
        <is>
          <t>French</t>
        </is>
      </c>
      <c r="G3" s="215" t="inlineStr">
        <is>
          <t>Length</t>
        </is>
      </c>
      <c r="H3" s="216" t="inlineStr">
        <is>
          <t>Q Type</t>
        </is>
      </c>
      <c r="I3" s="215" t="inlineStr">
        <is>
          <t>Randomize</t>
        </is>
      </c>
      <c r="J3" s="214" t="inlineStr">
        <is>
          <t>Conditional</t>
        </is>
      </c>
      <c r="K3" s="214" t="inlineStr">
        <is>
          <t>Programming Instructions</t>
        </is>
      </c>
      <c r="L3" s="213" t="inlineStr">
        <is>
          <t>Skip Pattern</t>
        </is>
      </c>
      <c r="M3" s="213" t="inlineStr">
        <is>
          <t>Codes</t>
        </is>
      </c>
      <c r="N3" s="212" t="inlineStr">
        <is>
          <t xml:space="preserve">Default skip patterns &amp; conditional </t>
        </is>
      </c>
      <c r="O3" s="212" t="inlineStr">
        <is>
          <t>Specify skip pattern variable (from blue text)</t>
        </is>
      </c>
      <c r="P3" s="609" t="n"/>
      <c r="Q3" s="264" t="inlineStr">
        <is>
          <t>Estimated percentage of repondents</t>
        </is>
      </c>
      <c r="R3" s="241" t="n"/>
      <c r="T3" s="343" t="inlineStr">
        <is>
          <t>Mandatory</t>
        </is>
      </c>
      <c r="X3" s="264" t="inlineStr">
        <is>
          <t>Duration (sec)</t>
        </is>
      </c>
      <c r="Y3" s="265" t="inlineStr">
        <is>
          <t>Weighted duration</t>
        </is>
      </c>
      <c r="Z3" s="265" t="inlineStr">
        <is>
          <t>Core questions only</t>
        </is>
      </c>
    </row>
    <row r="4" ht="18" customHeight="1" thickBot="1">
      <c r="A4" s="610" t="inlineStr">
        <is>
          <t>A. PRESENTATION OF THE SURVEY AND ELIGIBILITY CRITERIA SELECTION</t>
        </is>
      </c>
      <c r="B4" s="611" t="n"/>
      <c r="C4" s="611" t="n"/>
      <c r="D4" s="611" t="n"/>
      <c r="E4" s="611" t="n"/>
      <c r="F4" s="611" t="n"/>
      <c r="G4" s="611" t="n"/>
      <c r="H4" s="611" t="n"/>
      <c r="I4" s="611" t="n"/>
      <c r="J4" s="611" t="n"/>
      <c r="K4" s="611" t="n"/>
      <c r="L4" s="611" t="n"/>
      <c r="M4" s="611" t="n"/>
      <c r="N4" s="611" t="n"/>
      <c r="O4" s="611" t="n"/>
      <c r="P4" s="612" t="n"/>
      <c r="Q4" s="342" t="n"/>
      <c r="R4" s="130" t="n"/>
      <c r="T4" s="188" t="inlineStr">
        <is>
          <t>no</t>
        </is>
      </c>
      <c r="X4" s="269" t="n"/>
      <c r="Y4" s="613">
        <f>IF(X4="","",X4*V4)</f>
        <v/>
      </c>
      <c r="Z4" s="130">
        <f>IF(T4="yes",Y4,"")</f>
        <v/>
      </c>
    </row>
    <row r="5" ht="26.25" customHeight="1">
      <c r="A5" s="91" t="inlineStr">
        <is>
          <t>NA</t>
        </is>
      </c>
      <c r="B5" s="226" t="inlineStr">
        <is>
          <t>Optin</t>
        </is>
      </c>
      <c r="C5" s="237" t="n"/>
      <c r="D5" s="134" t="inlineStr">
        <is>
          <t>Optin</t>
        </is>
      </c>
      <c r="E5" s="133">
        <f>LEN(D5)</f>
        <v/>
      </c>
      <c r="F5" s="134" t="inlineStr">
        <is>
          <t>Optin</t>
        </is>
      </c>
      <c r="G5" s="133">
        <f>LEN(F5)</f>
        <v/>
      </c>
      <c r="H5" s="133" t="inlineStr">
        <is>
          <t>Open Ended</t>
        </is>
      </c>
      <c r="I5" s="133" t="inlineStr">
        <is>
          <t>NA</t>
        </is>
      </c>
      <c r="J5" s="133" t="inlineStr">
        <is>
          <t>NA</t>
        </is>
      </c>
      <c r="K5" s="133" t="inlineStr">
        <is>
          <t>Form Type - TextBox</t>
        </is>
      </c>
      <c r="L5" s="132" t="inlineStr">
        <is>
          <t>Any Response = phone_number</t>
        </is>
      </c>
      <c r="M5" s="211" t="inlineStr">
        <is>
          <t>NA</t>
        </is>
      </c>
      <c r="N5" s="211" t="inlineStr">
        <is>
          <t>NA</t>
        </is>
      </c>
      <c r="O5" s="73" t="n"/>
      <c r="P5" s="9" t="n"/>
      <c r="Q5" s="342" t="n"/>
      <c r="R5" s="130" t="n"/>
      <c r="T5" s="188" t="inlineStr">
        <is>
          <t>no</t>
        </is>
      </c>
      <c r="X5" s="614" t="n">
        <v>0</v>
      </c>
      <c r="Y5" s="613">
        <f>IF(X5="","",X5*Q5)</f>
        <v/>
      </c>
      <c r="Z5" s="130">
        <f>IF(T5="yes",Y5,"")</f>
        <v/>
      </c>
    </row>
    <row r="6">
      <c r="A6" s="91" t="inlineStr">
        <is>
          <t>NA</t>
        </is>
      </c>
      <c r="B6" s="183" t="inlineStr">
        <is>
          <t>phone_number</t>
        </is>
      </c>
      <c r="C6" s="135" t="inlineStr">
        <is>
          <t>phone_number</t>
        </is>
      </c>
      <c r="D6" s="156" t="inlineStr">
        <is>
          <t xml:space="preserve">Input the phone number that you are contacting: </t>
        </is>
      </c>
      <c r="E6" s="133">
        <f>LEN(D6)</f>
        <v/>
      </c>
      <c r="F6" s="156" t="inlineStr">
        <is>
          <t xml:space="preserve">Saisir le numéro de téléphone que vous chercher à contacter: </t>
        </is>
      </c>
      <c r="G6" s="133">
        <f>LEN(F6)</f>
        <v/>
      </c>
      <c r="H6" s="133" t="inlineStr">
        <is>
          <t>Open Ended</t>
        </is>
      </c>
      <c r="I6" s="133" t="inlineStr">
        <is>
          <t>NA</t>
        </is>
      </c>
      <c r="J6" s="133" t="inlineStr">
        <is>
          <t>NA</t>
        </is>
      </c>
      <c r="K6" s="133" t="inlineStr">
        <is>
          <t>Form Type - TextBox</t>
        </is>
      </c>
      <c r="L6" s="132" t="inlineStr">
        <is>
          <t>Any Response = calldispo</t>
        </is>
      </c>
      <c r="M6" s="211" t="inlineStr">
        <is>
          <t>NA</t>
        </is>
      </c>
      <c r="N6" s="211" t="inlineStr">
        <is>
          <t>NA</t>
        </is>
      </c>
      <c r="O6" s="73" t="n"/>
      <c r="P6" s="49" t="n"/>
      <c r="Q6" s="342" t="n"/>
      <c r="R6" s="130" t="n"/>
      <c r="T6" s="188" t="inlineStr">
        <is>
          <t>yes</t>
        </is>
      </c>
      <c r="X6" s="614" t="n">
        <v>0</v>
      </c>
      <c r="Y6" s="613">
        <f>IF(X6="","",X6*Q6)</f>
        <v/>
      </c>
      <c r="Z6" s="130">
        <f>IF(T6="yes",Y6,"")</f>
        <v/>
      </c>
    </row>
    <row r="7" ht="126" customHeight="1">
      <c r="A7" s="43" t="inlineStr">
        <is>
          <t>NA</t>
        </is>
      </c>
      <c r="B7" s="175" t="inlineStr">
        <is>
          <t>calldispo</t>
        </is>
      </c>
      <c r="C7" s="135" t="inlineStr">
        <is>
          <t>calldispo</t>
        </is>
      </c>
      <c r="D7" s="156" t="inlineStr">
        <is>
          <t>Phone number: #CATI_MOBILENUMBER#
1)Someone answers
2)Answering machine
3)No answer
4)Hang up or refusal
5)Call back
6)Under review
7)Disconnected</t>
        </is>
      </c>
      <c r="E7" s="141">
        <f>LEN(D7)</f>
        <v/>
      </c>
      <c r="F7" s="433" t="inlineStr">
        <is>
          <t>Numéro de téléphone: #CATI_MOBILENUMBER#
1)Quelqu’un répond
2)Répondeur
3)Pas de réponse
4)Raccroche/Refuse
5)Doit être rappelé
6)À l’étude
7)Déconnecté</t>
        </is>
      </c>
      <c r="G7" s="133">
        <f>LEN(F7)</f>
        <v/>
      </c>
      <c r="H7" s="150" t="inlineStr">
        <is>
          <t>Single Choice</t>
        </is>
      </c>
      <c r="I7" s="141" t="inlineStr">
        <is>
          <t>NA</t>
        </is>
      </c>
      <c r="J7" s="141" t="inlineStr">
        <is>
          <t>NA</t>
        </is>
      </c>
      <c r="K7" s="141" t="inlineStr">
        <is>
          <t>Form Type - Buttons</t>
        </is>
      </c>
      <c r="L7" s="140" t="inlineStr">
        <is>
          <t>1 = resp_language
2 = AnsweringMachine
3 = NoAnswer
4 = Refusal
5 = WhenCallBack
6 = UnderReview
7 = Disconnected</t>
        </is>
      </c>
      <c r="M7" s="211" t="inlineStr">
        <is>
          <t>NA</t>
        </is>
      </c>
      <c r="N7" s="199" t="inlineStr">
        <is>
          <t>NA</t>
        </is>
      </c>
      <c r="O7" s="74" t="n"/>
      <c r="P7" s="10" t="n"/>
      <c r="Q7" s="342" t="n"/>
      <c r="R7" s="130" t="n"/>
      <c r="T7" s="188" t="inlineStr">
        <is>
          <t>no</t>
        </is>
      </c>
      <c r="X7" s="614" t="n">
        <v>14.69530773162842</v>
      </c>
      <c r="Y7" s="613">
        <f>IF(X7="","",X7*Q7)</f>
        <v/>
      </c>
      <c r="Z7" s="130">
        <f>IF(T7="yes",Y7,"")</f>
        <v/>
      </c>
    </row>
    <row r="8" ht="37.5" customHeight="1">
      <c r="A8" s="43" t="inlineStr">
        <is>
          <t>NA</t>
        </is>
      </c>
      <c r="B8" s="175" t="inlineStr">
        <is>
          <t>AnsweringMachine</t>
        </is>
      </c>
      <c r="C8" s="135" t="inlineStr">
        <is>
          <t>calldispo_answeringmachine</t>
        </is>
      </c>
      <c r="D8" s="210" t="inlineStr">
        <is>
          <t>Reached an answering machine.</t>
        </is>
      </c>
      <c r="E8" s="141">
        <f>LEN(D8)</f>
        <v/>
      </c>
      <c r="F8" s="210" t="inlineStr">
        <is>
          <t>L'appel a abouti sur un répondeur/une messagerie.</t>
        </is>
      </c>
      <c r="G8" s="133">
        <f>LEN(F8)</f>
        <v/>
      </c>
      <c r="H8" s="150" t="inlineStr">
        <is>
          <t>NA</t>
        </is>
      </c>
      <c r="I8" s="150" t="inlineStr">
        <is>
          <t>NA</t>
        </is>
      </c>
      <c r="J8" s="150" t="inlineStr">
        <is>
          <t>NA</t>
        </is>
      </c>
      <c r="K8" s="150" t="inlineStr">
        <is>
          <t>NA</t>
        </is>
      </c>
      <c r="L8" s="209" t="inlineStr">
        <is>
          <t>End Poll AnsweringMachine</t>
        </is>
      </c>
      <c r="M8" s="211" t="inlineStr">
        <is>
          <t>NA</t>
        </is>
      </c>
      <c r="N8" s="208" t="inlineStr">
        <is>
          <t>NA</t>
        </is>
      </c>
      <c r="O8" s="75" t="n"/>
      <c r="P8" s="11" t="n"/>
      <c r="Q8" s="342" t="n"/>
      <c r="R8" s="130" t="n"/>
      <c r="T8" s="188" t="inlineStr">
        <is>
          <t>no</t>
        </is>
      </c>
      <c r="X8" s="614" t="n">
        <v>0</v>
      </c>
      <c r="Y8" s="613">
        <f>IF(X8="","",X8*Q8)</f>
        <v/>
      </c>
      <c r="Z8" s="130">
        <f>IF(T8="yes",Y8,"")</f>
        <v/>
      </c>
    </row>
    <row r="9" ht="37.5" customHeight="1">
      <c r="A9" s="43" t="inlineStr">
        <is>
          <t>NA</t>
        </is>
      </c>
      <c r="B9" s="175" t="inlineStr">
        <is>
          <t>NoAnswer</t>
        </is>
      </c>
      <c r="C9" s="135" t="inlineStr">
        <is>
          <t>calldispo_noanswer</t>
        </is>
      </c>
      <c r="D9" s="210" t="inlineStr">
        <is>
          <t>Phone rang and no one answered.</t>
        </is>
      </c>
      <c r="E9" s="141">
        <f>LEN(D9)</f>
        <v/>
      </c>
      <c r="F9" s="433" t="inlineStr">
        <is>
          <t>Le téléphone a sonné et personne n'a répondu.</t>
        </is>
      </c>
      <c r="G9" s="133">
        <f>LEN(F9)</f>
        <v/>
      </c>
      <c r="H9" s="150" t="inlineStr">
        <is>
          <t>NA</t>
        </is>
      </c>
      <c r="I9" s="150" t="inlineStr">
        <is>
          <t>NA</t>
        </is>
      </c>
      <c r="J9" s="150" t="inlineStr">
        <is>
          <t>NA</t>
        </is>
      </c>
      <c r="K9" s="150" t="inlineStr">
        <is>
          <t>NA</t>
        </is>
      </c>
      <c r="L9" s="209" t="inlineStr">
        <is>
          <t>End Poll NoAnswer</t>
        </is>
      </c>
      <c r="M9" s="211" t="inlineStr">
        <is>
          <t>NA</t>
        </is>
      </c>
      <c r="N9" s="208" t="inlineStr">
        <is>
          <t>NA</t>
        </is>
      </c>
      <c r="O9" s="75" t="n"/>
      <c r="P9" s="11" t="n"/>
      <c r="Q9" s="342" t="n"/>
      <c r="R9" s="130" t="n"/>
      <c r="T9" s="188" t="inlineStr">
        <is>
          <t>no</t>
        </is>
      </c>
      <c r="X9" s="614" t="n">
        <v>0</v>
      </c>
      <c r="Y9" s="613">
        <f>IF(X9="","",X9*Q9)</f>
        <v/>
      </c>
      <c r="Z9" s="130">
        <f>IF(T9="yes",Y9,"")</f>
        <v/>
      </c>
    </row>
    <row r="10" ht="37.5" customHeight="1">
      <c r="A10" s="43" t="inlineStr">
        <is>
          <t>NA</t>
        </is>
      </c>
      <c r="B10" s="175" t="inlineStr">
        <is>
          <t>UnderReview</t>
        </is>
      </c>
      <c r="C10" s="135" t="inlineStr">
        <is>
          <t>calldispo_underreview</t>
        </is>
      </c>
      <c r="D10" s="210" t="inlineStr">
        <is>
          <t>Case needs review by a supervisor.</t>
        </is>
      </c>
      <c r="E10" s="141">
        <f>LEN(D10)</f>
        <v/>
      </c>
      <c r="F10" s="433" t="inlineStr">
        <is>
          <t>Le cas doit être examiné par un superviseur.</t>
        </is>
      </c>
      <c r="G10" s="133">
        <f>LEN(F10)</f>
        <v/>
      </c>
      <c r="H10" s="150" t="inlineStr">
        <is>
          <t>NA</t>
        </is>
      </c>
      <c r="I10" s="150" t="inlineStr">
        <is>
          <t>NA</t>
        </is>
      </c>
      <c r="J10" s="150" t="inlineStr">
        <is>
          <t>NA</t>
        </is>
      </c>
      <c r="K10" s="150" t="inlineStr">
        <is>
          <t>NA</t>
        </is>
      </c>
      <c r="L10" s="209" t="inlineStr">
        <is>
          <t>End Poll UnderReview</t>
        </is>
      </c>
      <c r="M10" s="211" t="inlineStr">
        <is>
          <t>NA</t>
        </is>
      </c>
      <c r="N10" s="208" t="inlineStr">
        <is>
          <t>NA</t>
        </is>
      </c>
      <c r="O10" s="75" t="n"/>
      <c r="P10" s="11" t="n"/>
      <c r="Q10" s="342" t="n"/>
      <c r="R10" s="130" t="n"/>
      <c r="T10" s="188" t="inlineStr">
        <is>
          <t>no</t>
        </is>
      </c>
      <c r="X10" s="614" t="n">
        <v>0</v>
      </c>
      <c r="Y10" s="613">
        <f>IF(X10="","",X10*Q10)</f>
        <v/>
      </c>
      <c r="Z10" s="130">
        <f>IF(T10="yes",Y10,"")</f>
        <v/>
      </c>
    </row>
    <row r="11" ht="37.5" customHeight="1">
      <c r="A11" s="43" t="inlineStr">
        <is>
          <t>NA</t>
        </is>
      </c>
      <c r="B11" s="175" t="inlineStr">
        <is>
          <t>Disconnected</t>
        </is>
      </c>
      <c r="C11" s="135" t="inlineStr">
        <is>
          <t>calldispo_disconnected</t>
        </is>
      </c>
      <c r="D11" s="210" t="inlineStr">
        <is>
          <t>Phone was disconnected or out of service.</t>
        </is>
      </c>
      <c r="E11" s="141">
        <f>LEN(D11)</f>
        <v/>
      </c>
      <c r="F11" s="433" t="inlineStr">
        <is>
          <t>Le téléphone est déconnecté ou hors service.</t>
        </is>
      </c>
      <c r="G11" s="133">
        <f>LEN(F11)</f>
        <v/>
      </c>
      <c r="H11" s="150" t="inlineStr">
        <is>
          <t>NA</t>
        </is>
      </c>
      <c r="I11" s="150" t="inlineStr">
        <is>
          <t>NA</t>
        </is>
      </c>
      <c r="J11" s="150" t="inlineStr">
        <is>
          <t>NA</t>
        </is>
      </c>
      <c r="K11" s="150" t="inlineStr">
        <is>
          <t>NA</t>
        </is>
      </c>
      <c r="L11" s="209" t="inlineStr">
        <is>
          <t>End Poll Disconnected</t>
        </is>
      </c>
      <c r="M11" s="211" t="inlineStr">
        <is>
          <t>NA</t>
        </is>
      </c>
      <c r="N11" s="208" t="inlineStr">
        <is>
          <t>NA</t>
        </is>
      </c>
      <c r="O11" s="75" t="n"/>
      <c r="P11" s="11" t="n"/>
      <c r="Q11" s="342" t="n"/>
      <c r="R11" s="130" t="n"/>
      <c r="T11" s="188" t="inlineStr">
        <is>
          <t>no</t>
        </is>
      </c>
      <c r="X11" s="614" t="n">
        <v>0</v>
      </c>
      <c r="Y11" s="613">
        <f>IF(X11="","",X11*Q11)</f>
        <v/>
      </c>
      <c r="Z11" s="130">
        <f>IF(T11="yes",Y11,"")</f>
        <v/>
      </c>
    </row>
    <row r="12" ht="94.5" customHeight="1">
      <c r="A12" s="43" t="inlineStr">
        <is>
          <t>NA</t>
        </is>
      </c>
      <c r="B12" s="175" t="inlineStr">
        <is>
          <t>resp_language</t>
        </is>
      </c>
      <c r="C12" s="135" t="inlineStr">
        <is>
          <t>resp_language</t>
        </is>
      </c>
      <c r="D12" s="207" t="inlineStr">
        <is>
          <t>Which language do you wish to proceed with?
[OPERATOR: READ ANSWER CHOICES. SINGLE RESPONSE.]
1)English
2)other options [add as many as necessary]</t>
        </is>
      </c>
      <c r="E12" s="141">
        <f>LEN(D12)</f>
        <v/>
      </c>
      <c r="F12" s="433" t="inlineStr">
        <is>
          <t>Quelle langue souhaitez-vous utiliser?
[OPÉRATEUR/OPÉRATRICE: LIRE LES CHOIX, RÉPONSE UNIQUE]
1)Français
2)autre [ajouter autant d'options que nécessaire]</t>
        </is>
      </c>
      <c r="G12" s="133">
        <f>LEN(F12)</f>
        <v/>
      </c>
      <c r="H12" s="150" t="inlineStr">
        <is>
          <t>Single Choice</t>
        </is>
      </c>
      <c r="I12" s="141" t="inlineStr">
        <is>
          <t>NA</t>
        </is>
      </c>
      <c r="J12" s="141" t="inlineStr">
        <is>
          <t>NA</t>
        </is>
      </c>
      <c r="K12" s="141" t="inlineStr">
        <is>
          <t>Form Type - Buttons</t>
        </is>
      </c>
      <c r="L12" s="140" t="inlineStr">
        <is>
          <t>1 = introduction [English]
2 = introduction [languages &amp; add more if needed]</t>
        </is>
      </c>
      <c r="M12" s="211" t="inlineStr">
        <is>
          <t>NA</t>
        </is>
      </c>
      <c r="N12" s="206" t="inlineStr">
        <is>
          <t>For any response, go to introduction</t>
        </is>
      </c>
      <c r="O12" s="76" t="n"/>
      <c r="P12" s="12" t="inlineStr">
        <is>
          <t>Haoussa, Zerma, Kanuri, Tamachek, Peulh</t>
        </is>
      </c>
      <c r="Q12" s="342" t="n"/>
      <c r="R12" s="130" t="n"/>
      <c r="T12" s="188" t="inlineStr">
        <is>
          <t>no</t>
        </is>
      </c>
      <c r="X12" s="614" t="n">
        <v>3.103272438049316</v>
      </c>
      <c r="Y12" s="613">
        <f>IF(X12="","",X12*Q12)</f>
        <v/>
      </c>
      <c r="Z12" s="130">
        <f>IF(T12="yes",Y12,"")</f>
        <v/>
      </c>
    </row>
    <row r="13" ht="409.5" customHeight="1">
      <c r="A13" s="43" t="inlineStr">
        <is>
          <t>NA</t>
        </is>
      </c>
      <c r="B13" s="175" t="inlineStr">
        <is>
          <t>introduction</t>
        </is>
      </c>
      <c r="C13" s="135" t="inlineStr">
        <is>
          <t>introduction</t>
        </is>
      </c>
      <c r="D13" s="44" t="inlineStr">
        <is>
          <t>Hello sir/ma'am, my name is #OPERATOR#, and I am calling from GeoPoll Polling Agency on behalf of the Food and Agriculture Organization of the United Nations [FAO]. We are conducting a survey on household livelihoods and the ability to access food in your area. I would like to ask you some questions about your household.
The survey usually takes 15/20 minutes to complete. Any information that you provide will be kept strictly confidential, only used for the purpose of the survey and will not be shown to other people. Your voluntary participation in the outcome of this interview is NOT IN ANY WAY linked to your personal chance of receiving any assistance. This is voluntary and you can choose not to answer any or all of the questions if you want. However, we hope that you will participate since your views are important.  
You will receive #TOPUP#! of communication credit as an incentive for the participation of the survey.
Please note that this call may be recorded for quality purposes.
Do you have any questions?
[OPERATOR: ADDRESS QUESTIONS FROM RESPONDENT, IF ANY.]
1)CONTINUE</t>
        </is>
      </c>
      <c r="E13" s="141">
        <f>LEN(D13)</f>
        <v/>
      </c>
      <c r="F13" s="169" t="inlineStr">
        <is>
          <t>Bonjour Monsieur/Madame, mon nom est  #OPERATOR#. Je vous appelle de la part de l'agence de sondage GeoPoll pour le compte de l'Organisation des Nations Unies pour l'alimentation et l'agriculture [la FAO]. Nous menons une enquête sur les moyens d'existence et la capacité des ménages à accéder à la nourriture dans votre région. J'aimerais vous poser quelques questions sur votre ménage.
L'enquête dure généralement entre 15 et 20 minutes. Toutes les informations que vous fournirez resteront strictement confidentielles; elles ne seront utilisées que dans le cadre de cette enquête et ne seront pas communiquées à d'autres personnes. Votre participation volontaire à cet entretien n'est en AUCUN CAS liée à la possibilité de recevoir une quelconque aide. Votre participation est volontaire et, si vous le souhaitez, vous pouvez choisir de ne pas répondre à une partie ou à la totalité des questions. Cependant, nous espérons que vous voudrez bien participer car votre avis est important. 
Vous recevrez #TOPUP#! de crédit téléphonique comme incitation à participer à l'enquête.
Veuillez noter que cet appel peut être enregistré à des fins de contrôle qualité.
Avez-vous des questions?
[OPÉRATEUR/OPÉRATRICE: LE CAS ÉCHÉANT, RÉPONDRE AUX QUESTIONS DE LA PERSONNE INTERROGÉE.]
1)CONTINUER</t>
        </is>
      </c>
      <c r="G13" s="133">
        <f>LEN(F13)</f>
        <v/>
      </c>
      <c r="H13" s="150" t="inlineStr">
        <is>
          <t>Single Choice</t>
        </is>
      </c>
      <c r="I13" s="141" t="inlineStr">
        <is>
          <t>NA</t>
        </is>
      </c>
      <c r="J13" s="141" t="inlineStr">
        <is>
          <t>NA</t>
        </is>
      </c>
      <c r="K13" s="141" t="inlineStr">
        <is>
          <t>Form Type - Buttons</t>
        </is>
      </c>
      <c r="L13" s="140" t="inlineStr">
        <is>
          <t>1 = Agree</t>
        </is>
      </c>
      <c r="M13" s="211" t="inlineStr">
        <is>
          <t>NA</t>
        </is>
      </c>
      <c r="N13" s="206" t="inlineStr">
        <is>
          <t>For any response, go to Agree</t>
        </is>
      </c>
      <c r="O13" s="76" t="n"/>
      <c r="P13" s="12" t="inlineStr">
        <is>
          <t>No incentives</t>
        </is>
      </c>
      <c r="Q13" s="342" t="n"/>
      <c r="R13" s="130" t="n"/>
      <c r="T13" s="188" t="inlineStr">
        <is>
          <t>no</t>
        </is>
      </c>
      <c r="X13" s="614" t="n">
        <v>37.41844940185547</v>
      </c>
      <c r="Y13" s="613">
        <f>IF(X13="","",X13*Q13)</f>
        <v/>
      </c>
      <c r="Z13" s="130">
        <f>IF(T13="yes",Y13,"")</f>
        <v/>
      </c>
    </row>
    <row r="14" ht="110.25" customFormat="1" customHeight="1" s="136">
      <c r="A14" s="43" t="inlineStr">
        <is>
          <t>NA</t>
        </is>
      </c>
      <c r="B14" s="175" t="inlineStr">
        <is>
          <t>Agree</t>
        </is>
      </c>
      <c r="C14" s="135" t="inlineStr">
        <is>
          <t>resp_agree</t>
        </is>
      </c>
      <c r="D14" s="156" t="inlineStr">
        <is>
          <t xml:space="preserve">Are you interested in participating in this survey?
[OPERATOR: SINGLE RESPONSE]
1)Yes 
2)Not now but another time in the week 
3)No </t>
        </is>
      </c>
      <c r="E14" s="141">
        <f>LEN(D14)</f>
        <v/>
      </c>
      <c r="F14" s="541" t="inlineStr">
        <is>
          <t xml:space="preserve">Souhaitez-vous participer à cette enquête?
[OPÉRATEUR/OPÉRATRICE: RÉPONSE UNIQUE]
1)Oui
2)Pas maintenant, mais à un autre moment de la semaine 
3)Non </t>
        </is>
      </c>
      <c r="G14" s="133">
        <f>LEN(F14)</f>
        <v/>
      </c>
      <c r="H14" s="150" t="inlineStr">
        <is>
          <t>StartRecording</t>
        </is>
      </c>
      <c r="I14" s="141" t="inlineStr">
        <is>
          <t>NA</t>
        </is>
      </c>
      <c r="J14" s="141" t="inlineStr">
        <is>
          <t>NA</t>
        </is>
      </c>
      <c r="K14" s="141" t="inlineStr">
        <is>
          <t>Form Type - Buttons</t>
        </is>
      </c>
      <c r="L14" s="140" t="inlineStr">
        <is>
          <t>1 = resp_firstname
2 = WhenCallBack
3 = resp_refusalwhy</t>
        </is>
      </c>
      <c r="M14" s="211" t="inlineStr">
        <is>
          <t>NA</t>
        </is>
      </c>
      <c r="N14" s="140" t="inlineStr">
        <is>
          <t>if Agree = 1, go to resp_firstname
if Agree = 2, go to WhenCallBack
if Agree = 3, go to resp_refusalwhy</t>
        </is>
      </c>
      <c r="O14" s="77" t="n"/>
      <c r="P14" s="10" t="n"/>
      <c r="Q14" s="342" t="n">
        <v>1</v>
      </c>
      <c r="R14" s="130" t="n"/>
      <c r="T14" s="188" t="inlineStr">
        <is>
          <t>no</t>
        </is>
      </c>
      <c r="U14" s="137" t="n"/>
      <c r="X14" s="614" t="n">
        <v>3.805951595306396</v>
      </c>
      <c r="Y14" s="613">
        <f>IF(X14="","",X14*Q14)</f>
        <v/>
      </c>
      <c r="Z14" s="130">
        <f>IF(T14="yes",Y14,"")</f>
        <v/>
      </c>
    </row>
    <row r="15" ht="110.25" customFormat="1" customHeight="1" s="136">
      <c r="A15" s="43" t="inlineStr">
        <is>
          <t>NA</t>
        </is>
      </c>
      <c r="B15" s="175" t="inlineStr">
        <is>
          <t>resp_refusalwhy</t>
        </is>
      </c>
      <c r="C15" s="135" t="inlineStr">
        <is>
          <t>resp_refusalwhy</t>
        </is>
      </c>
      <c r="D15" s="186" t="inlineStr">
        <is>
          <t>Please let us know why you have REFUSED to take the survey.
[OPERATOR: SINGLE RESPONSE]
1)Not interested
2)Do not want to be recorded
3)Other [specify]</t>
        </is>
      </c>
      <c r="E15" s="141">
        <f>LEN(D15)</f>
        <v/>
      </c>
      <c r="F15" s="542" t="inlineStr">
        <is>
          <t xml:space="preserve">Pourriez-vous m'indiquer pourquoi vous refusez de répondre à l'enquête.
[OPÉRATEUR/OPÉRATRICE: RÉPONSE UNIQUE]
1)Pas intéressé
2)Ne veut pas être enregistré
3)Autre [préciser] </t>
        </is>
      </c>
      <c r="G15" s="133">
        <f>LEN(F15)</f>
        <v/>
      </c>
      <c r="H15" s="150" t="inlineStr">
        <is>
          <t>Open Ended - Single Choice</t>
        </is>
      </c>
      <c r="I15" s="141" t="inlineStr">
        <is>
          <t>NA</t>
        </is>
      </c>
      <c r="J15" s="141" t="inlineStr">
        <is>
          <t>NA</t>
        </is>
      </c>
      <c r="K15" s="141" t="inlineStr">
        <is>
          <t>Form Type - RadioList</t>
        </is>
      </c>
      <c r="L15" s="140" t="inlineStr">
        <is>
          <t>Any Response = Refusal</t>
        </is>
      </c>
      <c r="M15" s="211" t="inlineStr">
        <is>
          <t>NA</t>
        </is>
      </c>
      <c r="N15" s="140" t="inlineStr">
        <is>
          <t>For any response, go to Refusal</t>
        </is>
      </c>
      <c r="O15" s="77" t="n"/>
      <c r="P15" s="10" t="n"/>
      <c r="Q15" s="342" t="n">
        <v>1</v>
      </c>
      <c r="R15" s="130" t="n"/>
      <c r="T15" s="138" t="inlineStr">
        <is>
          <t>no</t>
        </is>
      </c>
      <c r="U15" s="137" t="n"/>
      <c r="X15" s="614" t="n">
        <v>0</v>
      </c>
      <c r="Y15" s="613">
        <f>IF(X15="","",X15*Q15)</f>
        <v/>
      </c>
      <c r="Z15" s="130">
        <f>IF(T15="yes",Y15,"")</f>
        <v/>
      </c>
    </row>
    <row r="16" ht="47.25" customFormat="1" customHeight="1" s="136">
      <c r="A16" s="43" t="inlineStr">
        <is>
          <t>NA</t>
        </is>
      </c>
      <c r="B16" s="175" t="inlineStr">
        <is>
          <t>WhenCallBack</t>
        </is>
      </c>
      <c r="C16" s="135" t="inlineStr">
        <is>
          <t>resp_whencallback</t>
        </is>
      </c>
      <c r="D16" s="156" t="inlineStr">
        <is>
          <t>When would it be a good time to call you back?
[RECORD HH/MM/DD/MM OF CALLBACK]</t>
        </is>
      </c>
      <c r="E16" s="141">
        <f>LEN(D16)</f>
        <v/>
      </c>
      <c r="F16" s="542" t="inlineStr">
        <is>
          <t>À quel moment pourrais-je vous rappeler?
[ENREGISTRER HH/MM/JJ/MM DU RAPPEL]</t>
        </is>
      </c>
      <c r="G16" s="133">
        <f>LEN(F16)</f>
        <v/>
      </c>
      <c r="H16" s="150" t="inlineStr">
        <is>
          <t>Open Ended</t>
        </is>
      </c>
      <c r="I16" s="141" t="inlineStr">
        <is>
          <t>NA</t>
        </is>
      </c>
      <c r="J16" s="141" t="inlineStr">
        <is>
          <t>NA</t>
        </is>
      </c>
      <c r="K16" s="141" t="inlineStr">
        <is>
          <t>Form Type - TextBox
IsCallBackDemographic</t>
        </is>
      </c>
      <c r="L16" s="140" t="inlineStr">
        <is>
          <t>Any Response = CallbackMessageEN</t>
        </is>
      </c>
      <c r="M16" s="211" t="inlineStr">
        <is>
          <t>NA</t>
        </is>
      </c>
      <c r="N16" s="140" t="inlineStr">
        <is>
          <t>For any response, go to CallbackMessageEN</t>
        </is>
      </c>
      <c r="O16" s="77" t="n"/>
      <c r="P16" s="10" t="n"/>
      <c r="Q16" s="342" t="n">
        <v>1</v>
      </c>
      <c r="R16" s="130" t="n"/>
      <c r="T16" s="138" t="inlineStr">
        <is>
          <t>no</t>
        </is>
      </c>
      <c r="U16" s="137" t="n"/>
      <c r="X16" s="614" t="n">
        <v>0</v>
      </c>
      <c r="Y16" s="613">
        <f>IF(X16="","",X16*Q16)</f>
        <v/>
      </c>
      <c r="Z16" s="130">
        <f>IF(T16="yes",Y16,"")</f>
        <v/>
      </c>
    </row>
    <row r="17" ht="94.5" customFormat="1" customHeight="1" s="136">
      <c r="A17" s="43" t="inlineStr">
        <is>
          <t>NA</t>
        </is>
      </c>
      <c r="B17" s="175" t="inlineStr">
        <is>
          <t>CallbackMessageEN</t>
        </is>
      </c>
      <c r="C17" s="135" t="inlineStr">
        <is>
          <t>callbackmessage_en</t>
        </is>
      </c>
      <c r="D17" s="156" t="inlineStr">
        <is>
          <t>Thank you, we will call you back at {WhenCallBack} you requested. Thank you again and have a great day!
[OPERATOR: ENTER CALL NOTES BELOW, WHO YOU SPOKE TO AND WHAT THEY SAID]</t>
        </is>
      </c>
      <c r="E17" s="141">
        <f>LEN(D17)</f>
        <v/>
      </c>
      <c r="F17" s="542" t="inlineStr">
        <is>
          <t>Merci, nous vous rappellerons à {WhenCallBack}. Merci encore et bonne journée!
[OPÉRATEUR/OPÉRATRICE: SAISIR LES DONNÉES D'APPEL CI-DESSOUS, LE NOM DE LA PERSONNE À LAQUELLE VOUS AVEZ PARLÉ ET CE QU'ELLE A DIT]</t>
        </is>
      </c>
      <c r="G17" s="133">
        <f>LEN(F17)</f>
        <v/>
      </c>
      <c r="H17" s="150" t="inlineStr">
        <is>
          <t>Open Ended</t>
        </is>
      </c>
      <c r="I17" s="141" t="inlineStr">
        <is>
          <t>NA</t>
        </is>
      </c>
      <c r="J17" s="141" t="inlineStr">
        <is>
          <t>NA</t>
        </is>
      </c>
      <c r="K17" s="141" t="inlineStr">
        <is>
          <t>Form Type - TextBox</t>
        </is>
      </c>
      <c r="L17" s="140" t="inlineStr">
        <is>
          <t>Any Response = End poll callback</t>
        </is>
      </c>
      <c r="M17" s="211" t="inlineStr">
        <is>
          <t>NA</t>
        </is>
      </c>
      <c r="N17" s="199" t="inlineStr">
        <is>
          <t>NA</t>
        </is>
      </c>
      <c r="O17" s="74" t="n"/>
      <c r="P17" s="10" t="n"/>
      <c r="Q17" s="342" t="n">
        <v>1</v>
      </c>
      <c r="R17" s="130" t="n"/>
      <c r="T17" s="138" t="inlineStr">
        <is>
          <t>no</t>
        </is>
      </c>
      <c r="U17" s="137" t="n"/>
      <c r="X17" s="614" t="n">
        <v>0</v>
      </c>
      <c r="Y17" s="613">
        <f>IF(X17="","",X17*Q17)</f>
        <v/>
      </c>
      <c r="Z17" s="130">
        <f>IF(T17="yes",Y17,"")</f>
        <v/>
      </c>
    </row>
    <row r="18" ht="50.25" customFormat="1" customHeight="1" s="136">
      <c r="A18" s="43" t="inlineStr">
        <is>
          <t>NA</t>
        </is>
      </c>
      <c r="B18" s="175" t="inlineStr">
        <is>
          <t>Ineligible</t>
        </is>
      </c>
      <c r="C18" s="135" t="inlineStr">
        <is>
          <t>NA</t>
        </is>
      </c>
      <c r="D18" s="156" t="inlineStr">
        <is>
          <t>You are ineligible for this survey. Thank you for your time and please look out for future surveys!</t>
        </is>
      </c>
      <c r="E18" s="141">
        <f>LEN(D18)</f>
        <v/>
      </c>
      <c r="F18" s="542" t="inlineStr">
        <is>
          <t>Vous êtes inéligible pour participer à cette enquête. Merci pour votre temps et renseignez-vous sur les prochains sondages!</t>
        </is>
      </c>
      <c r="G18" s="133">
        <f>LEN(F18)</f>
        <v/>
      </c>
      <c r="H18" s="150" t="inlineStr">
        <is>
          <t>NA</t>
        </is>
      </c>
      <c r="I18" s="141" t="inlineStr">
        <is>
          <t>NA</t>
        </is>
      </c>
      <c r="J18" s="141" t="inlineStr">
        <is>
          <t>NA</t>
        </is>
      </c>
      <c r="K18" s="141" t="inlineStr">
        <is>
          <t>NA</t>
        </is>
      </c>
      <c r="L18" s="140" t="inlineStr">
        <is>
          <t>End Poll Ineligible</t>
        </is>
      </c>
      <c r="M18" s="211" t="inlineStr">
        <is>
          <t>NA</t>
        </is>
      </c>
      <c r="N18" s="199" t="inlineStr">
        <is>
          <t>NA</t>
        </is>
      </c>
      <c r="O18" s="74" t="n"/>
      <c r="P18" s="10" t="n"/>
      <c r="Q18" s="342" t="n">
        <v>1</v>
      </c>
      <c r="R18" s="130" t="n"/>
      <c r="T18" s="138" t="inlineStr">
        <is>
          <t>no</t>
        </is>
      </c>
      <c r="U18" s="137" t="n"/>
      <c r="X18" s="614" t="n">
        <v>0</v>
      </c>
      <c r="Y18" s="613">
        <f>IF(X18="","",X18*Q18)</f>
        <v/>
      </c>
      <c r="Z18" s="130">
        <f>IF(T18="yes",Y18,"")</f>
        <v/>
      </c>
    </row>
    <row r="19" ht="50.25" customFormat="1" customHeight="1" s="136" thickBot="1">
      <c r="A19" s="341" t="inlineStr">
        <is>
          <t>NA</t>
        </is>
      </c>
      <c r="B19" s="205" t="inlineStr">
        <is>
          <t>Refusal</t>
        </is>
      </c>
      <c r="C19" s="204" t="inlineStr">
        <is>
          <t xml:space="preserve">NA </t>
        </is>
      </c>
      <c r="D19" s="203" t="inlineStr">
        <is>
          <t>Thank you for your time, you will be removed from today's survey.</t>
        </is>
      </c>
      <c r="E19" s="201">
        <f>LEN(D19)</f>
        <v/>
      </c>
      <c r="F19" s="543" t="inlineStr">
        <is>
          <t>Merci pour votre temps. Vous allez être retiré de l'enquête d'aujourd'hui.</t>
        </is>
      </c>
      <c r="G19" s="133">
        <f>LEN(F19)</f>
        <v/>
      </c>
      <c r="H19" s="202" t="inlineStr">
        <is>
          <t>NA</t>
        </is>
      </c>
      <c r="I19" s="201" t="inlineStr">
        <is>
          <t>NA</t>
        </is>
      </c>
      <c r="J19" s="201" t="inlineStr">
        <is>
          <t>NA</t>
        </is>
      </c>
      <c r="K19" s="201" t="inlineStr">
        <is>
          <t>NA</t>
        </is>
      </c>
      <c r="L19" s="200" t="inlineStr">
        <is>
          <t>End poll declined</t>
        </is>
      </c>
      <c r="M19" s="211" t="inlineStr">
        <is>
          <t>NA</t>
        </is>
      </c>
      <c r="N19" s="199" t="inlineStr">
        <is>
          <t>NA</t>
        </is>
      </c>
      <c r="O19" s="78" t="n"/>
      <c r="P19" s="13" t="n"/>
      <c r="Q19" s="342" t="n">
        <v>1</v>
      </c>
      <c r="R19" s="130" t="n"/>
      <c r="T19" s="138" t="inlineStr">
        <is>
          <t>no</t>
        </is>
      </c>
      <c r="U19" s="137" t="n"/>
      <c r="X19" s="614" t="n">
        <v>0</v>
      </c>
      <c r="Y19" s="613">
        <f>IF(X19="","",X19*Q19)</f>
        <v/>
      </c>
      <c r="Z19" s="130">
        <f>IF(T19="yes",Y19,"")</f>
        <v/>
      </c>
    </row>
    <row r="20" ht="16.5" customFormat="1" customHeight="1" s="411" thickBot="1">
      <c r="A20" s="610" t="inlineStr">
        <is>
          <t>B. GENERAL INFORMATION &amp; ELIGIBILITY CRITERIA</t>
        </is>
      </c>
      <c r="B20" s="611" t="n"/>
      <c r="C20" s="611" t="n"/>
      <c r="D20" s="611" t="n"/>
      <c r="E20" s="611" t="n"/>
      <c r="F20" s="611" t="n"/>
      <c r="G20" s="611" t="n"/>
      <c r="H20" s="611" t="n"/>
      <c r="I20" s="611" t="n"/>
      <c r="J20" s="611" t="n"/>
      <c r="K20" s="611" t="n"/>
      <c r="L20" s="611" t="n"/>
      <c r="M20" s="611" t="n"/>
      <c r="N20" s="611" t="n"/>
      <c r="O20" s="611" t="n"/>
      <c r="P20" s="612" t="n"/>
      <c r="Q20" s="263" t="n"/>
      <c r="R20" s="422" t="n"/>
      <c r="T20" s="420" t="n"/>
      <c r="U20" s="423" t="n"/>
      <c r="X20" s="613" t="n"/>
      <c r="Y20" s="613">
        <f>IF(X20="","",X20*Q20)</f>
        <v/>
      </c>
      <c r="Z20" s="422">
        <f>IF(T20="yes",Y20,"")</f>
        <v/>
      </c>
    </row>
    <row r="21" ht="68.25" customFormat="1" customHeight="1" s="136">
      <c r="A21" s="340" t="inlineStr">
        <is>
          <t>NA</t>
        </is>
      </c>
      <c r="B21" s="198" t="inlineStr">
        <is>
          <t>resp_firstname</t>
        </is>
      </c>
      <c r="C21" s="192" t="inlineStr">
        <is>
          <t>resp_firstname</t>
        </is>
      </c>
      <c r="D21" s="197" t="inlineStr">
        <is>
          <t>What is your first name?
[OPERATOR: RECORD THE RESPONDENT'S FIRST NAME. ENTER 999 FOR REFUSED.]</t>
        </is>
      </c>
      <c r="E21" s="196">
        <f>LEN(D21)</f>
        <v/>
      </c>
      <c r="F21" s="197" t="inlineStr">
        <is>
          <t>Quel est votre prénom?
[OPÉRATEUR/OPÉRATRICE: SAISIR LE PRÉNOM DE LA PERSONNE INTÉRROGÉE. SAISIR  999 POUR REFUSÉ.]</t>
        </is>
      </c>
      <c r="G21" s="196">
        <f>LEN(F21)</f>
        <v/>
      </c>
      <c r="H21" s="166" t="inlineStr">
        <is>
          <t>Open Ended</t>
        </is>
      </c>
      <c r="I21" s="196" t="inlineStr">
        <is>
          <t>NA</t>
        </is>
      </c>
      <c r="J21" s="196" t="inlineStr">
        <is>
          <t>NA</t>
        </is>
      </c>
      <c r="K21" s="196" t="inlineStr">
        <is>
          <t>Form Type - TextBox</t>
        </is>
      </c>
      <c r="L21" s="195" t="inlineStr">
        <is>
          <t>Any Response = resp_lastname</t>
        </is>
      </c>
      <c r="M21" s="211" t="inlineStr">
        <is>
          <t>NA</t>
        </is>
      </c>
      <c r="N21" s="197" t="inlineStr">
        <is>
          <t>For any response, go to resp_lastname</t>
        </is>
      </c>
      <c r="O21" s="194" t="n"/>
      <c r="P21" s="62" t="n"/>
      <c r="Q21" s="263">
        <f>1</f>
        <v/>
      </c>
      <c r="R21" s="130" t="n"/>
      <c r="T21" s="420" t="inlineStr">
        <is>
          <t>yes</t>
        </is>
      </c>
      <c r="U21" s="137" t="n"/>
      <c r="X21" s="613" t="n">
        <v>25.87402725219727</v>
      </c>
      <c r="Y21" s="613">
        <f>IF(X21="","",X21*Q21)</f>
        <v/>
      </c>
      <c r="Z21" s="130">
        <f>IF(T21="yes",Y21,"")</f>
        <v/>
      </c>
    </row>
    <row r="22" ht="63" customFormat="1" customHeight="1" s="136">
      <c r="A22" s="43" t="inlineStr">
        <is>
          <t>NA</t>
        </is>
      </c>
      <c r="B22" s="198" t="inlineStr">
        <is>
          <t>resp_lastname</t>
        </is>
      </c>
      <c r="C22" s="192" t="inlineStr">
        <is>
          <t>resp_lastname</t>
        </is>
      </c>
      <c r="D22" s="197" t="inlineStr">
        <is>
          <t>What is your last name? 
[OPERATOR: RECORD THE RESPONDENT'S LAST NAME. ENTER 999 FOR REFUSED.]</t>
        </is>
      </c>
      <c r="E22" s="196">
        <f>LEN(D22)</f>
        <v/>
      </c>
      <c r="F22" s="197" t="inlineStr">
        <is>
          <t>Quel est votre nom de famille?
[OPÉRATEUR/OPÉRATRICE: SAISIR LE NOM DE FAMILLE DE LA PERSONNE INTÉRROGÉE. SAISIR  999 POUR REFUSÉ.]</t>
        </is>
      </c>
      <c r="G22" s="196">
        <f>LEN(F22)</f>
        <v/>
      </c>
      <c r="H22" s="166" t="inlineStr">
        <is>
          <t>Open Ended</t>
        </is>
      </c>
      <c r="I22" s="196" t="inlineStr">
        <is>
          <t>NA</t>
        </is>
      </c>
      <c r="J22" s="196" t="inlineStr">
        <is>
          <t>NA</t>
        </is>
      </c>
      <c r="K22" s="196" t="inlineStr">
        <is>
          <t>Form Type - TextBox</t>
        </is>
      </c>
      <c r="L22" s="195" t="inlineStr">
        <is>
          <t>Any Response = resp_age</t>
        </is>
      </c>
      <c r="M22" s="211" t="inlineStr">
        <is>
          <t>NA</t>
        </is>
      </c>
      <c r="N22" s="158" t="inlineStr">
        <is>
          <t>For any response, go to resp_age</t>
        </is>
      </c>
      <c r="O22" s="194" t="n"/>
      <c r="P22" s="62" t="n"/>
      <c r="Q22" s="263">
        <f>1</f>
        <v/>
      </c>
      <c r="R22" s="130" t="n"/>
      <c r="T22" s="420" t="inlineStr">
        <is>
          <t>yes</t>
        </is>
      </c>
      <c r="U22" s="137" t="n"/>
      <c r="X22" s="613" t="n">
        <v>8.599481582641602</v>
      </c>
      <c r="Y22" s="613">
        <f>IF(X22="","",X22*Q22)</f>
        <v/>
      </c>
      <c r="Z22" s="130">
        <f>IF(T22="yes",Y22,"")</f>
        <v/>
      </c>
    </row>
    <row r="23" ht="78.75" customFormat="1" customHeight="1" s="136">
      <c r="A23" s="91" t="n">
        <v>1</v>
      </c>
      <c r="B23" s="240" t="inlineStr">
        <is>
          <t>resp_age</t>
        </is>
      </c>
      <c r="C23" s="193" t="inlineStr">
        <is>
          <t>resp_age</t>
        </is>
      </c>
      <c r="D23" s="134" t="inlineStr">
        <is>
          <t>How old are you? 
[OPERATOR: RECORD AGE IN NUMBER OF YEARS. ROUND UP TO NEAREST WHOLE NUMBER. IF THE RESPONDENT GIVES BIRTH YEAR, REPEAT THE QUESTION. ENTER 00 FOR DON'T KNOW.]</t>
        </is>
      </c>
      <c r="E23" s="192">
        <f>LEN(D23)</f>
        <v/>
      </c>
      <c r="F23" s="197" t="inlineStr">
        <is>
          <t>Quel âge avez-vous [en années]?
[OPÉRATEUR/OPÉRATRICE: SAISIR L'ÂGE EN ANNÉES. ARRONDIR AU NOMBRE ENTIER LE PLUS PROCHE. SI LE RÉPONDANT DONNE SON ANNÉE DE NAISSANCE, RÉPÉTER LA QUESTION. SAISIR 00 POUR "NE SAIT PAS".]</t>
        </is>
      </c>
      <c r="G23" s="196">
        <f>LEN(F23)</f>
        <v/>
      </c>
      <c r="H23" s="192" t="inlineStr">
        <is>
          <t>Range</t>
        </is>
      </c>
      <c r="I23" s="192" t="inlineStr">
        <is>
          <t>NA</t>
        </is>
      </c>
      <c r="J23" s="192" t="inlineStr">
        <is>
          <t>NA</t>
        </is>
      </c>
      <c r="K23" s="192" t="inlineStr">
        <is>
          <t>Form Type - TextBox</t>
        </is>
      </c>
      <c r="L23" s="132" t="inlineStr">
        <is>
          <t>0-17 = Ineligible
18-100 = resp_gender
00 = Ineligible</t>
        </is>
      </c>
      <c r="M23" s="211" t="inlineStr">
        <is>
          <t>NA</t>
        </is>
      </c>
      <c r="N23" s="191" t="inlineStr">
        <is>
          <t>Only respondents from 18-100 will be eligible for the survey.</t>
        </is>
      </c>
      <c r="O23" s="190" t="n"/>
      <c r="P23" s="62" t="n"/>
      <c r="Q23" s="263">
        <f>1</f>
        <v/>
      </c>
      <c r="R23" s="130" t="n"/>
      <c r="T23" s="426" t="inlineStr">
        <is>
          <t>yes</t>
        </is>
      </c>
      <c r="U23" s="137" t="n"/>
      <c r="X23" s="613" t="n">
        <v>9.890718460083008</v>
      </c>
      <c r="Y23" s="613">
        <f>IF(X23="","",X23*Q23)</f>
        <v/>
      </c>
      <c r="Z23" s="130">
        <f>IF(T23="yes",Y23,"")</f>
        <v/>
      </c>
    </row>
    <row r="24" ht="141.75" customFormat="1" customHeight="1" s="136">
      <c r="A24" s="91">
        <f>A23+1</f>
        <v/>
      </c>
      <c r="B24" s="175" t="inlineStr">
        <is>
          <t>resp_gender</t>
        </is>
      </c>
      <c r="C24" s="135" t="inlineStr">
        <is>
          <t>resp_gender</t>
        </is>
      </c>
      <c r="D24" s="156" t="inlineStr">
        <is>
          <t>What is the gender of the respondent?
[OPERATOR: DO NOT ASK THIS QUESTION OUT LOUD. LISTEN TO THE VOICE AND SELECT THE GENDER.]
1)Male
2)Female
3)DON'T KNOW
4)REFUSED</t>
        </is>
      </c>
      <c r="E24" s="141">
        <f>LEN(D24)</f>
        <v/>
      </c>
      <c r="F24" s="156" t="inlineStr">
        <is>
          <t>Quel est le sexe du répondant?  
[OPÉRATEUR/OPÉRATRICE: NE PAS POSER CETTE QUESTION À VOIX HAUTE. ÉCOUTER LA VOIX ET DÉTERMINER LE SEXE.]
1)Homme
2)Femme
3)NE SAIT PAS
4)REFUSÉ</t>
        </is>
      </c>
      <c r="G24" s="196">
        <f>LEN(F24)</f>
        <v/>
      </c>
      <c r="H24" s="150" t="inlineStr">
        <is>
          <t>Single Choice</t>
        </is>
      </c>
      <c r="I24" s="141" t="inlineStr">
        <is>
          <t>NA</t>
        </is>
      </c>
      <c r="J24" s="141" t="inlineStr">
        <is>
          <t>NA</t>
        </is>
      </c>
      <c r="K24" s="141" t="inlineStr">
        <is>
          <t>Form Type - Buttons</t>
        </is>
      </c>
      <c r="L24" s="140" t="inlineStr">
        <is>
          <t>1-4 = phone_number_conf</t>
        </is>
      </c>
      <c r="M24" s="211" t="inlineStr">
        <is>
          <t>NA</t>
        </is>
      </c>
      <c r="N24" s="132" t="inlineStr">
        <is>
          <t>For any response, go to phone_number_conf</t>
        </is>
      </c>
      <c r="O24" s="79" t="n"/>
      <c r="P24" s="10" t="n"/>
      <c r="Q24" s="263">
        <f>1</f>
        <v/>
      </c>
      <c r="R24" s="130" t="n"/>
      <c r="T24" s="426" t="inlineStr">
        <is>
          <t>yes</t>
        </is>
      </c>
      <c r="U24" s="137" t="n"/>
      <c r="X24" s="613" t="n">
        <v>1.715648174285889</v>
      </c>
      <c r="Y24" s="613">
        <f>IF(X24="","",X24*Q24)</f>
        <v/>
      </c>
      <c r="Z24" s="130">
        <f>IF(T24="yes",Y24,"")</f>
        <v/>
      </c>
    </row>
    <row r="25" customFormat="1" s="136">
      <c r="A25" s="91" t="n"/>
      <c r="B25" s="254" t="n"/>
      <c r="C25" s="92" t="n"/>
      <c r="D25" s="118" t="n"/>
      <c r="E25" s="45" t="n"/>
      <c r="F25" s="45" t="n"/>
      <c r="G25" s="45" t="n"/>
      <c r="H25" s="93" t="n"/>
      <c r="I25" s="45" t="n"/>
      <c r="J25" s="45" t="n"/>
      <c r="K25" s="45" t="n"/>
      <c r="L25" s="79" t="n"/>
      <c r="M25" s="79" t="n"/>
      <c r="N25" s="79" t="n"/>
      <c r="O25" s="79" t="n"/>
      <c r="P25" s="10" t="n"/>
      <c r="Q25" s="342">
        <f>1</f>
        <v/>
      </c>
      <c r="R25" s="130" t="n"/>
      <c r="T25" s="188" t="n"/>
      <c r="U25" s="137" t="n"/>
      <c r="X25" s="614" t="n"/>
      <c r="Y25" s="614">
        <f>IF(X25="","",X25*Q25)</f>
        <v/>
      </c>
      <c r="Z25" s="130">
        <f>IF(T25="yes",Y25,"")</f>
        <v/>
      </c>
    </row>
    <row r="26" ht="141.75" customFormat="1" customHeight="1" s="286">
      <c r="A26" s="339" t="n"/>
      <c r="B26" s="296" t="inlineStr">
        <is>
          <t>phone_number_conf</t>
        </is>
      </c>
      <c r="C26" s="297" t="inlineStr">
        <is>
          <t>phone_number_conf</t>
        </is>
      </c>
      <c r="D26" s="298" t="inlineStr">
        <is>
          <t>Is the phone number I am calling you on yours or a household members?
[OPERATOR: SINGLE RESPONSE.]
1)YES
2)NO
3)DON'T KNOW
4)REFUSED</t>
        </is>
      </c>
      <c r="E26" s="299">
        <f>LEN(D26)</f>
        <v/>
      </c>
      <c r="F26" s="358" t="inlineStr">
        <is>
          <t>Le numéro de téléphone sur lequel je vous appelle est-il le vôtre ou celui d'un membre de votre famille?
[OPÉRATEUR/OPÉRATRICE: RÉPONSE UNIQUE.]
1)Oui
2)Non
3)NE SAIT PAS
4)REFUSÉ</t>
        </is>
      </c>
      <c r="G26" s="299">
        <f>LEN(F26)</f>
        <v/>
      </c>
      <c r="H26" s="300" t="inlineStr">
        <is>
          <t>Single Choice</t>
        </is>
      </c>
      <c r="I26" s="299" t="inlineStr">
        <is>
          <t>NA</t>
        </is>
      </c>
      <c r="J26" s="299" t="inlineStr">
        <is>
          <t>NA</t>
        </is>
      </c>
      <c r="K26" s="299" t="inlineStr">
        <is>
          <t>Form Type - Buttons</t>
        </is>
      </c>
      <c r="L26" s="301" t="inlineStr">
        <is>
          <t>1 = contact_2
2 = phone_number_personal
3-4 = contact_2</t>
        </is>
      </c>
      <c r="M26" s="211" t="inlineStr">
        <is>
          <t>NA</t>
        </is>
      </c>
      <c r="N26" s="301" t="inlineStr">
        <is>
          <t>if phone_number_conf = 1, go to contact_2
if phone_number_conf = 2, go to phone_number_personal
if phone_number_conf = 3-4, go to contact_2</t>
        </is>
      </c>
      <c r="O26" s="302" t="n"/>
      <c r="P26" s="303" t="n"/>
      <c r="Q26" s="278">
        <f>1</f>
        <v/>
      </c>
      <c r="R26" s="285" t="n"/>
      <c r="T26" s="421" t="inlineStr">
        <is>
          <t>yes - panel</t>
        </is>
      </c>
      <c r="U26" s="287" t="n"/>
      <c r="X26" s="615" t="n">
        <v>6.375236988067627</v>
      </c>
      <c r="Y26" s="613">
        <f>IF(X26="","",X26*Q26)</f>
        <v/>
      </c>
      <c r="Z26" s="130">
        <f>IF(T26="yes",Y26,"")</f>
        <v/>
      </c>
    </row>
    <row r="27" ht="47.25" customFormat="1" customHeight="1" s="286">
      <c r="A27" s="339" t="n"/>
      <c r="B27" s="296" t="inlineStr">
        <is>
          <t>phone_number_personal</t>
        </is>
      </c>
      <c r="C27" s="297" t="inlineStr">
        <is>
          <t>phone_number_pers</t>
        </is>
      </c>
      <c r="D27" s="358" t="inlineStr">
        <is>
          <t>What is your phone number?
[OPERATOR: RECORD THE NUMBER GIVEN]</t>
        </is>
      </c>
      <c r="E27" s="299">
        <f>LEN(D27)</f>
        <v/>
      </c>
      <c r="F27" s="358" t="inlineStr">
        <is>
          <t>Quel est votre numéro de téléphone?
[OPÉRATEUR/OPÉRATRICE: SAISIR LE NUMERO.]</t>
        </is>
      </c>
      <c r="G27" s="299">
        <f>LEN(F27)</f>
        <v/>
      </c>
      <c r="H27" s="300" t="inlineStr">
        <is>
          <t>Open Ended</t>
        </is>
      </c>
      <c r="I27" s="299" t="inlineStr">
        <is>
          <t>NA</t>
        </is>
      </c>
      <c r="J27" s="299" t="inlineStr">
        <is>
          <t>NA</t>
        </is>
      </c>
      <c r="K27" s="299" t="inlineStr">
        <is>
          <t>Form Type - TextBox</t>
        </is>
      </c>
      <c r="L27" s="301" t="inlineStr">
        <is>
          <t>Any Response = contact_2</t>
        </is>
      </c>
      <c r="M27" s="211" t="inlineStr">
        <is>
          <t>NA</t>
        </is>
      </c>
      <c r="N27" s="304" t="inlineStr">
        <is>
          <t>For any response, go to contact_2</t>
        </is>
      </c>
      <c r="O27" s="305" t="n"/>
      <c r="P27" s="303" t="n"/>
      <c r="Q27" s="278">
        <f>1</f>
        <v/>
      </c>
      <c r="R27" s="285" t="n"/>
      <c r="T27" s="421" t="inlineStr">
        <is>
          <t>yes - panel</t>
        </is>
      </c>
      <c r="U27" s="287" t="n"/>
      <c r="X27" s="615" t="n">
        <v>28.70000076293945</v>
      </c>
      <c r="Y27" s="613">
        <f>IF(X27="","",X27*Q27)</f>
        <v/>
      </c>
      <c r="Z27" s="130">
        <f>IF(T27="yes",Y27,"")</f>
        <v/>
      </c>
    </row>
    <row r="28" ht="157.5" customFormat="1" customHeight="1" s="286">
      <c r="A28" s="284" t="n"/>
      <c r="B28" s="306" t="inlineStr">
        <is>
          <t>contact_2</t>
        </is>
      </c>
      <c r="C28" s="307" t="inlineStr">
        <is>
          <t>contact_2</t>
        </is>
      </c>
      <c r="D28" s="308" t="inlineStr">
        <is>
          <t>Can you give me an additonal phone number belonging to you, a relative or a friend at which you can be reached?
[OPERATOR: SINGLE RESPONSE.]
1)YES - mine 
2)YES - friend or relative
3)NO
4)DON'T KNOW
5)REFUSED</t>
        </is>
      </c>
      <c r="E28" s="295">
        <f>LEN(D28)</f>
        <v/>
      </c>
      <c r="F28" s="434" t="inlineStr">
        <is>
          <t>Pouvez-vous me donner un autre numéro de téléphone, le vôtre, celui d'un parent ou d'un ami, auquel vous pouvez être joint?
[OPÉRATEUR/OPÉRATRICE: RÉPONSE UNIQUE.]
1)Oui - le mien
2)Oui - celui d'un ami ou d'un parent
3)Non
4)NE SAIT PAS
5)REFUSÉ</t>
        </is>
      </c>
      <c r="G28" s="299">
        <f>LEN(F28)</f>
        <v/>
      </c>
      <c r="H28" s="309" t="inlineStr">
        <is>
          <t>Single Choice</t>
        </is>
      </c>
      <c r="I28" s="295" t="inlineStr">
        <is>
          <t>NA</t>
        </is>
      </c>
      <c r="J28" s="295" t="inlineStr">
        <is>
          <t>NA</t>
        </is>
      </c>
      <c r="K28" s="295" t="inlineStr">
        <is>
          <t>Form Type - Buttons</t>
        </is>
      </c>
      <c r="L28" s="293" t="inlineStr">
        <is>
          <t>1-2 = phone_number_2
3-5 = hh_admin1</t>
        </is>
      </c>
      <c r="M28" s="211" t="inlineStr">
        <is>
          <t>NA</t>
        </is>
      </c>
      <c r="N28" s="310" t="inlineStr">
        <is>
          <t>if contact_2 = 1-2, go to phone_number_2
if contact_2 = 3-5, go to contact_3</t>
        </is>
      </c>
      <c r="O28" s="311" t="n"/>
      <c r="P28" s="294" t="n"/>
      <c r="Q28" s="278">
        <f>1</f>
        <v/>
      </c>
      <c r="R28" s="285" t="n"/>
      <c r="T28" s="421" t="inlineStr">
        <is>
          <t>yes - panel</t>
        </is>
      </c>
      <c r="U28" s="287" t="n"/>
      <c r="X28" s="615" t="n">
        <v>10.14181709289551</v>
      </c>
      <c r="Y28" s="613">
        <f>IF(X28="","",X28*Q28)</f>
        <v/>
      </c>
      <c r="Z28" s="130">
        <f>IF(T28="yes",Y28,"")</f>
        <v/>
      </c>
    </row>
    <row r="29" ht="47.25" customFormat="1" customHeight="1" s="286">
      <c r="A29" s="284" t="n"/>
      <c r="B29" s="306" t="inlineStr">
        <is>
          <t>phone_number_2</t>
        </is>
      </c>
      <c r="C29" s="307" t="inlineStr">
        <is>
          <t>phone_number_2</t>
        </is>
      </c>
      <c r="D29" s="358" t="inlineStr">
        <is>
          <t>What is the additional phone number?
[OPERATOR: RECORD THE NUMBER GIVEN]</t>
        </is>
      </c>
      <c r="E29" s="295">
        <f>LEN(D29)</f>
        <v/>
      </c>
      <c r="F29" s="435" t="inlineStr">
        <is>
          <t>Quel est cet autre numéro de téléphone?
[OPÉRATEUR/OPÉRATRICE: SAISIR LE NUMERO.]</t>
        </is>
      </c>
      <c r="G29" s="299">
        <f>LEN(F29)</f>
        <v/>
      </c>
      <c r="H29" s="309" t="inlineStr">
        <is>
          <t>Open Ended</t>
        </is>
      </c>
      <c r="I29" s="295" t="inlineStr">
        <is>
          <t>NA</t>
        </is>
      </c>
      <c r="J29" s="295" t="inlineStr">
        <is>
          <t>NA</t>
        </is>
      </c>
      <c r="K29" s="295" t="inlineStr">
        <is>
          <t>Form Type - TextBox</t>
        </is>
      </c>
      <c r="L29" s="293" t="inlineStr">
        <is>
          <t>Any Response = contact_2_name</t>
        </is>
      </c>
      <c r="M29" s="211" t="inlineStr">
        <is>
          <t>NA</t>
        </is>
      </c>
      <c r="N29" s="312" t="inlineStr">
        <is>
          <t>For any response, go to contact_2_name</t>
        </is>
      </c>
      <c r="O29" s="313" t="n"/>
      <c r="P29" s="294" t="n"/>
      <c r="Q29" s="278">
        <f>1</f>
        <v/>
      </c>
      <c r="R29" s="285" t="n"/>
      <c r="T29" s="421" t="inlineStr">
        <is>
          <t>yes - panel</t>
        </is>
      </c>
      <c r="U29" s="287" t="n"/>
      <c r="X29" s="615" t="n">
        <v>21.65998268127441</v>
      </c>
      <c r="Y29" s="613">
        <f>IF(X29="","",X29*Q29)</f>
        <v/>
      </c>
      <c r="Z29" s="130">
        <f>IF(T29="yes",Y29,"")</f>
        <v/>
      </c>
    </row>
    <row r="30" ht="75" customFormat="1" customHeight="1" s="286">
      <c r="A30" s="284" t="n"/>
      <c r="B30" s="306" t="inlineStr">
        <is>
          <t>contact_2_name</t>
        </is>
      </c>
      <c r="C30" s="307" t="inlineStr">
        <is>
          <t>contact_2_name</t>
        </is>
      </c>
      <c r="D30" s="358" t="inlineStr">
        <is>
          <t>What is the name of the contact?
[OPERATOR: RECORD THE NAME OF THE CONTACT FOR THE PHONE NUMBER.]</t>
        </is>
      </c>
      <c r="E30" s="295">
        <f>LEN(D30)</f>
        <v/>
      </c>
      <c r="F30" s="434" t="inlineStr">
        <is>
          <t>Quel est le nom du contact associé à ce numéro de téléphone?
[OPÉRATEUR/OPÉRATRICE: SAISIR LENOM DU CONTACT POUR CE NUMERO DE TÉLÉPHONE.]</t>
        </is>
      </c>
      <c r="G30" s="299">
        <f>LEN(F30)</f>
        <v/>
      </c>
      <c r="H30" s="309" t="inlineStr">
        <is>
          <t>Open Ended</t>
        </is>
      </c>
      <c r="I30" s="295" t="inlineStr">
        <is>
          <t>NA</t>
        </is>
      </c>
      <c r="J30" s="295" t="inlineStr">
        <is>
          <t>Send if "contact_2" "Equals" "YES - friend or relative", if not satisfied go to "contact_3"</t>
        </is>
      </c>
      <c r="K30" s="295" t="inlineStr">
        <is>
          <t>Form Type - TextBox</t>
        </is>
      </c>
      <c r="L30" s="293" t="inlineStr">
        <is>
          <t>Any Response = contact_3</t>
        </is>
      </c>
      <c r="M30" s="211" t="inlineStr">
        <is>
          <t>NA</t>
        </is>
      </c>
      <c r="N30" s="312" t="inlineStr">
        <is>
          <t>Asked if "contact_2" "Equals" "YES - friend or relative". Otherwise, it skips to "contact_3".
For any response, go to contact_3</t>
        </is>
      </c>
      <c r="O30" s="275" t="n"/>
      <c r="P30" s="294" t="n"/>
      <c r="Q30" s="278">
        <f>1</f>
        <v/>
      </c>
      <c r="R30" s="285" t="n"/>
      <c r="T30" s="421" t="inlineStr">
        <is>
          <t>yes - panel</t>
        </is>
      </c>
      <c r="U30" s="287" t="n"/>
      <c r="X30" s="615" t="n">
        <v>11.82179641723633</v>
      </c>
      <c r="Y30" s="613">
        <f>IF(X30="","",X30*Q30)</f>
        <v/>
      </c>
      <c r="Z30" s="130">
        <f>IF(T30="yes",Y30,"")</f>
        <v/>
      </c>
    </row>
    <row r="31" ht="157.5" customFormat="1" customHeight="1" s="286">
      <c r="A31" s="284" t="n"/>
      <c r="B31" s="306" t="inlineStr">
        <is>
          <t>contact_3</t>
        </is>
      </c>
      <c r="C31" s="307" t="inlineStr">
        <is>
          <t>contact_3</t>
        </is>
      </c>
      <c r="D31" s="358" t="inlineStr">
        <is>
          <t>Can you give me an additonal phone number belonging to you, a relative or a friend at which you can be reached?
[OPERATOR: SINGLE RESPONSE.]
1)YES - mine 
2)YES - friend or relative
3)NO
4)DON'T KNOW
5)REFUSED</t>
        </is>
      </c>
      <c r="E31" s="295">
        <f>LEN(D31)</f>
        <v/>
      </c>
      <c r="F31" s="434" t="inlineStr">
        <is>
          <t>Pouvez-vous me donner un autre numéro de téléphone, le vôtre, celui d'un parent ou d'un ami, auquel vous pouvez être joint?
[OPÉRATEUR/OPÉRATRICE: RÉPONSE UNIQUE.]
1)Oui - le mien
2)Oui - celui d'un ami ou d'un parent
3)Non
4)NE SAIT PAS
5)REFUSÉ</t>
        </is>
      </c>
      <c r="G31" s="299">
        <f>LEN(F31)</f>
        <v/>
      </c>
      <c r="H31" s="309" t="inlineStr">
        <is>
          <t>Single Choice</t>
        </is>
      </c>
      <c r="I31" s="295" t="inlineStr">
        <is>
          <t>NA</t>
        </is>
      </c>
      <c r="J31" s="295" t="inlineStr">
        <is>
          <t>NA</t>
        </is>
      </c>
      <c r="K31" s="295" t="inlineStr">
        <is>
          <t>Form Type - Buttons</t>
        </is>
      </c>
      <c r="L31" s="293" t="inlineStr">
        <is>
          <t>1-2= phone_number_3
3-5 = hh_admin1</t>
        </is>
      </c>
      <c r="M31" s="211" t="inlineStr">
        <is>
          <t>NA</t>
        </is>
      </c>
      <c r="N31" s="310" t="inlineStr">
        <is>
          <t>if contact_3 = 1-2, go to phone_number_3
if contact_3 = 3-5, go to hh_admin1</t>
        </is>
      </c>
      <c r="O31" s="311" t="n"/>
      <c r="P31" s="294" t="n"/>
      <c r="Q31" s="278">
        <f>1</f>
        <v/>
      </c>
      <c r="R31" s="285" t="n"/>
      <c r="T31" s="421" t="inlineStr">
        <is>
          <t>yes - panel</t>
        </is>
      </c>
      <c r="U31" s="287" t="n"/>
      <c r="X31" s="615" t="n">
        <v>3.163594007492065</v>
      </c>
      <c r="Y31" s="613">
        <f>IF(X31="","",X31*Q31)</f>
        <v/>
      </c>
      <c r="Z31" s="130">
        <f>IF(T31="yes",Y31,"")</f>
        <v/>
      </c>
    </row>
    <row r="32" ht="47.25" customFormat="1" customHeight="1" s="286">
      <c r="A32" s="284" t="n"/>
      <c r="B32" s="306" t="inlineStr">
        <is>
          <t>phone_number_3</t>
        </is>
      </c>
      <c r="C32" s="307" t="inlineStr">
        <is>
          <t>phone_number_3</t>
        </is>
      </c>
      <c r="D32" s="358" t="inlineStr">
        <is>
          <t>What is the additional phone number?
[OPERATOR: RECORD THE NUMBER GIVEN]</t>
        </is>
      </c>
      <c r="E32" s="295">
        <f>LEN(D32)</f>
        <v/>
      </c>
      <c r="F32" s="435" t="inlineStr">
        <is>
          <t>Quel est cet autre numéro de téléphone?
[OPÉRATEUR/OPÉRATRICE: SAISIR LE NUMERO.]</t>
        </is>
      </c>
      <c r="G32" s="299">
        <f>LEN(F32)</f>
        <v/>
      </c>
      <c r="H32" s="309" t="inlineStr">
        <is>
          <t>Open Ended</t>
        </is>
      </c>
      <c r="I32" s="295" t="inlineStr">
        <is>
          <t>NA</t>
        </is>
      </c>
      <c r="J32" s="295" t="inlineStr">
        <is>
          <t>NA</t>
        </is>
      </c>
      <c r="K32" s="295" t="inlineStr">
        <is>
          <t>Form Type - TextBox</t>
        </is>
      </c>
      <c r="L32" s="293" t="inlineStr">
        <is>
          <t>Any Response = contact_3_name</t>
        </is>
      </c>
      <c r="M32" s="211" t="inlineStr">
        <is>
          <t>NA</t>
        </is>
      </c>
      <c r="N32" s="312" t="inlineStr">
        <is>
          <t>For any response, go to contact_3_name</t>
        </is>
      </c>
      <c r="O32" s="313" t="n"/>
      <c r="P32" s="294" t="n"/>
      <c r="Q32" s="278">
        <f>1</f>
        <v/>
      </c>
      <c r="R32" s="285" t="n"/>
      <c r="T32" s="421" t="inlineStr">
        <is>
          <t>yes - panel</t>
        </is>
      </c>
      <c r="U32" s="287" t="n"/>
      <c r="X32" s="615" t="n">
        <v>10.83014392852783</v>
      </c>
      <c r="Y32" s="613">
        <f>IF(X32="","",X32*Q32)</f>
        <v/>
      </c>
      <c r="Z32" s="130">
        <f>IF(T32="yes",Y32,"")</f>
        <v/>
      </c>
    </row>
    <row r="33" ht="75" customFormat="1" customHeight="1" s="286">
      <c r="A33" s="284" t="n"/>
      <c r="B33" s="306" t="inlineStr">
        <is>
          <t>contact_3_name</t>
        </is>
      </c>
      <c r="C33" s="306" t="inlineStr">
        <is>
          <t>phone_number_3_name</t>
        </is>
      </c>
      <c r="D33" s="358" t="inlineStr">
        <is>
          <t>What is the name of the contact?
[OPERATOR: RECORD THE NAME OF THE CONTACT FOR THE PHONE NUMBER.]</t>
        </is>
      </c>
      <c r="E33" s="295">
        <f>LEN(D33)</f>
        <v/>
      </c>
      <c r="F33" s="434" t="inlineStr">
        <is>
          <t>Quel est le nom du contact associé à ce numéro de téléphone?
[OPÉRATEUR/OPÉRATRICE: SAISIR LENOM DU CONTACT POUR CE NUMERO DE TÉLÉPHONE.]</t>
        </is>
      </c>
      <c r="G33" s="299">
        <f>LEN(F33)</f>
        <v/>
      </c>
      <c r="H33" s="309" t="inlineStr">
        <is>
          <t>Open Ended</t>
        </is>
      </c>
      <c r="I33" s="295" t="inlineStr">
        <is>
          <t>NA</t>
        </is>
      </c>
      <c r="J33" s="295" t="inlineStr">
        <is>
          <t>Send if "contact_3" "Equals" "YES - friend or relative", if not satisfied go to "hh_admin1"</t>
        </is>
      </c>
      <c r="K33" s="295" t="inlineStr">
        <is>
          <t>Form Type - TextBox</t>
        </is>
      </c>
      <c r="L33" s="293" t="inlineStr">
        <is>
          <t>Any Response = hh_admin1</t>
        </is>
      </c>
      <c r="M33" s="211" t="inlineStr">
        <is>
          <t>NA</t>
        </is>
      </c>
      <c r="N33" s="312" t="inlineStr">
        <is>
          <t>Asked if "contact_3" "Equals" "YES - friend or relative". Otherwise, it skips to "hh_admin1".
For any response, go to hh_admin1</t>
        </is>
      </c>
      <c r="O33" s="275" t="n"/>
      <c r="P33" s="294" t="n"/>
      <c r="Q33" s="278">
        <f>1</f>
        <v/>
      </c>
      <c r="R33" s="285" t="n"/>
      <c r="T33" s="421" t="inlineStr">
        <is>
          <t>yes - panel</t>
        </is>
      </c>
      <c r="U33" s="287" t="n"/>
      <c r="X33" s="615" t="n">
        <v>11.26041698455811</v>
      </c>
      <c r="Y33" s="613">
        <f>IF(X33="","",X33*Q33)</f>
        <v/>
      </c>
      <c r="Z33" s="130">
        <f>IF(T33="yes",Y33,"")</f>
        <v/>
      </c>
    </row>
    <row r="34" customFormat="1" s="127">
      <c r="A34" s="65" t="n"/>
      <c r="B34" s="239" t="n"/>
      <c r="C34" s="239" t="n"/>
      <c r="D34" s="69" t="n"/>
      <c r="E34" s="66" t="n"/>
      <c r="F34" s="66" t="n"/>
      <c r="G34" s="66" t="n"/>
      <c r="H34" s="67" t="n"/>
      <c r="I34" s="66" t="n"/>
      <c r="J34" s="66" t="n"/>
      <c r="K34" s="66" t="n"/>
      <c r="L34" s="68" t="n"/>
      <c r="M34" s="73" t="n"/>
      <c r="N34" s="70" t="n"/>
      <c r="O34" s="71" t="n"/>
      <c r="P34" s="63" t="n"/>
      <c r="Q34" s="342">
        <f>1</f>
        <v/>
      </c>
      <c r="R34" s="130" t="n"/>
      <c r="T34" s="129" t="n"/>
      <c r="U34" s="128" t="n"/>
      <c r="X34" s="614" t="n"/>
      <c r="Y34" s="614">
        <f>IF(X34="","",X34*Q34)</f>
        <v/>
      </c>
      <c r="Z34" s="130">
        <f>IF(T34="yes",Y34,"")</f>
        <v/>
      </c>
    </row>
    <row r="35" ht="157.5" customFormat="1" customHeight="1" s="136">
      <c r="A35" s="91" t="n">
        <v>3</v>
      </c>
      <c r="B35" s="226" t="inlineStr">
        <is>
          <t>hh_admin1</t>
        </is>
      </c>
      <c r="C35" s="135" t="inlineStr">
        <is>
          <t>hh_admin1</t>
        </is>
      </c>
      <c r="D35" s="134" t="inlineStr">
        <is>
          <t xml:space="preserve">Currently, in which Région does your household reside?
[OPERATOR: SINGLE SELECTION.]
[HINT: HOUSEHOLD CONSISTS OF ALL MEMBERS LIVING TOGETHER, SHARING RESOURCES &amp; EATING FROM THE SAME POT.]
1)ADMIN1
2)DON'T KNOW
3)REFUSED </t>
        </is>
      </c>
      <c r="E35" s="133">
        <f>LEN(D35)</f>
        <v/>
      </c>
      <c r="F35" s="197" t="inlineStr">
        <is>
          <t>Actuellement, dans quel Région votre ménage vit-il?
[OPÉRATEUR/OPÉRATRICE: RÉPONSE UNIQUE.]
[NOTE: LE MÉNAGE EST COMPOSÉ DE TOUTES LES PERSONNES VIVANT ENSEMBLE, METTANT EN COMMUN LEURS RESSOURCES ET PARTAGEANT LEURS REPAS.]
1)ADMIN1
2)NE SAIT PAS
3)REFUSÉ</t>
        </is>
      </c>
      <c r="G35" s="133">
        <f>LEN(F35)</f>
        <v/>
      </c>
      <c r="H35" s="143" t="inlineStr">
        <is>
          <t>Single Choice</t>
        </is>
      </c>
      <c r="I35" s="133" t="inlineStr">
        <is>
          <t>NA</t>
        </is>
      </c>
      <c r="J35" s="133" t="inlineStr">
        <is>
          <t>NA</t>
        </is>
      </c>
      <c r="K35" s="133" t="inlineStr">
        <is>
          <t>Form Type - Buttons
IsDemographic - ADM1</t>
        </is>
      </c>
      <c r="L35" s="384" t="inlineStr">
        <is>
          <t>1 = hh_admin2_1
2-3 = Ineligible</t>
        </is>
      </c>
      <c r="M35" s="211" t="inlineStr">
        <is>
          <t>NA</t>
        </is>
      </c>
      <c r="N35" s="616" t="inlineStr">
        <is>
          <t xml:space="preserve">The administrative information will be updated by GeoPoll based on the sample design document and the administrative boundaries provided by the dashboard team after the questionnaire validation. </t>
        </is>
      </c>
      <c r="O35" s="273" t="n"/>
      <c r="P35" s="10" t="n"/>
      <c r="Q35" s="263">
        <f>1</f>
        <v/>
      </c>
      <c r="R35" s="130" t="n"/>
      <c r="T35" s="426" t="inlineStr">
        <is>
          <t>yes</t>
        </is>
      </c>
      <c r="U35" s="137" t="n"/>
      <c r="X35" s="613" t="n">
        <v>13.95725891910985</v>
      </c>
      <c r="Y35" s="613">
        <f>IF(X35="","",X35*Q35)</f>
        <v/>
      </c>
      <c r="Z35" s="130">
        <f>IF(T35="yes",Y35,"")</f>
        <v/>
      </c>
    </row>
    <row r="36" ht="110.25" customFormat="1" customHeight="1" s="136">
      <c r="A36" s="43">
        <f>A35+1</f>
        <v/>
      </c>
      <c r="B36" s="175" t="inlineStr">
        <is>
          <t>hh_admin2_1</t>
        </is>
      </c>
      <c r="C36" s="135" t="inlineStr">
        <is>
          <t>hh_admin2_1</t>
        </is>
      </c>
      <c r="D36" s="385" t="inlineStr">
        <is>
          <t xml:space="preserve">Currently, in which Département does your household reside?
[OPERATOR: SINGLE RESPONSE.]
1)ADMIN2
2)DON'T KNOW
3)REFUSED </t>
        </is>
      </c>
      <c r="E36" s="141">
        <f>LEN(D36)</f>
        <v/>
      </c>
      <c r="F36" s="385" t="inlineStr">
        <is>
          <t>Actuellement, dans quel Département votre ménage vit-il?
[OPÉRATEUR/OPÉRATRICE: RÉPONSE UNIQUE.]
1)ADMIN2
2)NE SAIT PAS
3)REFUSÉ</t>
        </is>
      </c>
      <c r="G36" s="133">
        <f>LEN(F36)</f>
        <v/>
      </c>
      <c r="H36" s="150" t="inlineStr">
        <is>
          <t>Single Choice</t>
        </is>
      </c>
      <c r="I36" s="141" t="inlineStr">
        <is>
          <t>NA</t>
        </is>
      </c>
      <c r="J36" s="141" t="inlineStr">
        <is>
          <t>NA</t>
        </is>
      </c>
      <c r="K36" s="141" t="inlineStr">
        <is>
          <t>Form Type - Buttons
IsDemographic - ADM2</t>
        </is>
      </c>
      <c r="L36" s="386" t="inlineStr">
        <is>
          <t>1 =  hh_agricactivity
2-3 = Ineligible</t>
        </is>
      </c>
      <c r="M36" s="211" t="inlineStr">
        <is>
          <t>NA</t>
        </is>
      </c>
      <c r="N36" s="617" t="n"/>
      <c r="O36" s="377" t="n"/>
      <c r="P36" s="117" t="n"/>
      <c r="Q36" s="263">
        <f>1</f>
        <v/>
      </c>
      <c r="R36" s="130" t="n"/>
      <c r="T36" s="426" t="inlineStr">
        <is>
          <t>yes</t>
        </is>
      </c>
      <c r="U36" s="137" t="n"/>
      <c r="X36" s="613" t="n">
        <v>7.954998970031738</v>
      </c>
      <c r="Y36" s="613">
        <f>IF(X36="","",X36*Q36)</f>
        <v/>
      </c>
      <c r="Z36" s="130">
        <f>IF(T36="yes",Y36,"")</f>
        <v/>
      </c>
    </row>
    <row r="37" ht="173.25" customFormat="1" customHeight="1" s="136">
      <c r="A37" s="104" t="n"/>
      <c r="B37" s="228" t="inlineStr">
        <is>
          <t>quotareached</t>
        </is>
      </c>
      <c r="C37" s="126" t="inlineStr">
        <is>
          <t>quotareached</t>
        </is>
      </c>
      <c r="D37" s="156" t="inlineStr">
        <is>
          <t>[OPERATOR: DO NOT READ. ANSWER QUESTION BELOW.]
THIS RESPONDENT REPORTED THEY LIVE IN:
{ADM1}
{ADM2}
1)THE GOAL FOR THIS LOCATION HAS BEEN ACHIEVED - END SURVEY
2)THE GOAL FOR THIS LOCATION IS OPEN - CONTINUE SURVEY</t>
        </is>
      </c>
      <c r="E37" s="387">
        <f>LEN(D37)</f>
        <v/>
      </c>
      <c r="F37" s="433" t="inlineStr">
        <is>
          <t>[OPÉRATEUR/OPÉRATRICE: NE PAS LIRE. RÉPONDRE À LA QUESTION CI-DESSOUS.]
CE RÉPONDANT DIT VIVRE À:
{ADM1}
{ADM2}
1)L'OBJECTIF DANS CETTE ZONE A ÉTÉ ATTEINT - FIN DU SONDAGE
2)L'OBJECTIF DANS CETTE ZONE N'EST PAS ENCORE ATTEINT - CONTINUER LE SONDAGE</t>
        </is>
      </c>
      <c r="G37" s="133">
        <f>LEN(F37)</f>
        <v/>
      </c>
      <c r="H37" s="150" t="inlineStr">
        <is>
          <t>Single Choice</t>
        </is>
      </c>
      <c r="I37" s="150" t="inlineStr">
        <is>
          <t>NA</t>
        </is>
      </c>
      <c r="J37" s="150" t="inlineStr">
        <is>
          <t>NA</t>
        </is>
      </c>
      <c r="K37" s="150" t="inlineStr">
        <is>
          <t>Form Type - Buttons</t>
        </is>
      </c>
      <c r="L37" s="140" t="inlineStr">
        <is>
          <t>1 = End Poll Quota Reached
2 = hh_agricactivity</t>
        </is>
      </c>
      <c r="M37" s="211" t="inlineStr">
        <is>
          <t>NA</t>
        </is>
      </c>
      <c r="N37" s="383" t="n"/>
      <c r="O37" s="361" t="n"/>
      <c r="P37" s="362" t="n"/>
      <c r="Q37" s="613" t="n"/>
      <c r="R37" s="613" t="n"/>
      <c r="S37" s="130" t="n"/>
      <c r="U37" s="188" t="n"/>
      <c r="V37" s="137" t="n"/>
      <c r="Y37" s="613" t="n"/>
      <c r="Z37" s="613" t="n"/>
      <c r="AA37" s="130" t="n"/>
    </row>
    <row r="38" ht="299.25" customFormat="1" customHeight="1" s="136">
      <c r="A38" s="104" t="n">
        <v>1</v>
      </c>
      <c r="B38" s="228" t="inlineStr">
        <is>
          <t>hh_agricactivity</t>
        </is>
      </c>
      <c r="C38" s="388" t="inlineStr">
        <is>
          <t>hh_agricactivity</t>
        </is>
      </c>
      <c r="D38" s="148" t="inlineStr">
        <is>
          <t xml:space="preserve">Has anybody in your household produced crops or livestock for household consumption or for sale in the past 12 months, including household members currently away for transhumance?
[OPERATOR: SINGLE RESPONSE. THIS IS THE MAIN SCREENING QUESTION.]
[HINT FOR PROBING: Do you cultivate any plants to sale or consume? Do you raise any animals with the intent of selling or consuming them or their products like meat, milk, wool or leather? Is one of your household member currently away with cattle or other animals for transhumance?]
1)Yes - crop production 
2)Yes - livestock production
3)Yes - both crop and livestock production 
4)No
5)DON'T KNOW
6)REFUSED </t>
        </is>
      </c>
      <c r="E38" s="124">
        <f>LEN(D38)</f>
        <v/>
      </c>
      <c r="F38" s="436" t="inlineStr">
        <is>
          <t>Est-ce que quelqu'un dans votre ménage a produit des cultures ou du bétail pour la consommation du ménage ou pour la vente au cours des 12 derniers mois, y compris des membres du ménage actuellement partis pour la transhumance?
[OPÉRATEUR / OPÉRATRICE : RÉPONSE UNIQUE. IL S'AGIT DE LA PRINCIPALE QUESTION DE SÉLECTION.]
[CONSEILS POUR PRÉCISER : Cultivez-vous des végétaux afin de les vendre ou de les consommer ? Élevez-vous des animaux afin de les vendre ou de les consommer, y compris les produits issus de l'élevage, comme la viande, le lait, la laine ou le cuir ? L'un des membres de votre ménage est-il actuellement parti avec du bétail pour la transhumance ?]
1)Oui - production végétale 
2)Oui - production animale
3)Oui - production végétale et animale 
4)Non
5)NE SAIT PAS
6)REFUSÉ</t>
        </is>
      </c>
      <c r="G38" s="133">
        <f>LEN(F38)</f>
        <v/>
      </c>
      <c r="H38" s="389" t="inlineStr">
        <is>
          <t>Single Choice</t>
        </is>
      </c>
      <c r="I38" s="124" t="inlineStr">
        <is>
          <t>NA</t>
        </is>
      </c>
      <c r="J38" s="124" t="inlineStr">
        <is>
          <t>NA</t>
        </is>
      </c>
      <c r="K38" s="124" t="inlineStr">
        <is>
          <t>Form Type - Buttons</t>
        </is>
      </c>
      <c r="L38" s="390" t="inlineStr">
        <is>
          <t>1-4 = resp_id
5-6 = Ineligible</t>
        </is>
      </c>
      <c r="M38" s="211" t="inlineStr">
        <is>
          <t>NA</t>
        </is>
      </c>
      <c r="N38" s="146" t="inlineStr">
        <is>
          <t xml:space="preserve">if hh_agricactivity = 1-4, go to resp_id. Otherwise, the respondent is ineligible. </t>
        </is>
      </c>
      <c r="O38" s="80" t="n"/>
      <c r="P38" s="25" t="n"/>
      <c r="Q38" s="263">
        <f>1</f>
        <v/>
      </c>
      <c r="R38" s="130" t="n"/>
      <c r="T38" s="426" t="inlineStr">
        <is>
          <t>yes</t>
        </is>
      </c>
      <c r="U38" s="137" t="n"/>
      <c r="X38" s="613" t="n">
        <v>24.41083908081055</v>
      </c>
      <c r="Y38" s="613">
        <f>IF(X38="","",X38*Q38)</f>
        <v/>
      </c>
      <c r="Z38" s="130">
        <f>IF(T38="yes",Y38,"")</f>
        <v/>
      </c>
    </row>
    <row r="39" ht="16.5" customFormat="1" customHeight="1" s="136" thickBot="1">
      <c r="A39" s="94" t="n"/>
      <c r="B39" s="255" t="n"/>
      <c r="C39" s="262" t="n"/>
      <c r="D39" s="81" t="n"/>
      <c r="E39" s="95" t="n"/>
      <c r="F39" s="95" t="n"/>
      <c r="G39" s="95" t="n"/>
      <c r="H39" s="96" t="n"/>
      <c r="I39" s="95" t="n"/>
      <c r="J39" s="95" t="n"/>
      <c r="K39" s="95" t="n"/>
      <c r="L39" s="81" t="n"/>
      <c r="M39" s="81" t="n"/>
      <c r="N39" s="81" t="n"/>
      <c r="O39" s="81" t="n"/>
      <c r="P39" s="25" t="n"/>
      <c r="Q39" s="342">
        <f>1</f>
        <v/>
      </c>
      <c r="R39" s="130" t="n"/>
      <c r="T39" s="188" t="n"/>
      <c r="U39" s="137" t="n"/>
      <c r="X39" s="614" t="n"/>
      <c r="Y39" s="614">
        <f>IF(X39="","",X39*Q39)</f>
        <v/>
      </c>
      <c r="Z39" s="130">
        <f>IF(T39="yes",Y39,"")</f>
        <v/>
      </c>
    </row>
    <row r="40" ht="16.5" customFormat="1" customHeight="1" s="136" thickBot="1">
      <c r="A40" s="610" t="inlineStr">
        <is>
          <t>B. GENERAL HOUSEHOLD INFORMATION</t>
        </is>
      </c>
      <c r="B40" s="611" t="n"/>
      <c r="C40" s="611" t="n"/>
      <c r="D40" s="611" t="n"/>
      <c r="E40" s="611" t="n"/>
      <c r="F40" s="611" t="n"/>
      <c r="G40" s="611" t="n"/>
      <c r="H40" s="611" t="n"/>
      <c r="I40" s="611" t="n"/>
      <c r="J40" s="611" t="n"/>
      <c r="K40" s="611" t="n"/>
      <c r="L40" s="611" t="n"/>
      <c r="M40" s="611" t="n"/>
      <c r="N40" s="611" t="n"/>
      <c r="O40" s="611" t="n"/>
      <c r="P40" s="612" t="n"/>
      <c r="Q40" s="342" t="n"/>
      <c r="R40" s="130" t="n"/>
      <c r="T40" s="138" t="n"/>
      <c r="U40" s="137" t="n"/>
      <c r="X40" s="614" t="n"/>
      <c r="Y40" s="613">
        <f>IF(X40="","",X40*Q40)</f>
        <v/>
      </c>
      <c r="Z40" s="130">
        <f>IF(T40="yes",Y40,"")</f>
        <v/>
      </c>
    </row>
    <row r="41" customFormat="1" s="136">
      <c r="A41" s="185" t="n"/>
      <c r="B41" s="185" t="n"/>
      <c r="C41" s="185" t="n"/>
      <c r="D41" s="98" t="n"/>
      <c r="E41" s="185" t="n"/>
      <c r="F41" s="98" t="n"/>
      <c r="G41" s="185" t="n"/>
      <c r="H41" s="185" t="n"/>
      <c r="I41" s="185" t="n"/>
      <c r="J41" s="185" t="n"/>
      <c r="K41" s="185" t="n"/>
      <c r="L41" s="185" t="n"/>
      <c r="M41" s="185" t="n"/>
      <c r="N41" s="185" t="n"/>
      <c r="O41" s="185" t="n"/>
      <c r="P41" s="49" t="n"/>
      <c r="Q41" s="342">
        <f>1</f>
        <v/>
      </c>
      <c r="R41" s="130" t="n"/>
      <c r="T41" s="138" t="n"/>
      <c r="U41" s="137" t="n"/>
      <c r="X41" s="614" t="n"/>
      <c r="Y41" s="614">
        <f>IF(X41="","",X41*Q41)</f>
        <v/>
      </c>
      <c r="Z41" s="130">
        <f>IF(T41="yes",Y41,"")</f>
        <v/>
      </c>
    </row>
    <row r="42" ht="135" customFormat="1" customHeight="1" s="364">
      <c r="A42" s="360">
        <f>A38+1</f>
        <v/>
      </c>
      <c r="B42" s="380" t="inlineStr">
        <is>
          <t>resp_id</t>
        </is>
      </c>
      <c r="C42" s="381" t="inlineStr">
        <is>
          <t>resp_id</t>
        </is>
      </c>
      <c r="D42" s="382" t="inlineStr">
        <is>
          <t xml:space="preserve">Are you the head of household? 
[OPERATOR: SINGLE RESPONSE.]
1)Yes
2)No
3)DON'T KNOW
4)REFUSED
</t>
        </is>
      </c>
      <c r="E42" s="381">
        <f>LEN(D42)</f>
        <v/>
      </c>
      <c r="F42" s="433" t="inlineStr">
        <is>
          <t>Êtes-vous le chef de ménage?
[OPÉRATEUR/OPÉRATRICE: RÉPONSE UNIQUE.]
1)Oui
2)Non
3)NE SAIT PAS
4)REFUSÉ</t>
        </is>
      </c>
      <c r="G42" s="381">
        <f>LEN(F42)</f>
        <v/>
      </c>
      <c r="H42" s="381" t="inlineStr">
        <is>
          <t>Single Choice</t>
        </is>
      </c>
      <c r="I42" s="381" t="inlineStr">
        <is>
          <t>NA</t>
        </is>
      </c>
      <c r="J42" s="381" t="inlineStr">
        <is>
          <t>NA</t>
        </is>
      </c>
      <c r="K42" s="381" t="inlineStr">
        <is>
          <t>Form Type - Buttons</t>
        </is>
      </c>
      <c r="L42" s="383" t="inlineStr">
        <is>
          <t>1 = hh_education 
2-4 = hh_gender</t>
        </is>
      </c>
      <c r="M42" s="211" t="inlineStr">
        <is>
          <t>NA</t>
        </is>
      </c>
      <c r="N42" s="383" t="inlineStr">
        <is>
          <t>if resp_id = 1, go to hh_education. 
Otherwise, go to hh_gender.</t>
        </is>
      </c>
      <c r="O42" s="361" t="n"/>
      <c r="P42" s="362" t="n"/>
      <c r="Q42" s="359" t="n">
        <v>1</v>
      </c>
      <c r="R42" s="363" t="n"/>
      <c r="T42" s="425" t="inlineStr">
        <is>
          <t>yes</t>
        </is>
      </c>
      <c r="U42" s="365" t="n"/>
      <c r="X42" s="618" t="n">
        <v>10.5</v>
      </c>
      <c r="Y42" s="613">
        <f>IF(X42="","",X42*Q42)</f>
        <v/>
      </c>
      <c r="Z42" s="363">
        <f>IF(T42="yes",Y42,"")</f>
        <v/>
      </c>
    </row>
    <row r="43" ht="126" customFormat="1" customHeight="1" s="136">
      <c r="A43" s="91">
        <f>A42+1</f>
        <v/>
      </c>
      <c r="B43" s="226" t="inlineStr">
        <is>
          <t>hh_gender</t>
        </is>
      </c>
      <c r="C43" s="135" t="inlineStr">
        <is>
          <t>hh_gender</t>
        </is>
      </c>
      <c r="D43" s="187" t="inlineStr">
        <is>
          <t>Is the head of your household male or female?
[OPERATOR: SINGLE RESPONSE.]
1)Male 
2)Female
3)DON'T KNOW
4)REFUSED</t>
        </is>
      </c>
      <c r="E43" s="133">
        <f>LEN(D43)</f>
        <v/>
      </c>
      <c r="F43" s="433" t="inlineStr">
        <is>
          <t>Le chef de votre ménage est-il un homme ou une femme?
[OPÉRATEUR/OPÉRATRICE: RÉPONSE UNIQUE.]
1)Homme
2)Femme
3)NE SAIT PAS
4)REFUSÉ</t>
        </is>
      </c>
      <c r="G43" s="381">
        <f>LEN(F43)</f>
        <v/>
      </c>
      <c r="H43" s="135" t="inlineStr">
        <is>
          <t>Single Choice</t>
        </is>
      </c>
      <c r="I43" s="133" t="inlineStr">
        <is>
          <t>NA</t>
        </is>
      </c>
      <c r="J43" s="133" t="inlineStr">
        <is>
          <t>NA</t>
        </is>
      </c>
      <c r="K43" s="133" t="inlineStr">
        <is>
          <t>Form Type - Buttons</t>
        </is>
      </c>
      <c r="L43" s="132" t="inlineStr">
        <is>
          <t>1-4 = hh_education</t>
        </is>
      </c>
      <c r="M43" s="211" t="inlineStr">
        <is>
          <t>NA</t>
        </is>
      </c>
      <c r="N43" s="132" t="inlineStr">
        <is>
          <t>if hh_gender = 1-4, go to hh_education.</t>
        </is>
      </c>
      <c r="O43" s="79" t="n"/>
      <c r="P43" s="49" t="n"/>
      <c r="Q43" s="263">
        <f>1</f>
        <v/>
      </c>
      <c r="R43" s="130" t="n"/>
      <c r="T43" s="420" t="inlineStr">
        <is>
          <t>yes</t>
        </is>
      </c>
      <c r="U43" s="137" t="n"/>
      <c r="X43" s="613" t="n">
        <v>10.5045337677002</v>
      </c>
      <c r="Y43" s="613">
        <f>IF(X43="","",X43*Q43)</f>
        <v/>
      </c>
      <c r="Z43" s="130">
        <f>IF(T43="yes",Y43,"")</f>
        <v/>
      </c>
    </row>
    <row r="44" customFormat="1" s="136">
      <c r="A44" s="91" t="n"/>
      <c r="B44" s="254" t="n"/>
      <c r="C44" s="92" t="n"/>
      <c r="D44" s="97" t="n"/>
      <c r="E44" s="98" t="n"/>
      <c r="F44" s="98" t="n"/>
      <c r="G44" s="98" t="n"/>
      <c r="H44" s="92" t="n"/>
      <c r="I44" s="98" t="n"/>
      <c r="J44" s="98" t="n"/>
      <c r="K44" s="98" t="n"/>
      <c r="L44" s="79" t="n"/>
      <c r="M44" s="79" t="n"/>
      <c r="N44" s="79" t="n"/>
      <c r="O44" s="79" t="n"/>
      <c r="P44" s="49" t="n"/>
      <c r="Q44" s="342">
        <f>1</f>
        <v/>
      </c>
      <c r="R44" s="130" t="n"/>
      <c r="T44" s="138" t="n"/>
      <c r="U44" s="137" t="n"/>
      <c r="X44" s="614" t="n"/>
      <c r="Y44" s="614">
        <f>IF(X44="","",X44*Q44)</f>
        <v/>
      </c>
      <c r="Z44" s="130">
        <f>IF(T44="yes",Y44,"")</f>
        <v/>
      </c>
    </row>
    <row r="45" ht="173.25" customFormat="1" customHeight="1" s="136">
      <c r="A45" s="43">
        <f>A43+1</f>
        <v/>
      </c>
      <c r="B45" s="175" t="inlineStr">
        <is>
          <t>hh_education</t>
        </is>
      </c>
      <c r="C45" s="135" t="inlineStr">
        <is>
          <t>hh_education</t>
        </is>
      </c>
      <c r="D45" s="544" t="inlineStr">
        <is>
          <t>What is the educational level attained by the head of household?
[OPERATOR: SINGLE RESPONSE.]
1)None or did not complete primary school
2)Completed primary school
3)Completed secondary school
4)Completed higher education [University / College] degree
5)Religious or informal education only
6)DON'T KNOW
7)REFUSED</t>
        </is>
      </c>
      <c r="E45" s="141">
        <f>LEN(D45)</f>
        <v/>
      </c>
      <c r="F45" s="433" t="inlineStr">
        <is>
          <t>Quel est le niveau d'éducation du chef de votre ménage ?
[OPÉRATEUR/OPÉRATRICE: RÉPONSE UNIQUE.]
1)Aucun ou n'a pas terminé l'école primaire
2)A terminé l'école primaire
3)A terminé l'école secondaire
4)Diplôme de l'enseignement supérieur [Université]
5)Enseignement religieux ou informel uniquement
6)NE SAIT PAS
7)REFUSÉ</t>
        </is>
      </c>
      <c r="G45" s="141">
        <f>LEN(F45)</f>
        <v/>
      </c>
      <c r="H45" s="142" t="inlineStr">
        <is>
          <t>Single Choice</t>
        </is>
      </c>
      <c r="I45" s="141" t="inlineStr">
        <is>
          <t>NA</t>
        </is>
      </c>
      <c r="J45" s="141" t="inlineStr">
        <is>
          <t>NA</t>
        </is>
      </c>
      <c r="K45" s="141" t="inlineStr">
        <is>
          <t>Form Type - Buttons</t>
        </is>
      </c>
      <c r="L45" s="140" t="inlineStr">
        <is>
          <t>1-7 = hh_wealth</t>
        </is>
      </c>
      <c r="M45" s="211" t="inlineStr">
        <is>
          <t>NA</t>
        </is>
      </c>
      <c r="N45" s="132" t="inlineStr">
        <is>
          <t>if hh_education = 1-7, go to hh_wealth.</t>
        </is>
      </c>
      <c r="O45" s="79" t="n"/>
      <c r="P45" s="25" t="n"/>
      <c r="Q45" s="263">
        <f>1</f>
        <v/>
      </c>
      <c r="R45" s="130" t="n"/>
      <c r="T45" s="420" t="inlineStr">
        <is>
          <t>yes</t>
        </is>
      </c>
      <c r="U45" s="137" t="n"/>
      <c r="X45" s="613" t="n">
        <v>12.42189884185791</v>
      </c>
      <c r="Y45" s="613">
        <f>IF(X45="","",X45*Q45)</f>
        <v/>
      </c>
      <c r="Z45" s="130">
        <f>IF(T45="yes",Y45,"")</f>
        <v/>
      </c>
    </row>
    <row r="46" customFormat="1" s="136">
      <c r="A46" s="43" t="n"/>
      <c r="B46" s="173" t="n"/>
      <c r="C46" s="92" t="n"/>
      <c r="D46" s="44" t="n"/>
      <c r="E46" s="45" t="n"/>
      <c r="F46" s="44" t="n"/>
      <c r="G46" s="45" t="n"/>
      <c r="H46" s="46" t="n"/>
      <c r="I46" s="45" t="n"/>
      <c r="J46" s="45" t="n"/>
      <c r="K46" s="45" t="n"/>
      <c r="L46" s="87" t="n"/>
      <c r="M46" s="79" t="n"/>
      <c r="N46" s="79" t="n"/>
      <c r="O46" s="79" t="n"/>
      <c r="P46" s="25" t="n"/>
      <c r="Q46" s="342">
        <f>1</f>
        <v/>
      </c>
      <c r="R46" s="130" t="n"/>
      <c r="T46" s="138" t="n"/>
      <c r="U46" s="137" t="n"/>
      <c r="X46" s="614" t="n"/>
      <c r="Y46" s="614">
        <f>IF(X46="","",X46*Q46)</f>
        <v/>
      </c>
      <c r="Z46" s="130">
        <f>IF(T46="yes",Y46,"")</f>
        <v/>
      </c>
    </row>
    <row r="47" ht="267.75" customFormat="1" customHeight="1" s="136">
      <c r="A47" s="43" t="n">
        <v>10</v>
      </c>
      <c r="B47" s="173" t="inlineStr">
        <is>
          <t>hh_wealth_water</t>
        </is>
      </c>
      <c r="C47" s="172" t="inlineStr">
        <is>
          <t>hh_wealth_water</t>
        </is>
      </c>
      <c r="D47" s="44" t="inlineStr">
        <is>
          <t>Where does the water that you drink at home come from?
[OPERATOR: SINGLE CHOICE.]
1)Private tap from piped water
2)Public tap
3)Protected well
4)Bottled water
5)Other safe source
6)River
7)Unprotected well
8)Spring water
9)Surface water [e.g. canals, ponds, dams]
10)Other unsafe source
11)DON'T KNOW
12)REFUSED</t>
        </is>
      </c>
      <c r="E47" s="45">
        <f>LEN(D47)</f>
        <v/>
      </c>
      <c r="F47" s="169" t="inlineStr">
        <is>
          <t>Où vous procurez-vous habituellement l'eau que vous buvez dans votre foyer?
[OPÉRATEUR/OPÉRATRICE: RÉPONSE UNIQUE.]
1)Robinet privé avec eau courante
2)Robinet public
3)Puits protégé
4)Eau en bouteille
5)Autre source sûre
6)Rivière
7)Puits non protégé
8)Eau de source
9)Eaux de surface [par ex. canaux, étangs, barrages]
10)Autre source non sûre
11)NE SAIT PAS
12)REFUSÉ</t>
        </is>
      </c>
      <c r="G47" s="45">
        <f>LEN(F47)</f>
        <v/>
      </c>
      <c r="H47" s="46" t="inlineStr">
        <is>
          <t>Single Choice</t>
        </is>
      </c>
      <c r="I47" s="45" t="inlineStr">
        <is>
          <t>NA</t>
        </is>
      </c>
      <c r="J47" s="45" t="inlineStr">
        <is>
          <t>NA</t>
        </is>
      </c>
      <c r="K47" s="45" t="inlineStr">
        <is>
          <t>Form Type - Buttons</t>
        </is>
      </c>
      <c r="L47" s="238" t="inlineStr">
        <is>
          <t xml:space="preserve">
1-12 = [income_main OR other optional question]</t>
        </is>
      </c>
      <c r="M47" s="73" t="inlineStr">
        <is>
          <t>NA</t>
        </is>
      </c>
      <c r="N47" s="171" t="inlineStr">
        <is>
          <t>For any response, go to [income_main OR other optional question]</t>
        </is>
      </c>
      <c r="O47" s="60" t="inlineStr">
        <is>
          <t>For any response, go to hh_wealth_roof</t>
        </is>
      </c>
      <c r="P47" s="619" t="inlineStr">
        <is>
          <t>Select wealth indicators based on baseline information available; you can delete those that you do not want to use. 
If none of these indicators work in the context of your country, other wealth proxies are proposed in the optional questions below. 
Remember that baseline data will be necessary, and the variable should be defined properly in the "weight_input_table".</t>
        </is>
      </c>
      <c r="Q47" s="342">
        <f>1</f>
        <v/>
      </c>
      <c r="R47" s="130" t="n"/>
      <c r="T47" s="138" t="inlineStr">
        <is>
          <t>yes</t>
        </is>
      </c>
      <c r="U47" s="137" t="n"/>
      <c r="X47" s="614" t="n">
        <v>16.61565589904785</v>
      </c>
      <c r="Y47" s="614">
        <f>IF(X47="","",X47*Q47)</f>
        <v/>
      </c>
      <c r="Z47" s="130">
        <f>IF(T47="yes",Y47,"")</f>
        <v/>
      </c>
    </row>
    <row r="48" ht="236.25" customFormat="1" customHeight="1" s="136">
      <c r="A48" s="43" t="n">
        <v>10</v>
      </c>
      <c r="B48" s="567" t="inlineStr">
        <is>
          <t>hh_wealth_roof</t>
        </is>
      </c>
      <c r="C48" s="568" t="inlineStr">
        <is>
          <t>hh_wealth_light</t>
        </is>
      </c>
      <c r="D48" s="569" t="inlineStr">
        <is>
          <t>What is the main material that composes the roof of your house ?
1) Earth / clay / sandbank
2) Straw
3) Wood
4) Sheet metal
5) Cement
6) Roof tiles
7) Skin
8) Mats
9) Other
10) DON'T KNOW
11) REFUSED</t>
        </is>
      </c>
      <c r="E48" s="570">
        <f>LEN(D48)</f>
        <v/>
      </c>
      <c r="F48" s="571" t="inlineStr">
        <is>
          <t>De quel matériaux est principalement composé le toit de votre maison ?
[OPÉRATEUR/OPÉRATRICE: RÉPONSE UNIQUE.]
1) Terre / Banco / Argile
2) Paille
3) Bois
4) Tôle ou métal
5) Ciment / béton
6) Tuiles
7) Peau
8) Nattes
9) Autre
10) NE SAIT PAS
11) REFUSE</t>
        </is>
      </c>
      <c r="G48" s="570">
        <f>LEN(F48)</f>
        <v/>
      </c>
      <c r="H48" s="572" t="inlineStr">
        <is>
          <t>Single Choice</t>
        </is>
      </c>
      <c r="I48" s="570" t="inlineStr">
        <is>
          <t>NA</t>
        </is>
      </c>
      <c r="J48" s="570" t="inlineStr">
        <is>
          <t>NA</t>
        </is>
      </c>
      <c r="K48" s="570" t="inlineStr">
        <is>
          <t>Form Type - Buttons</t>
        </is>
      </c>
      <c r="L48" s="573" t="inlineStr">
        <is>
          <t xml:space="preserve">
1-8 = [income_main OR other optional question]</t>
        </is>
      </c>
      <c r="M48" s="574" t="inlineStr">
        <is>
          <t>NA</t>
        </is>
      </c>
      <c r="N48" s="575" t="inlineStr">
        <is>
          <t>For any response, go to [income_main OR other optional question]</t>
        </is>
      </c>
      <c r="O48" s="60" t="inlineStr">
        <is>
          <t>For any response, go to hh_residencetype</t>
        </is>
      </c>
      <c r="P48" s="620" t="n"/>
      <c r="Q48" s="342">
        <f>1</f>
        <v/>
      </c>
      <c r="R48" s="130" t="n"/>
      <c r="T48" s="138" t="inlineStr">
        <is>
          <t>yes</t>
        </is>
      </c>
      <c r="U48" s="137" t="n"/>
      <c r="X48" s="614" t="n">
        <v>11.65592288970947</v>
      </c>
      <c r="Y48" s="614">
        <f>IF(X48="","",X48*Q48)</f>
        <v/>
      </c>
      <c r="Z48" s="130">
        <f>IF(T48="yes",Y48,"")</f>
        <v/>
      </c>
    </row>
    <row r="49" customFormat="1" s="136">
      <c r="A49" s="43" t="n"/>
      <c r="B49" s="173" t="n"/>
      <c r="C49" s="259" t="n"/>
      <c r="D49" s="545" t="n"/>
      <c r="E49" s="98" t="n"/>
      <c r="F49" s="98" t="n"/>
      <c r="G49" s="98" t="n"/>
      <c r="H49" s="92" t="n"/>
      <c r="I49" s="98" t="n"/>
      <c r="J49" s="98" t="n"/>
      <c r="K49" s="98" t="n"/>
      <c r="L49" s="110" t="n"/>
      <c r="M49" s="79" t="n"/>
      <c r="N49" s="261" t="n"/>
      <c r="O49" s="261" t="n"/>
      <c r="P49" s="592" t="n"/>
      <c r="Q49" s="342">
        <f>1</f>
        <v/>
      </c>
      <c r="R49" s="130" t="n"/>
      <c r="T49" s="138" t="n"/>
      <c r="U49" s="137" t="n"/>
      <c r="X49" s="614" t="n"/>
      <c r="Y49" s="614">
        <f>IF(X49="","",X49*Q49)</f>
        <v/>
      </c>
      <c r="Z49" s="130">
        <f>IF(T49="yes",Y49,"")</f>
        <v/>
      </c>
    </row>
    <row r="50" ht="409.5" customFormat="1" customHeight="1" s="136">
      <c r="A50" s="14">
        <f>A48+1</f>
        <v/>
      </c>
      <c r="B50" s="227" t="inlineStr">
        <is>
          <t>hh_residencetype</t>
        </is>
      </c>
      <c r="C50" s="17" t="inlineStr">
        <is>
          <t>hh_residencetype</t>
        </is>
      </c>
      <c r="D50" s="15" t="inlineStr">
        <is>
          <t>Which in the following types of residence best describes your residence?
[OPERATOR: READ OUT THE OPTIONS. SINGLE RESPONSE.]
[HINT: IF RESPONDENT IS ONLY AWAY FROM THE HOUSEHOLD FOR SHORT SEASONAL WORK (&lt;6 MONTHS) OR TRANSHUMANCE, MAKE SURE TO REFER TO THEIR HOUSEHOLD BACK WHERE THEY TYPICALLY ARE LOCATED.]
1)Permanent Resident - you have been living in your village / town for longer than two years and this is what you consider your habitual residence
2)Recent migrant not forcefully displaced - you have been living in your current place of residence for less than two years and you moved there voluntarily for work / family or other reasons that are not related to conflict or natural disaster
3)Returnee - you have only come back to this residence in the last two years after having been forced to move to another location having fled conflict or natural disaster [if return was over 2 years ago the respondent is considered a permanent resident]
4)Internally displaced person [IDP] - you were forced to flee your village or town because of conflict or natural disaster and you are now an internally displaced person in your current place of residence 
5)Refugee - you were forced to flee your country because of conflict or natural disaster and you are now a refugee in your current place of residence
6)DON'T KNOW
7)REFUSED</t>
        </is>
      </c>
      <c r="E50" s="16">
        <f>LEN(D50)</f>
        <v/>
      </c>
      <c r="F50" s="15" t="inlineStr">
        <is>
          <t>Parmi les propositions suivantes, laquelle décrit le mieux votre statut de résidence?
[OPÉRATEUR/OPÉRATRICE: LIRE LES OPTIONS, RÉPONSE UNIQUE].
[CONSEIL: SI LA PERSONNE INTERROGÉE N'EST ÉLOIGNÉE DU FOYER QUE POUR UN TRAVAIL SAISONNIER DE COURTE DURÉE (&lt;6 MOIS) OU POUR LA TRANSHUMANCE,  FAIRE RÉFÉRENCE AU FOYER DE RETOUR OÙ ELLE VIT HABITUELLEMENT].
1)Résident permanent - vous vivez dans votre village/ville depuis plus de deux ans et vous le/la considérez comme votre lieu de résidence habituel
2)Migrant récent non déplacé de force - vous vivez dans votre lieu de résidence actuel depuis moins de deux ans et vous vous y êtes déplacé volontairement pour des raisons professionnelles, familiales ou autres qui ne sont pas liées à un conflit ou à une catastrophe naturelle
3)Personne rapatriée - vous êtes revenu dans votre lieu de résidence au cours des deux dernières années après avoir été contraint de vous déplacer pour fuir un conflit ou une catastrophe naturelle [si le retour a eu lieu il y a plus de deux ans, le répondant est considéré comme un résident permanent]
4)Personne déplacée à l'intérieur de son pays - vous avez été forcé de fuir votre village ou votre ville en raison d'un conflit ou d'une catastrophe naturelle et, dans votre lieu de résidence actuel, vous êtes une personne déplacée à l'intérieur de son propre pays 
5)Réfugié - vous avez été forcé de fuir votre pays en raison d'un conflit ou d'une catastrophe naturelle et, dans votre lieu de résidence actuel, vous êtes un réfugié
6)NE SAIT PAS
7)REFUSÉ</t>
        </is>
      </c>
      <c r="G50" s="16">
        <f>LEN(F50)</f>
        <v/>
      </c>
      <c r="H50" s="17" t="inlineStr">
        <is>
          <t>Single Choice</t>
        </is>
      </c>
      <c r="I50" s="16" t="inlineStr">
        <is>
          <t>NA</t>
        </is>
      </c>
      <c r="J50" s="16" t="inlineStr">
        <is>
          <t>NA</t>
        </is>
      </c>
      <c r="K50" s="16" t="inlineStr">
        <is>
          <t>Form Type - Buttons</t>
        </is>
      </c>
      <c r="L50" s="18" t="inlineStr">
        <is>
          <t>1-7 = hh_size</t>
        </is>
      </c>
      <c r="M50" s="73" t="inlineStr">
        <is>
          <t>NA</t>
        </is>
      </c>
      <c r="N50" s="36" t="inlineStr">
        <is>
          <t>For any response, go to [next question]</t>
        </is>
      </c>
      <c r="O50" s="55" t="n"/>
      <c r="P50" s="49" t="n"/>
      <c r="Q50" s="342">
        <f>1</f>
        <v/>
      </c>
      <c r="R50" s="130" t="n"/>
      <c r="T50" s="138" t="inlineStr">
        <is>
          <t>no</t>
        </is>
      </c>
      <c r="U50" s="137" t="n"/>
      <c r="X50" s="614" t="n">
        <v>13.22066497802734</v>
      </c>
      <c r="Y50" s="614">
        <f>IF(X50="","",X50*Q50)</f>
        <v/>
      </c>
      <c r="Z50" s="130">
        <f>IF(T50="yes",Y50,"")</f>
        <v/>
      </c>
    </row>
    <row r="51" ht="110.25" customFormat="1" customHeight="1" s="136">
      <c r="A51" s="14">
        <f>A50+1</f>
        <v/>
      </c>
      <c r="B51" s="227" t="inlineStr">
        <is>
          <t>hh_size</t>
        </is>
      </c>
      <c r="C51" s="21" t="inlineStr">
        <is>
          <t>hh_size</t>
        </is>
      </c>
      <c r="D51" s="19" t="inlineStr">
        <is>
          <t>How many people are part of the household?
[OPERATOR: RECORD NUMBER OF MEMBERS IN HOUSEHOLD. ENTER 88 FOR DON'T KNOW &amp; 99 FOR REFUSED.]
[HINT: TO BE A PART OF THE SAME HOUSEHOLD, MEMBERS MUST LIVE UNDER THE SAME ROOF, SHARE THE SAME RESOURCES &amp; EAT FROM THE SAME POT.]</t>
        </is>
      </c>
      <c r="E51" s="20">
        <f>LEN(D51)</f>
        <v/>
      </c>
      <c r="F51" s="19" t="inlineStr">
        <is>
          <t>De combien de personnes est composé votre ménage?
[OPÉRATEUR/OPÉRATRICE: ENREGISTRER LE NOMBRE DE MEMBRES DU MÉNAGE. ENTRER 88 POUR «NE SAIT PAS» ET 99 POUR «REFUSÉ».]
[CONSEIL: POUR FAIRE PARTIE D'UN MÊME MÉNAGE, LES MEMBRES DOIVENT VIVRE ENSEMBLE, METTRE EN COMMUN LEURS RESSOURCES ET PARTAGER LEURS REPAS.]</t>
        </is>
      </c>
      <c r="G51" s="20">
        <f>LEN(F51)</f>
        <v/>
      </c>
      <c r="H51" s="21" t="inlineStr">
        <is>
          <t>Range</t>
        </is>
      </c>
      <c r="I51" s="20" t="inlineStr">
        <is>
          <t>NA</t>
        </is>
      </c>
      <c r="J51" s="20" t="inlineStr">
        <is>
          <t>NA</t>
        </is>
      </c>
      <c r="K51" s="20" t="inlineStr">
        <is>
          <t>Form Type - TextBox</t>
        </is>
      </c>
      <c r="L51" s="22" t="inlineStr">
        <is>
          <t>1-50 = hh_asset_prod
88-88 = hh_asset_prod
99-99 = hh_asset_prod</t>
        </is>
      </c>
      <c r="M51" s="73" t="inlineStr">
        <is>
          <t>NA</t>
        </is>
      </c>
      <c r="N51" s="36" t="inlineStr">
        <is>
          <t>For any response, go to [next question]</t>
        </is>
      </c>
      <c r="O51" s="55" t="n"/>
      <c r="P51" s="10" t="n"/>
      <c r="Q51" s="342">
        <f>1</f>
        <v/>
      </c>
      <c r="R51" s="130" t="n"/>
      <c r="T51" s="138" t="inlineStr">
        <is>
          <t>no</t>
        </is>
      </c>
      <c r="U51" s="137" t="n"/>
      <c r="X51" s="614" t="n">
        <v>16.90229415893555</v>
      </c>
      <c r="Y51" s="614">
        <f>IF(X51="","",X51*Q51)</f>
        <v/>
      </c>
      <c r="Z51" s="130">
        <f>IF(T51="yes",Y51,"")</f>
        <v/>
      </c>
    </row>
    <row r="52" ht="173.25" customFormat="1" customHeight="1" s="136">
      <c r="A52" s="14">
        <f>#REF!+1</f>
        <v/>
      </c>
      <c r="B52" s="232" t="inlineStr">
        <is>
          <t>hh_maritalstat</t>
        </is>
      </c>
      <c r="C52" s="231" t="inlineStr">
        <is>
          <t>hh_maritalstat</t>
        </is>
      </c>
      <c r="D52" s="15" t="inlineStr">
        <is>
          <t xml:space="preserve">What is the head of household’s current marital status? 
[OPERATOR: SINGLE RESPONSE.]
1)Single / never married 
2)Married
3)Separated
4)Divorced
5)Widowed
6)DON’T KNOW
7)REFUSED </t>
        </is>
      </c>
      <c r="E52" s="23">
        <f>LEN(D52)</f>
        <v/>
      </c>
      <c r="F52" s="19" t="inlineStr">
        <is>
          <t>Quel est le status marital actuel du chef de ménage?
[OPÉRATEUR/OPÉRATRICE: RÉPONSE UNIQUE.]
1)Célibataire / jamais marié 
2)Marié[e]
3)Séparé[e]
4)Divorcé[e]
5)Veuf ou veuve
6)NE SAIT PAS
7)REFUSÉ</t>
        </is>
      </c>
      <c r="G52" s="23">
        <f>LEN(F52)</f>
        <v/>
      </c>
      <c r="H52" s="21" t="inlineStr">
        <is>
          <t>Single Choice</t>
        </is>
      </c>
      <c r="I52" s="24" t="inlineStr">
        <is>
          <t>NA</t>
        </is>
      </c>
      <c r="J52" s="24" t="inlineStr">
        <is>
          <t>NA</t>
        </is>
      </c>
      <c r="K52" s="20" t="inlineStr">
        <is>
          <t>Form Type - Buttons</t>
        </is>
      </c>
      <c r="L52" s="22" t="inlineStr">
        <is>
          <t>1-7 = hh_age</t>
        </is>
      </c>
      <c r="M52" s="73" t="inlineStr">
        <is>
          <t>NA</t>
        </is>
      </c>
      <c r="N52" s="36" t="inlineStr">
        <is>
          <t>For any response, go to [next question]</t>
        </is>
      </c>
      <c r="O52" s="107" t="n"/>
      <c r="P52" s="25" t="n"/>
      <c r="Q52" s="342">
        <f>1</f>
        <v/>
      </c>
      <c r="R52" s="130" t="n"/>
      <c r="T52" s="138" t="inlineStr">
        <is>
          <t>no</t>
        </is>
      </c>
      <c r="U52" s="137" t="n"/>
      <c r="X52" s="614" t="n">
        <v>9.96186637878418</v>
      </c>
      <c r="Y52" s="614">
        <f>IF(X52="","",X52*Q52)</f>
        <v/>
      </c>
      <c r="Z52" s="130">
        <f>IF(T52="yes",Y52,"")</f>
        <v/>
      </c>
    </row>
    <row r="53" ht="158.25" customFormat="1" customHeight="1" s="136" thickBot="1">
      <c r="A53" s="14">
        <f>A52+1</f>
        <v/>
      </c>
      <c r="B53" s="229" t="inlineStr">
        <is>
          <t>hh_age</t>
        </is>
      </c>
      <c r="C53" s="230" t="inlineStr">
        <is>
          <t>hh_age</t>
        </is>
      </c>
      <c r="D53" s="26" t="inlineStr">
        <is>
          <t>How old is the head of household? 
[OPERATOR: SINGLE RESPONSE.]
1)Under 18
2)18 to 40 
3)41 to 65 
4)Over 65
5)DON'T KNOW
6)REFUSED</t>
        </is>
      </c>
      <c r="E53" s="23">
        <f>LEN(D53)</f>
        <v/>
      </c>
      <c r="F53" s="437" t="inlineStr">
        <is>
          <t>Quel âge a le chef de famille?
[OPÉRATEUR/OPÉRATRICE: RÉPONSE UNIQUE.]
1)Moins de 18 ans
2)entre 18 et 40 ans 
3)entre 41 et 65 ans
4)Plus de 65 ans
5)NE SAIT PAS
6)REFUSÉ</t>
        </is>
      </c>
      <c r="G53" s="23">
        <f>LEN(F53)</f>
        <v/>
      </c>
      <c r="H53" s="21" t="inlineStr">
        <is>
          <t>Single Choice</t>
        </is>
      </c>
      <c r="I53" s="23" t="inlineStr">
        <is>
          <t>NA</t>
        </is>
      </c>
      <c r="J53" s="23" t="inlineStr">
        <is>
          <t>NA</t>
        </is>
      </c>
      <c r="K53" s="20" t="inlineStr">
        <is>
          <t>Form Type - Buttons</t>
        </is>
      </c>
      <c r="L53" s="22" t="inlineStr">
        <is>
          <t>1-6 = income_main</t>
        </is>
      </c>
      <c r="M53" s="73" t="inlineStr">
        <is>
          <t>NA</t>
        </is>
      </c>
      <c r="N53" s="36" t="inlineStr">
        <is>
          <t>For any response, go to [next question]</t>
        </is>
      </c>
      <c r="O53" s="61" t="n"/>
      <c r="P53" s="10" t="n"/>
      <c r="Q53" s="342">
        <f>1</f>
        <v/>
      </c>
      <c r="R53" s="130" t="n"/>
      <c r="T53" s="138" t="inlineStr">
        <is>
          <t>no</t>
        </is>
      </c>
      <c r="U53" s="137" t="n"/>
      <c r="X53" s="614" t="n">
        <v>7.02484130859375</v>
      </c>
      <c r="Y53" s="614">
        <f>IF(X53="","",X53*Q53)</f>
        <v/>
      </c>
      <c r="Z53" s="130">
        <f>IF(T53="yes",Y53,"")</f>
        <v/>
      </c>
    </row>
    <row r="54" ht="16.5" customFormat="1" customHeight="1" s="411" thickBot="1">
      <c r="A54" s="610" t="inlineStr">
        <is>
          <t>C. INCOME SOURCES, LIVELIHOOD AND SHOCKS</t>
        </is>
      </c>
      <c r="B54" s="611" t="n"/>
      <c r="C54" s="611" t="n"/>
      <c r="D54" s="611" t="n"/>
      <c r="E54" s="611" t="n"/>
      <c r="F54" s="611" t="n"/>
      <c r="G54" s="611" t="n"/>
      <c r="H54" s="611" t="n"/>
      <c r="I54" s="611" t="n"/>
      <c r="J54" s="611" t="n"/>
      <c r="K54" s="611" t="n"/>
      <c r="L54" s="611" t="n"/>
      <c r="M54" s="611" t="n"/>
      <c r="N54" s="611" t="n"/>
      <c r="O54" s="611" t="n"/>
      <c r="P54" s="612" t="n"/>
      <c r="Q54" s="263" t="n"/>
      <c r="R54" s="422" t="n"/>
      <c r="T54" s="420" t="n"/>
      <c r="U54" s="423" t="n"/>
      <c r="X54" s="613" t="n"/>
      <c r="Y54" s="613">
        <f>IF(X54="","",X54*Q54)</f>
        <v/>
      </c>
      <c r="Z54" s="422">
        <f>IF(T54="yes",Y54,"")</f>
        <v/>
      </c>
    </row>
    <row r="55" customFormat="1" s="136">
      <c r="A55" s="185" t="n"/>
      <c r="B55" s="185" t="n"/>
      <c r="C55" s="185" t="n"/>
      <c r="D55" s="98" t="n"/>
      <c r="E55" s="185" t="n"/>
      <c r="F55" s="185" t="n"/>
      <c r="G55" s="185" t="n"/>
      <c r="H55" s="185" t="n"/>
      <c r="I55" s="185" t="n"/>
      <c r="J55" s="185" t="n"/>
      <c r="K55" s="185" t="n"/>
      <c r="L55" s="185" t="n"/>
      <c r="M55" s="79" t="n"/>
      <c r="N55" s="185" t="n"/>
      <c r="O55" s="185" t="n"/>
      <c r="P55" s="49" t="n"/>
      <c r="Q55" s="342">
        <f>1</f>
        <v/>
      </c>
      <c r="R55" s="130" t="n"/>
      <c r="T55" s="138" t="n"/>
      <c r="U55" s="137" t="n"/>
      <c r="X55" s="614" t="n"/>
      <c r="Y55" s="614">
        <f>IF(X55="","",X55*Q55)</f>
        <v/>
      </c>
      <c r="Z55" s="130">
        <f>IF(T55="yes",Y55,"")</f>
        <v/>
      </c>
    </row>
    <row r="56" ht="409.5" customFormat="1" customHeight="1" s="136">
      <c r="A56" s="91">
        <f>A53+1</f>
        <v/>
      </c>
      <c r="B56" s="226" t="inlineStr">
        <is>
          <t>income_main</t>
        </is>
      </c>
      <c r="C56" s="135" t="inlineStr">
        <is>
          <t>income_main</t>
        </is>
      </c>
      <c r="D56" s="134" t="inlineStr">
        <is>
          <t>What was your household's main source of income in the past 3 months?
[OPERATOR: SINGLE RESPONSE. REFUSED OPTION SHOULD BE AVOIDED AS MUCH AS POSSIBLE.]
1)Production and sale of staple crops
2)Production and sale of vegetables or fruit 
3)Production and sale of cashcrops
4)Production and sale of livestock and livestock products 
5)Production and sale of honey or bee products
6)Production and sale of fish 
7)Collection and sale of forestry or bush products 
8)Agricultural trade EXCLUDING producers [formal or informal]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 pension, humanitarian aid
17)Income not derived from work / Remittances
18)Income not derived from work / Income from other rents 
19)No income source in the last 3 months and used exclusively savings / debt
20)REFUSED</t>
        </is>
      </c>
      <c r="E56" s="133">
        <f>LEN(D56)</f>
        <v/>
      </c>
      <c r="F56" s="438" t="inlineStr">
        <is>
          <t>Quelle était la principale source de revenus de votre ménage au cours des trois derniers mois?
[OPÉRATEUR/OPÉRATRICE: RÉPONSE UNIQUE. L'OPTION «REFUSÉ» DOIT ÊTRE, AUTANT QUE POSSIBLE, ÉVITÉE.]
1)Production et vente de cultures vivrières
2)Production et vente de légumes ou de fruits 
3)Production et vente de cultures de rente
4)Production et vente de bétail et de produits animaux
5)Production et vente de miel ou de produits apicoles
6)Production et vente de poisson 
7)Collecte et vente de produits forestiers ou de brousse
8)Commerce agricole EXCLUANT les producteurs [formel ou informel]
9)Salaire journalier dans une exploitation et autres emplois occasionnels dans le secteur agricole
10)Emploi stable dans le secteur agricole 
11)Indépendant non-agricole ou profession libérale / médecin / architecte / avocat / y compris restaurant
12)Salaire journalier hors exploitation et autres emplois occasionnels non agricoles
13)Emploi stable dans le secteur non-agricole
14)Emploi public 
15)Revenu non tiré du travail / Charité
16)Revenu non tiré du travail / Transferts sociaux, pension, aide humanitaire
17)Revenu non tiré du travail / Envois de fonds des migrants
18)Revenu non tiré du travail / Revenu d'autres loyers
19)Aucune source de revenus au cours des trois derniers mois et recours exclusif à l'épargne / création de dettes
20)REFUSÉ</t>
        </is>
      </c>
      <c r="G56" s="133">
        <f>LEN(F56)</f>
        <v/>
      </c>
      <c r="H56" s="135" t="inlineStr">
        <is>
          <t>Single Choice</t>
        </is>
      </c>
      <c r="I56" s="133" t="inlineStr">
        <is>
          <t>NA</t>
        </is>
      </c>
      <c r="J56" s="133" t="inlineStr">
        <is>
          <t>NA</t>
        </is>
      </c>
      <c r="K56" s="133" t="inlineStr">
        <is>
          <t>Form Type - Buttons
IsDemographic</t>
        </is>
      </c>
      <c r="L56" s="132" t="inlineStr">
        <is>
          <t>1-3 = income_main_crop_check
4 = income_main_ls_check 
5 = income_main_comp OR optional question
6 = income_main_fish_check 
7-18 = income_main_comp OR optional question
19-20 = shock</t>
        </is>
      </c>
      <c r="M56" s="211" t="inlineStr">
        <is>
          <t>NA</t>
        </is>
      </c>
      <c r="N56" s="139" t="inlineStr">
        <is>
          <t>if options #1-3 selected go to income_main_crop_check 
if options #4 selected go to income_main_ls_check 
if options #6 selected go to income_main_fish_check
if options #5, 7-18 selected, go to [income_main_comp OR optional question] 
if options #19-20 selected, go to shock</t>
        </is>
      </c>
      <c r="O56" s="50" t="inlineStr">
        <is>
          <t>if options #1-3 selected go to income_main_cropcheck 
if options #4 selected go to income_main_lscheck 
if options #5 selected go to income_main_fishcheck 
if options #6-18 selected, go to income_main_amount 
if options #19-21 selected, go to shock</t>
        </is>
      </c>
      <c r="P56" s="49" t="n"/>
      <c r="Q56" s="263">
        <f>1</f>
        <v/>
      </c>
      <c r="R56" s="130" t="n"/>
      <c r="T56" s="420" t="inlineStr">
        <is>
          <t>yes</t>
        </is>
      </c>
      <c r="U56" s="137" t="n"/>
      <c r="X56" s="613" t="n">
        <v>31.88833427429199</v>
      </c>
      <c r="Y56" s="613">
        <f>IF(X56="","",X56*Q56)</f>
        <v/>
      </c>
      <c r="Z56" s="130">
        <f>IF(T56="yes",Y56,"")</f>
        <v/>
      </c>
    </row>
    <row r="57" ht="141.75" customFormat="1" customHeight="1" s="136">
      <c r="A57" s="91" t="n"/>
      <c r="B57" s="226" t="inlineStr">
        <is>
          <t>income_main_crop_check</t>
        </is>
      </c>
      <c r="C57" s="237" t="inlineStr">
        <is>
          <t>income_main_crop_check</t>
        </is>
      </c>
      <c r="D57" s="140" t="inlineStr">
        <is>
          <t xml:space="preserve">Are the crops that you sell also produced by you or anyone in your household?
[OPERATOR: SINGLE RESPONSE.]
1)YES
2)NO
3)DON'T KNOW
4)REFUSED </t>
        </is>
      </c>
      <c r="E57" s="133">
        <f>LEN(D57)</f>
        <v/>
      </c>
      <c r="F57" s="402" t="inlineStr">
        <is>
          <t>Les cultures que vous vendez sont-elles produites par vous ou par un des membres de votre ménage ?
[OPÉRATEUR/OPÉRATRICE: RÉPONSE UNIQUE.]
1)Oui
2)Non
3)NE SAIT PAS
4)REFUSÉ</t>
        </is>
      </c>
      <c r="G57" s="133">
        <f>LEN(F57)</f>
        <v/>
      </c>
      <c r="H57" s="135" t="inlineStr">
        <is>
          <t>Single Choice</t>
        </is>
      </c>
      <c r="I57" s="133" t="inlineStr">
        <is>
          <t>NA</t>
        </is>
      </c>
      <c r="J57" s="133" t="inlineStr">
        <is>
          <t>NA</t>
        </is>
      </c>
      <c r="K57" s="133" t="inlineStr">
        <is>
          <t>Form Type - Buttons</t>
        </is>
      </c>
      <c r="L57" s="132" t="inlineStr">
        <is>
          <t>1-4 = income_main_comp OR optional question</t>
        </is>
      </c>
      <c r="M57" s="211" t="inlineStr">
        <is>
          <t>NA</t>
        </is>
      </c>
      <c r="N57" s="139" t="inlineStr">
        <is>
          <t>if income_main_crop_check = 1-4, go to [income_main_comp OR optional question]</t>
        </is>
      </c>
      <c r="O57" s="576" t="inlineStr">
        <is>
          <t>if options #1-4, go to income_main_amount</t>
        </is>
      </c>
      <c r="P57" s="49" t="n"/>
      <c r="Q57" s="263">
        <f>1</f>
        <v/>
      </c>
      <c r="R57" s="130" t="n"/>
      <c r="T57" s="420" t="inlineStr">
        <is>
          <t>yes</t>
        </is>
      </c>
      <c r="U57" s="137" t="n"/>
      <c r="X57" s="613" t="n">
        <v>8</v>
      </c>
      <c r="Y57" s="613">
        <f>IF(X57="","",X57*Q57)</f>
        <v/>
      </c>
      <c r="Z57" s="130">
        <f>IF(T57="yes",Y57,"")</f>
        <v/>
      </c>
    </row>
    <row r="58" ht="173.25" customFormat="1" customHeight="1" s="136">
      <c r="A58" s="91" t="n"/>
      <c r="B58" s="226" t="inlineStr">
        <is>
          <t>income_main_ls_check</t>
        </is>
      </c>
      <c r="C58" s="237" t="inlineStr">
        <is>
          <t>income_main_ls_check</t>
        </is>
      </c>
      <c r="D58" s="140" t="inlineStr">
        <is>
          <t xml:space="preserve">Are the livestock and livestock products that you sell also produced by you or anyone in your household?
[OPERATOR: SINGLE RESPONSE.]
1)YES
2)NO
3)DON'T KNOW
4)REFUSED </t>
        </is>
      </c>
      <c r="E58" s="133">
        <f>LEN(D58)</f>
        <v/>
      </c>
      <c r="F58" s="402" t="inlineStr">
        <is>
          <t xml:space="preserve">Le bétail et les produits du bétail que vous vendez sont-ils produits par vous par un des membres de votre ménage ?
[OPÉRATEUR/OPÉRATRICE: RÉPONSE UNIQUE.]
1)Oui
2)Non
3)NE SAIT PAS
4)REFUSÉ
</t>
        </is>
      </c>
      <c r="G58" s="133">
        <f>LEN(F58)</f>
        <v/>
      </c>
      <c r="H58" s="135" t="inlineStr">
        <is>
          <t>Single Choice</t>
        </is>
      </c>
      <c r="I58" s="133" t="inlineStr">
        <is>
          <t>NA</t>
        </is>
      </c>
      <c r="J58" s="133" t="inlineStr">
        <is>
          <t>NA</t>
        </is>
      </c>
      <c r="K58" s="133" t="inlineStr">
        <is>
          <t>Form Type - Buttons</t>
        </is>
      </c>
      <c r="L58" s="132" t="inlineStr">
        <is>
          <t>1-4 = income_main_comp OR optional question</t>
        </is>
      </c>
      <c r="M58" s="211" t="inlineStr">
        <is>
          <t>NA</t>
        </is>
      </c>
      <c r="N58" s="139" t="inlineStr">
        <is>
          <t>if income_main_ls_check = 1-4, go to [income_main_comp OR optional question]</t>
        </is>
      </c>
      <c r="O58" s="576" t="inlineStr">
        <is>
          <t>if options #1-4, go to income_main_amount</t>
        </is>
      </c>
      <c r="P58" s="49" t="n"/>
      <c r="Q58" s="263">
        <f>1</f>
        <v/>
      </c>
      <c r="R58" s="130" t="n"/>
      <c r="T58" s="420" t="inlineStr">
        <is>
          <t>yes</t>
        </is>
      </c>
      <c r="U58" s="137" t="n"/>
      <c r="X58" s="613" t="n">
        <v>8</v>
      </c>
      <c r="Y58" s="613">
        <f>IF(X58="","",X58*Q58)</f>
        <v/>
      </c>
      <c r="Z58" s="130">
        <f>IF(T58="yes",Y58,"")</f>
        <v/>
      </c>
    </row>
    <row r="59" ht="141.75" customFormat="1" customHeight="1" s="136">
      <c r="A59" s="91" t="n"/>
      <c r="B59" s="226" t="inlineStr">
        <is>
          <t>income_main_fish_check</t>
        </is>
      </c>
      <c r="C59" s="237" t="inlineStr">
        <is>
          <t>income_main_fish_check</t>
        </is>
      </c>
      <c r="D59" s="140" t="inlineStr">
        <is>
          <t xml:space="preserve">Are the fish and/or fish products that you sell also captured or harvested by you or anyone in your household?
[OPERATOR: SINGLE RESPONSE.]
1)YES
2)NO
3)DON'T KNOW
4)REFUSED </t>
        </is>
      </c>
      <c r="E59" s="133">
        <f>LEN(D59)</f>
        <v/>
      </c>
      <c r="F59" s="402" t="inlineStr">
        <is>
          <t>Les produits de la pêche / aquaculture que vous vendez sont-ils produits par vous ou par un membre de votre ménage ? 
[OPÉRATEUR/OPÉRATRICE: RÉPONSE UNIQUE.]
1)Oui
2)Non
3)NE SAIT PAS
4)REFUSÉ</t>
        </is>
      </c>
      <c r="G59" s="133">
        <f>LEN(F59)</f>
        <v/>
      </c>
      <c r="H59" s="135" t="inlineStr">
        <is>
          <t>Single Choice</t>
        </is>
      </c>
      <c r="I59" s="133" t="inlineStr">
        <is>
          <t>NA</t>
        </is>
      </c>
      <c r="J59" s="133" t="inlineStr">
        <is>
          <t>NA</t>
        </is>
      </c>
      <c r="K59" s="133" t="inlineStr">
        <is>
          <t>Form Type - Buttons</t>
        </is>
      </c>
      <c r="L59" s="132" t="inlineStr">
        <is>
          <t>1-4 = income_main_comp OR optional question</t>
        </is>
      </c>
      <c r="M59" s="211" t="inlineStr">
        <is>
          <t>NA</t>
        </is>
      </c>
      <c r="N59" s="139" t="inlineStr">
        <is>
          <t>if income_main_fish_check = 1-4, go to [income_main_comp OR optional question]</t>
        </is>
      </c>
      <c r="O59" s="576" t="inlineStr">
        <is>
          <t>if options #1-4, go to income_main_amount</t>
        </is>
      </c>
      <c r="P59" s="49" t="n"/>
      <c r="Q59" s="263">
        <f>1</f>
        <v/>
      </c>
      <c r="R59" s="130" t="n"/>
      <c r="T59" s="420" t="inlineStr">
        <is>
          <t>yes</t>
        </is>
      </c>
      <c r="U59" s="137" t="n"/>
      <c r="X59" s="613" t="n">
        <v>8</v>
      </c>
      <c r="Y59" s="613">
        <f>IF(X59="","",X59*Q59)</f>
        <v/>
      </c>
      <c r="Z59" s="130">
        <f>IF(T59="yes",Y59,"")</f>
        <v/>
      </c>
    </row>
    <row r="60" customFormat="1" s="136">
      <c r="A60" s="91" t="n"/>
      <c r="B60" s="254" t="n"/>
      <c r="C60" s="259" t="n"/>
      <c r="D60" s="260" t="n"/>
      <c r="E60" s="98" t="n"/>
      <c r="G60" s="98" t="n"/>
      <c r="H60" s="92" t="n"/>
      <c r="I60" s="98" t="n"/>
      <c r="J60" s="98" t="n"/>
      <c r="K60" s="98" t="n"/>
      <c r="L60" s="79" t="n"/>
      <c r="M60" s="53" t="n"/>
      <c r="N60" s="164" t="n"/>
      <c r="O60" s="164" t="n"/>
      <c r="P60" s="49" t="n"/>
      <c r="Q60" s="342">
        <f>1</f>
        <v/>
      </c>
      <c r="R60" s="130" t="n"/>
      <c r="T60" s="138" t="n"/>
      <c r="U60" s="137" t="n"/>
      <c r="X60" s="614" t="n"/>
      <c r="Y60" s="614">
        <f>IF(X60="","",X60*Q60)</f>
        <v/>
      </c>
      <c r="Z60" s="130">
        <f>IF(T60="yes",Y60,"")</f>
        <v/>
      </c>
    </row>
    <row r="61" ht="140.25" customFormat="1" customHeight="1" s="136">
      <c r="A61" s="14" t="n">
        <v>19</v>
      </c>
      <c r="B61" s="227" t="inlineStr">
        <is>
          <t>income_main_amount</t>
        </is>
      </c>
      <c r="C61" s="17" t="inlineStr">
        <is>
          <t>income_main_amount</t>
        </is>
      </c>
      <c r="D61" s="22" t="inlineStr">
        <is>
          <t>How much was earned [in Francs CFA] from your main income source, {income_main}, in the past 3 months ?
[OPERATOR: MAKE SURE THE INFORMATION IS RECORDED IN THE CORRECT CURRENCY. ENTER 8888888 FOR DON'T KNOW AND 9999999 FOR REFUSED.]</t>
        </is>
      </c>
      <c r="E61" s="20">
        <f>LEN(D61)</f>
        <v/>
      </c>
      <c r="F61" s="440" t="inlineStr">
        <is>
          <t>Quelle somme [en Francs CFA] a rapporté votre principale source de revenus, {income_main}, au cours des trois derniers mois?
[OPÉRATEUR/OPÉRATRICE: VÉRIFIER QUE LA RÉPONSE EST ENREGISTRÉE DANS LA BONNE DEVISE. SAISIR 8888888 POUR «NE SAIT PAS» ET 9999999 POUR «REFUSÉ».]</t>
        </is>
      </c>
      <c r="G61" s="20">
        <f>LEN(F61)</f>
        <v/>
      </c>
      <c r="H61" s="20" t="inlineStr">
        <is>
          <t>Range</t>
        </is>
      </c>
      <c r="I61" s="20" t="inlineStr">
        <is>
          <t>NA</t>
        </is>
      </c>
      <c r="J61" s="20" t="inlineStr">
        <is>
          <t>NA</t>
        </is>
      </c>
      <c r="K61" s="20" t="inlineStr">
        <is>
          <t>Form Type - TextBox</t>
        </is>
      </c>
      <c r="L61" s="30" t="inlineStr">
        <is>
          <t>4500 - 450000 = income_main_comp OR optional question
450000 - 3000000 = income_main_amount_conf
8888888-8888888 = income_main_comp OR optional question
9999999-9999999 = income_main_comp OR optional question</t>
        </is>
      </c>
      <c r="M61" s="73" t="inlineStr">
        <is>
          <t>NA</t>
        </is>
      </c>
      <c r="N61" s="366" t="inlineStr">
        <is>
          <t>If the income amount is over the threshold set in "Additional information", the respondent will be asked to confirm with income_main_amount_conf. Otherwise, go to income_main_comp or optional question.</t>
        </is>
      </c>
      <c r="O61" s="31" t="n"/>
      <c r="P61" s="621" t="inlineStr">
        <is>
          <t>We recommend using this pair of questions together.</t>
        </is>
      </c>
      <c r="Q61" s="342">
        <f>1</f>
        <v/>
      </c>
      <c r="R61" s="130" t="n"/>
      <c r="T61" s="138" t="inlineStr">
        <is>
          <t>no</t>
        </is>
      </c>
      <c r="U61" s="137" t="n"/>
      <c r="X61" s="614" t="n">
        <v>31.96376609802246</v>
      </c>
      <c r="Y61" s="614">
        <f>IF(X61="","",X61*Q61)</f>
        <v/>
      </c>
      <c r="Z61" s="130">
        <f>IF(T61="yes",Y61,"")</f>
        <v/>
      </c>
    </row>
    <row r="62" ht="141.75" customFormat="1" customHeight="1" s="136">
      <c r="A62" s="14" t="n">
        <v>19</v>
      </c>
      <c r="B62" s="227" t="inlineStr">
        <is>
          <t>income_main_amount_conf</t>
        </is>
      </c>
      <c r="C62" s="236" t="inlineStr">
        <is>
          <t>income_main_amount_conf</t>
        </is>
      </c>
      <c r="D62" s="22" t="inlineStr">
        <is>
          <t>Can you confirm the amount of income you just stated is correct?
[OPERATOR: IF THE AMOUNT EARNED FROM THIS INCOME SOURCE OVER THE PAST 3 MONTH IS INDEED OVER 450000, CLICK ON CONTINUE. OTHERWISE, GO BACK AND CHANGE THE AMOUNT ENTERED.]
1)CONTINUE</t>
        </is>
      </c>
      <c r="E62" s="20">
        <f>LEN(D62)</f>
        <v/>
      </c>
      <c r="F62" s="441" t="inlineStr">
        <is>
          <t>Pouvez-vous confirmer que le montant que vous venez de déclarer est correct?
[OPÉRATEUR/OPÉRATRICE: SI LE MONTANT ISSU DE CETTE SOURCE DE REVENU AU COURS DES TROIS DERNIERS MOIS EST SUPÉRIEUR AU 450000, CLIQUER SUR CONTINUER. SINON, REVENIR EN ARRIÈRE ET MODIFIER LE MONTANT SAISI.]
1)CONTINUER</t>
        </is>
      </c>
      <c r="G62" s="20">
        <f>LEN(F62)</f>
        <v/>
      </c>
      <c r="H62" s="32" t="inlineStr">
        <is>
          <t>Single Choice</t>
        </is>
      </c>
      <c r="I62" s="16" t="inlineStr">
        <is>
          <t>NA</t>
        </is>
      </c>
      <c r="J62" s="16" t="inlineStr">
        <is>
          <t>NA</t>
        </is>
      </c>
      <c r="K62" s="16" t="inlineStr">
        <is>
          <t>Form Type - Buttons</t>
        </is>
      </c>
      <c r="L62" s="33" t="inlineStr">
        <is>
          <t>1 = income_main_comp OR optional question</t>
        </is>
      </c>
      <c r="M62" s="73" t="inlineStr">
        <is>
          <t>NA</t>
        </is>
      </c>
      <c r="N62" s="357" t="inlineStr">
        <is>
          <t>if income_main_amount_conf = 1, go to income_main_comp or optional question</t>
        </is>
      </c>
      <c r="O62" s="34" t="n"/>
      <c r="P62" s="620" t="n"/>
      <c r="Q62" s="342">
        <f>1</f>
        <v/>
      </c>
      <c r="R62" s="130" t="n"/>
      <c r="T62" s="138" t="inlineStr">
        <is>
          <t>no</t>
        </is>
      </c>
      <c r="U62" s="137" t="n"/>
      <c r="X62" s="614" t="n">
        <v>2.227367401123047</v>
      </c>
      <c r="Y62" s="614">
        <f>IF(X62="","",X62*Q62)</f>
        <v/>
      </c>
      <c r="Z62" s="130">
        <f>IF(T62="yes",Y62,"")</f>
        <v/>
      </c>
    </row>
    <row r="63" customFormat="1" s="136">
      <c r="A63" s="43" t="n"/>
      <c r="B63" s="173" t="n"/>
      <c r="C63" s="259" t="n"/>
      <c r="D63" s="72" t="n"/>
      <c r="E63" s="45" t="n"/>
      <c r="F63" s="439" t="n"/>
      <c r="G63" s="45" t="n"/>
      <c r="H63" s="101" t="n"/>
      <c r="I63" s="98" t="n"/>
      <c r="J63" s="98" t="n"/>
      <c r="K63" s="98" t="n"/>
      <c r="L63" s="79" t="n"/>
      <c r="M63" s="53" t="n"/>
      <c r="N63" s="164" t="n"/>
      <c r="O63" s="164" t="n"/>
      <c r="P63" s="600" t="n"/>
      <c r="Q63" s="342">
        <f>1</f>
        <v/>
      </c>
      <c r="R63" s="130" t="n"/>
      <c r="T63" s="138" t="n"/>
      <c r="U63" s="137" t="n"/>
      <c r="X63" s="614" t="n"/>
      <c r="Y63" s="614">
        <f>IF(X63="","",X63*Q63)</f>
        <v/>
      </c>
      <c r="Z63" s="130">
        <f>IF(T63="yes",Y63,"")</f>
        <v/>
      </c>
    </row>
    <row r="64" ht="204.75" customFormat="1" customHeight="1" s="136">
      <c r="A64" s="43">
        <f>A62+1</f>
        <v/>
      </c>
      <c r="B64" s="175" t="inlineStr">
        <is>
          <t>income_main_comp</t>
        </is>
      </c>
      <c r="C64" s="135" t="inlineStr">
        <is>
          <t>income_main_comp</t>
        </is>
      </c>
      <c r="D64" s="155" t="inlineStr">
        <is>
          <t>Has your household's income from {income_main} changed in the last 3 months compared to the same period of nan?
[OPERATOR: SINGLE RESPONSE.]
1)A lot more [increased by more than 50%]
2)Slightly more
3)Same
4)Slightly less
5)A lot less [less than half as much]
6)DON'T KNOW
7)REFUSED</t>
        </is>
      </c>
      <c r="E64" s="141">
        <f>LEN(D64)</f>
        <v/>
      </c>
      <c r="F64" s="155" t="inlineStr">
        <is>
          <t>Le revenu de votre ménage provenant de {income_main} a-t-il changé au cours des trois derniers mois par rapport à la même période de une année normale? 
[OPÉRATEUR/OPÉRATRICE: RÉPONSE UNIQUE.]
1)Très supérieur [augmentation de plus de 50%]
2)Légèrement supérieur
3)Identique
5)Légèrement inférieur
5)Très inférieur [moins de la moitié]
6)NE SAIT PAS
7)REFUSÉ</t>
        </is>
      </c>
      <c r="G64" s="141">
        <f>LEN(F64)</f>
        <v/>
      </c>
      <c r="H64" s="150" t="inlineStr">
        <is>
          <t>Single Choice</t>
        </is>
      </c>
      <c r="I64" s="141" t="inlineStr">
        <is>
          <t>NA</t>
        </is>
      </c>
      <c r="J64" s="141" t="inlineStr">
        <is>
          <t>NA</t>
        </is>
      </c>
      <c r="K64" s="141" t="inlineStr">
        <is>
          <t>Form Type - Buttons</t>
        </is>
      </c>
      <c r="L64" s="165" t="inlineStr">
        <is>
          <t>1-7= income_sec</t>
        </is>
      </c>
      <c r="M64" s="211" t="inlineStr">
        <is>
          <t>NA</t>
        </is>
      </c>
      <c r="N64" s="165" t="inlineStr">
        <is>
          <t>if income_main_comp = 1-7, go to income_sec</t>
        </is>
      </c>
      <c r="O64" s="53" t="n"/>
      <c r="P64" s="10" t="n"/>
      <c r="Q64" s="263">
        <f>1</f>
        <v/>
      </c>
      <c r="R64" s="130" t="n"/>
      <c r="T64" s="420" t="inlineStr">
        <is>
          <t>yes</t>
        </is>
      </c>
      <c r="U64" s="137" t="n"/>
      <c r="X64" s="613" t="n">
        <v>22.1262149810791</v>
      </c>
      <c r="Y64" s="613">
        <f>IF(X64="","",X64*Q64)</f>
        <v/>
      </c>
      <c r="Z64" s="130">
        <f>IF(T64="yes",Y64,"")</f>
        <v/>
      </c>
    </row>
    <row r="65" customFormat="1" s="136">
      <c r="A65" s="43" t="n"/>
      <c r="B65" s="173" t="n"/>
      <c r="C65" s="92" t="n"/>
      <c r="D65" s="171" t="n"/>
      <c r="E65" s="45" t="n"/>
      <c r="F65" s="45" t="n"/>
      <c r="G65" s="45" t="n"/>
      <c r="H65" s="93" t="n"/>
      <c r="I65" s="45" t="n"/>
      <c r="J65" s="45" t="n"/>
      <c r="K65" s="45" t="n"/>
      <c r="L65" s="83" t="n"/>
      <c r="M65" s="53" t="n"/>
      <c r="N65" s="83" t="n"/>
      <c r="O65" s="83" t="n"/>
      <c r="P65" s="10" t="n"/>
      <c r="Q65" s="342">
        <f>1</f>
        <v/>
      </c>
      <c r="R65" s="130" t="n"/>
      <c r="T65" s="138" t="n"/>
      <c r="U65" s="137" t="n"/>
      <c r="X65" s="614" t="n"/>
      <c r="Y65" s="614">
        <f>IF(X65="","",X65*Q65)</f>
        <v/>
      </c>
      <c r="Z65" s="130">
        <f>IF(T65="yes",Y65,"")</f>
        <v/>
      </c>
    </row>
    <row r="66" ht="408" customFormat="1" customHeight="1" s="136">
      <c r="A66" s="43">
        <f>A64+1</f>
        <v/>
      </c>
      <c r="B66" s="175" t="inlineStr">
        <is>
          <t>income_sec</t>
        </is>
      </c>
      <c r="C66" s="135" t="inlineStr">
        <is>
          <t>income_sec</t>
        </is>
      </c>
      <c r="D66" s="155" t="inlineStr">
        <is>
          <t>What was your household's second most important source of income in the past 3 months?
[OPERATOR: SINGLE RESPONSE. DON'T KNOW AND REFUSED OPTIONS SHOULD BE AVOIDED AS MUCH AS POSSIBLE.]
1)Production and sale of staple crops
2)Production and sale of vegetables or fruit 
3)Production and sale of cashcrops
4)Production and sale of livestock and livestock products 
5)Production and sale of honey or bee products
6)Production and sale of fish 
7)Collection and sale of forestry or bush products 
8)Agricultural trade EXCLUDING producers [formal or informal]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 pension, humanitarian aid
17)Income not derived from work / Remittances
18)Income not derived from work / Income from other rents
19)No second most important source of income
20)DON'T KNOW
21)REFUSED</t>
        </is>
      </c>
      <c r="E66" s="141">
        <f>LEN(D66)</f>
        <v/>
      </c>
      <c r="F66" s="433" t="inlineStr">
        <is>
          <t>Quelle était la deuxième source principale de revenus de votre ménage au cours des trois derniers mois?
[OPÉRATEUR/OPÉRATRICE: RÉPONSE UNIQUE. LES OPTIONS «NE SAIT PAS» ET «REFUSÉ» DOIVENT ÊTRE ÉVITÉES AUTANT QUE POSSIBLE].
1)Production et vente de cultures vivrières
2)Production et vente de légumes ou de fruits 
3)Production et vente de cultures de rente
4)Production et vente de bétail et de produits animaux
5)Production et vente de miel ou de produits apicoles
6)Production et vente de poisson 
7)Collecte et vente de produits forestiers ou de brousse
8)Commerce agricole EXCLUANT les producteurs [formel ou informel]
9)Salaire journalier dans une exploitation et autres emplois occasionnels dans le secteur agricole
10)Emploi stable dans le secteur agricole 
11)Indépendant non-agricole ou profession libérale / médecin / architecte / avocat / y compris restaurant
12)Salaire journalier hors exploitation et autres emplois occasionnels non agricoles
13)Emploi stable dans le secteur non-agricole
14)Emploi public 
15)Revenu non tiré du travail / Charité
16)Revenu non tiré du travail / Transferts sociaux, pension, aide humanitaire
17)Revenu non tiré du travail / Envois de fonds des migrants
18)Revenu non tiré du travail / Revenu d'autres loyers
19)Pas de deuxième source principale de revenus
20)NE SAIT PAS
21)REFUSÉ</t>
        </is>
      </c>
      <c r="G66" s="141">
        <f>LEN(F66)</f>
        <v/>
      </c>
      <c r="H66" s="150" t="inlineStr">
        <is>
          <t>Single Choice</t>
        </is>
      </c>
      <c r="I66" s="141" t="inlineStr">
        <is>
          <t>NA</t>
        </is>
      </c>
      <c r="J66" s="141" t="inlineStr">
        <is>
          <t>NA</t>
        </is>
      </c>
      <c r="K66" s="141" t="inlineStr">
        <is>
          <t>Form Type - Buttons
exclude selected "income_main"
IsDemographic</t>
        </is>
      </c>
      <c r="L66" s="132" t="inlineStr">
        <is>
          <t>1-3 = income_sec_crop_check
4 = income_sec_ls_check
5 = income_sec_comp OR optional question
6 = income_sec_fish_check
7-18 = income_sec_comp OR optional question
19-21 = shock</t>
        </is>
      </c>
      <c r="M66" s="211" t="inlineStr">
        <is>
          <t>NA</t>
        </is>
      </c>
      <c r="N66" s="139" t="inlineStr">
        <is>
          <t>if options #1-3 selected, go to income_sec_crop_check
if options #4 selected, go to income_sec_ls_check
if options #6 selected, go to income_sec_fish_check 
if options #5, 7-18 selected, go to [income_sec_comp OR optional question]
if options #19-21 selected, go to shock</t>
        </is>
      </c>
      <c r="O66" s="50" t="inlineStr">
        <is>
          <t xml:space="preserve"> if options #1-3 selected go to income_sec_cropcheck 
if options #4 selected go to income_sec_lscheck 
if options #5 selected go to income_sec_fishcheck 
if options #6-18 selected, go to income_sec_amount
if options #19-21 selected, go to shock</t>
        </is>
      </c>
      <c r="P66" s="10" t="n"/>
      <c r="Q66" s="263">
        <f>1</f>
        <v/>
      </c>
      <c r="R66" s="130" t="n"/>
      <c r="T66" s="420" t="inlineStr">
        <is>
          <t>yes</t>
        </is>
      </c>
      <c r="U66" s="137" t="n"/>
      <c r="X66" s="613" t="n">
        <v>18.71065330505371</v>
      </c>
      <c r="Y66" s="613">
        <f>IF(X66="","",X66*Q66)</f>
        <v/>
      </c>
      <c r="Z66" s="130">
        <f>IF(T66="yes",Y66,"")</f>
        <v/>
      </c>
    </row>
    <row r="67" ht="181.9" customFormat="1" customHeight="1" s="224">
      <c r="A67" s="43" t="n"/>
      <c r="B67" s="226" t="inlineStr">
        <is>
          <t>income_sec_crop_check</t>
        </is>
      </c>
      <c r="C67" s="237" t="inlineStr">
        <is>
          <t>income_sec_crop_check</t>
        </is>
      </c>
      <c r="D67" s="140" t="inlineStr">
        <is>
          <t xml:space="preserve">Are the crops that you sell also produced by you or anyone in your household?
[OPERATOR: SINGLE RESPONSE.]
1)YES
2)NO
3)DON'T KNOW
4)REFUSED </t>
        </is>
      </c>
      <c r="E67" s="133">
        <f>LEN(D67)</f>
        <v/>
      </c>
      <c r="F67" s="402" t="inlineStr">
        <is>
          <t>Les cultures que vous vendez sont-elles produites par vous ou par un des membres de votre ménage ?
[OPÉRATEUR/OPÉRATRICE: RÉPONSE UNIQUE.]
1)Oui
2)Non
3)NE SAIT PAS
4)REFUSÉ</t>
        </is>
      </c>
      <c r="G67" s="141">
        <f>LEN(F67)</f>
        <v/>
      </c>
      <c r="H67" s="135" t="inlineStr">
        <is>
          <t>Single Choice</t>
        </is>
      </c>
      <c r="I67" s="133" t="inlineStr">
        <is>
          <t>NA</t>
        </is>
      </c>
      <c r="J67" s="133" t="inlineStr">
        <is>
          <t>NA</t>
        </is>
      </c>
      <c r="K67" s="133" t="inlineStr">
        <is>
          <t>Form Type - Buttons</t>
        </is>
      </c>
      <c r="L67" s="132" t="inlineStr">
        <is>
          <t>1-4 = income_sec_comp OR optional question</t>
        </is>
      </c>
      <c r="M67" s="211" t="inlineStr">
        <is>
          <t>NA</t>
        </is>
      </c>
      <c r="N67" s="139" t="inlineStr">
        <is>
          <t>if income_sec_crop_check = 1-4, go to [income_sec_comp OR optional question]</t>
        </is>
      </c>
      <c r="O67" s="29" t="inlineStr">
        <is>
          <t>if options #1-4, go to income_sec_amount</t>
        </is>
      </c>
      <c r="P67" s="49" t="n"/>
      <c r="Q67" s="378">
        <f>1</f>
        <v/>
      </c>
      <c r="R67" s="131" t="n"/>
      <c r="T67" s="424" t="inlineStr">
        <is>
          <t>yes</t>
        </is>
      </c>
      <c r="U67" s="218" t="n"/>
      <c r="X67" s="622" t="n">
        <v>8</v>
      </c>
      <c r="Y67" s="622">
        <f>IF(X67="","",X67*Q67)</f>
        <v/>
      </c>
      <c r="Z67" s="131">
        <f>IF(T67="yes",Y67,"")</f>
        <v/>
      </c>
    </row>
    <row r="68" ht="181.9" customFormat="1" customHeight="1" s="224">
      <c r="A68" s="43" t="n"/>
      <c r="B68" s="226" t="inlineStr">
        <is>
          <t>income_sec_ls_check</t>
        </is>
      </c>
      <c r="C68" s="237" t="inlineStr">
        <is>
          <t>income_sec_ls_check</t>
        </is>
      </c>
      <c r="D68" s="140" t="inlineStr">
        <is>
          <t xml:space="preserve">Are the livestock and livestock products that you sell also produced by you or anyone in your household?
[OPERATOR: SINGLE RESPONSE.]
1)YES
2)NO
3)DON'T KNOW
4)REFUSED </t>
        </is>
      </c>
      <c r="E68" s="133">
        <f>LEN(D68)</f>
        <v/>
      </c>
      <c r="F68" s="402" t="inlineStr">
        <is>
          <t xml:space="preserve">Le bétail et les produits du bétail que vous vendez sont-ils produits par vous par un des membres de votre ménage ?
[OPÉRATEUR/OPÉRATRICE: RÉPONSE UNIQUE.]
1)Oui
2)Non
3)NE SAIT PAS
4)REFUSÉ
</t>
        </is>
      </c>
      <c r="G68" s="141">
        <f>LEN(F68)</f>
        <v/>
      </c>
      <c r="H68" s="135" t="inlineStr">
        <is>
          <t>Single Choice</t>
        </is>
      </c>
      <c r="I68" s="133" t="inlineStr">
        <is>
          <t>NA</t>
        </is>
      </c>
      <c r="J68" s="133" t="inlineStr">
        <is>
          <t>NA</t>
        </is>
      </c>
      <c r="K68" s="133" t="inlineStr">
        <is>
          <t>Form Type - Buttons</t>
        </is>
      </c>
      <c r="L68" s="132" t="inlineStr">
        <is>
          <t>1-4 = income_sec_comp OR optional question</t>
        </is>
      </c>
      <c r="M68" s="211" t="inlineStr">
        <is>
          <t>NA</t>
        </is>
      </c>
      <c r="N68" s="139" t="inlineStr">
        <is>
          <t>if income_sec_ls_check = 1-4, go to [income_sec_comp OR optional question]</t>
        </is>
      </c>
      <c r="O68" s="29" t="inlineStr">
        <is>
          <t>if options #1-4, go to income_sec_amount</t>
        </is>
      </c>
      <c r="P68" s="49" t="n"/>
      <c r="Q68" s="378">
        <f>1</f>
        <v/>
      </c>
      <c r="R68" s="131" t="n"/>
      <c r="T68" s="424" t="inlineStr">
        <is>
          <t>yes</t>
        </is>
      </c>
      <c r="U68" s="218" t="n"/>
      <c r="X68" s="622" t="n">
        <v>8</v>
      </c>
      <c r="Y68" s="622">
        <f>IF(X68="","",X68*Q68)</f>
        <v/>
      </c>
      <c r="Z68" s="131">
        <f>IF(T68="yes",Y68,"")</f>
        <v/>
      </c>
    </row>
    <row r="69" ht="181.9" customFormat="1" customHeight="1" s="136">
      <c r="A69" s="43" t="n"/>
      <c r="B69" s="226" t="inlineStr">
        <is>
          <t>income_sec_fish_check</t>
        </is>
      </c>
      <c r="C69" s="237" t="inlineStr">
        <is>
          <t>income_sec_fish_check</t>
        </is>
      </c>
      <c r="D69" s="140" t="inlineStr">
        <is>
          <t xml:space="preserve">Are the fish and/or fish products that you sell also captured or harvested by you or anyone in your household?
[OPERATOR: SINGLE RESPONSE.]
1)YES
2)NO
3)DON'T KNOW
4)REFUSED </t>
        </is>
      </c>
      <c r="E69" s="133">
        <f>LEN(D69)</f>
        <v/>
      </c>
      <c r="F69" s="402" t="inlineStr">
        <is>
          <t>Les produits de la pêche / aquaculture que vous vendez sont-ils produits par vous ou par un membre de votre ménage ? 
[OPÉRATEUR/OPÉRATRICE: RÉPONSE UNIQUE.]
1)Oui
2)Non
3)NE SAIT PAS
4)REFUSÉ</t>
        </is>
      </c>
      <c r="G69" s="141">
        <f>LEN(F69)</f>
        <v/>
      </c>
      <c r="H69" s="135" t="inlineStr">
        <is>
          <t>Single Choice</t>
        </is>
      </c>
      <c r="I69" s="133" t="inlineStr">
        <is>
          <t>NA</t>
        </is>
      </c>
      <c r="J69" s="133" t="inlineStr">
        <is>
          <t>NA</t>
        </is>
      </c>
      <c r="K69" s="133" t="inlineStr">
        <is>
          <t>Form Type - Buttons</t>
        </is>
      </c>
      <c r="L69" s="132" t="inlineStr">
        <is>
          <t>1-4 = income_sec_comp OR optional question</t>
        </is>
      </c>
      <c r="M69" s="211" t="inlineStr">
        <is>
          <t>NA</t>
        </is>
      </c>
      <c r="N69" s="139" t="inlineStr">
        <is>
          <t>if income_sec_fish_check = 1-4, go to [income_sec_comp OR optional question]</t>
        </is>
      </c>
      <c r="O69" s="29" t="inlineStr">
        <is>
          <t>if options #1-4, go to income_sec_amount</t>
        </is>
      </c>
      <c r="P69" s="49" t="n"/>
      <c r="Q69" s="263">
        <f>1</f>
        <v/>
      </c>
      <c r="R69" s="130" t="n"/>
      <c r="T69" s="420" t="inlineStr">
        <is>
          <t>yes</t>
        </is>
      </c>
      <c r="U69" s="137" t="n"/>
      <c r="X69" s="613" t="n">
        <v>8</v>
      </c>
      <c r="Y69" s="613">
        <f>IF(X69="","",X69*Q69)</f>
        <v/>
      </c>
      <c r="Z69" s="130">
        <f>IF(T69="yes",Y69,"")</f>
        <v/>
      </c>
    </row>
    <row r="70" customFormat="1" s="136">
      <c r="A70" s="91" t="n"/>
      <c r="B70" s="254" t="n"/>
      <c r="C70" s="259" t="n"/>
      <c r="D70" s="260" t="n"/>
      <c r="E70" s="98" t="n"/>
      <c r="G70" s="98" t="n"/>
      <c r="H70" s="92" t="n"/>
      <c r="I70" s="98" t="n"/>
      <c r="J70" s="98" t="n"/>
      <c r="K70" s="98" t="n"/>
      <c r="L70" s="79" t="n"/>
      <c r="M70" s="53" t="n"/>
      <c r="N70" s="164" t="n"/>
      <c r="O70" s="164" t="n"/>
      <c r="P70" s="49" t="n"/>
      <c r="Q70" s="342">
        <f>1</f>
        <v/>
      </c>
      <c r="R70" s="130" t="n"/>
      <c r="T70" s="138" t="n"/>
      <c r="U70" s="137" t="n"/>
      <c r="X70" s="614" t="n"/>
      <c r="Y70" s="614">
        <f>IF(X70="","",X70*Q70)</f>
        <v/>
      </c>
      <c r="Z70" s="130">
        <f>IF(T70="yes",Y70,"")</f>
        <v/>
      </c>
    </row>
    <row r="71" ht="125.25" customFormat="1" customHeight="1" s="136">
      <c r="A71" s="14" t="n">
        <v>19</v>
      </c>
      <c r="B71" s="227" t="inlineStr">
        <is>
          <t>income_sec_amount</t>
        </is>
      </c>
      <c r="C71" s="17" t="inlineStr">
        <is>
          <t>income_sec_amount</t>
        </is>
      </c>
      <c r="D71" s="22" t="inlineStr">
        <is>
          <t>How much was earned [in Francs CFA] from your second main income source, {income_sec}, in the past 3 months ?
[OPERATOR: MAKE SURE THE INFORMATION IS RECORDED IN THE CORRECT CURRENCY. ENTER 8888888 FOR DON'T KNOW AND 9999999 FOR REFUSED.]</t>
        </is>
      </c>
      <c r="E71" s="20">
        <f>LEN(D71)</f>
        <v/>
      </c>
      <c r="F71" s="440" t="inlineStr">
        <is>
          <t>Quelle somme [en Francs CFA] a rapporté votre deuxième principale source de revenu, {income_sec}, au cours des trois derniers mois?
[OPÉRATEUR/OPÉRATRICE: VÉRIFIER QUE LA RÉPONSE EST ENREGISTRÉE DANS LA BONNE DEVISE. SAISIR 8888888 POUR «NE SAIT PAS» ET 9999999 POUR «REFUSÉ».]</t>
        </is>
      </c>
      <c r="G71" s="20">
        <f>LEN(F71)</f>
        <v/>
      </c>
      <c r="H71" s="20" t="inlineStr">
        <is>
          <t>Range</t>
        </is>
      </c>
      <c r="I71" s="20" t="inlineStr">
        <is>
          <t>NA</t>
        </is>
      </c>
      <c r="J71" s="20" t="inlineStr">
        <is>
          <t>NA</t>
        </is>
      </c>
      <c r="K71" s="20" t="inlineStr">
        <is>
          <t>Form Type - TextBox</t>
        </is>
      </c>
      <c r="L71" s="30" t="inlineStr">
        <is>
          <t>4500 - 450000 = income_sec_comp or optional question
450000 - 3000000 = income_sec_amount_conf
8888888-8888888 = income_sec_comp or optional question
9999999-9999999 = income_sec_comp or optional question</t>
        </is>
      </c>
      <c r="M71" s="73" t="inlineStr">
        <is>
          <t>NA</t>
        </is>
      </c>
      <c r="N71" s="31" t="inlineStr">
        <is>
          <t>If the income amount is over the threshold set in "Additional information", the respondent will be asked to confirm with income_sec_amount_conf. Otherwise, go to income_sec_comp.</t>
        </is>
      </c>
      <c r="O71" s="31" t="n"/>
      <c r="P71" s="621" t="inlineStr">
        <is>
          <t>We recommend using this pair of questions together.</t>
        </is>
      </c>
      <c r="Q71" s="342">
        <f>1</f>
        <v/>
      </c>
      <c r="R71" s="130" t="n"/>
      <c r="T71" s="138" t="inlineStr">
        <is>
          <t>no</t>
        </is>
      </c>
      <c r="U71" s="137" t="n"/>
      <c r="X71" s="614" t="n">
        <v>23.20038032531738</v>
      </c>
      <c r="Y71" s="614">
        <f>IF(X71="","",X71*Q71)</f>
        <v/>
      </c>
      <c r="Z71" s="130">
        <f>IF(T71="yes",Y71,"")</f>
        <v/>
      </c>
    </row>
    <row r="72" ht="141.75" customFormat="1" customHeight="1" s="136">
      <c r="A72" s="14">
        <f>#REF!+1</f>
        <v/>
      </c>
      <c r="B72" s="227" t="inlineStr">
        <is>
          <t>income_sec_amount_conf</t>
        </is>
      </c>
      <c r="C72" s="236" t="inlineStr">
        <is>
          <t>income_sec_amount_conf</t>
        </is>
      </c>
      <c r="D72" s="22" t="inlineStr">
        <is>
          <t>Can you confirm the amount of income you just stated is correct?
[OPERATOR: IF THE AMOUNT EARNED FROM THIS INCOME SOURCE OVER THE PAST 3 MONTH IS INDEED OVER 450000, CLICK ON CONTINUE. OTHERWISE, GO BACK AND CHANGE THE AMOUNT ENTERED.]
1)CONTINUE</t>
        </is>
      </c>
      <c r="E72" s="20">
        <f>LEN(D72)</f>
        <v/>
      </c>
      <c r="F72" s="441" t="inlineStr">
        <is>
          <t>Pouvez-vous confirmer que le montant que vous venez de déclarer est correct?
[OPÉRATEUR/OPÉRATRICE: SI LE MONTANT ISSU DE CETTE SOURCE DE REVENU AU COURS DES TROIS DERNIERS MOIS EST SUPÉRIEUR AU 450000, CLIQUER SUR CONTINUER. SINON, REVENIR EN ARRIÈRE ET MODIFIER LE MONTANT SAISI.]
1)CONTINUER</t>
        </is>
      </c>
      <c r="G72" s="20">
        <f>LEN(F72)</f>
        <v/>
      </c>
      <c r="H72" s="32" t="inlineStr">
        <is>
          <t>Single Choice</t>
        </is>
      </c>
      <c r="I72" s="16" t="inlineStr">
        <is>
          <t>NA</t>
        </is>
      </c>
      <c r="J72" s="16" t="inlineStr">
        <is>
          <t>NA</t>
        </is>
      </c>
      <c r="K72" s="16" t="inlineStr">
        <is>
          <t>Form Type - Buttons</t>
        </is>
      </c>
      <c r="L72" s="33" t="inlineStr">
        <is>
          <t>1 = income_sec_comp or optional question</t>
        </is>
      </c>
      <c r="M72" s="73" t="inlineStr">
        <is>
          <t>NA</t>
        </is>
      </c>
      <c r="N72" s="33" t="inlineStr">
        <is>
          <t>if income_sec_amount_conf = 1, go to income_sec_comp</t>
        </is>
      </c>
      <c r="O72" s="33" t="n"/>
      <c r="P72" s="620" t="n"/>
      <c r="Q72" s="342">
        <f>1</f>
        <v/>
      </c>
      <c r="R72" s="130" t="n"/>
      <c r="T72" s="138" t="inlineStr">
        <is>
          <t>no</t>
        </is>
      </c>
      <c r="U72" s="137" t="n"/>
      <c r="X72" s="614" t="n">
        <v>1.927738904953003</v>
      </c>
      <c r="Y72" s="614">
        <f>IF(X72="","",X72*Q72)</f>
        <v/>
      </c>
      <c r="Z72" s="130">
        <f>IF(T72="yes",Y72,"")</f>
        <v/>
      </c>
    </row>
    <row r="73" customFormat="1" s="136">
      <c r="A73" s="43" t="n"/>
      <c r="B73" s="173" t="n"/>
      <c r="C73" s="259" t="n"/>
      <c r="D73" s="72" t="n"/>
      <c r="E73" s="45" t="n"/>
      <c r="F73" s="98" t="n"/>
      <c r="G73" s="45" t="n"/>
      <c r="H73" s="101" t="n"/>
      <c r="I73" s="98" t="n"/>
      <c r="J73" s="98" t="n"/>
      <c r="K73" s="98" t="n"/>
      <c r="L73" s="79" t="n"/>
      <c r="M73" s="53" t="n"/>
      <c r="N73" s="79" t="n"/>
      <c r="O73" s="79" t="n"/>
      <c r="P73" s="600" t="n"/>
      <c r="Q73" s="342">
        <f>1</f>
        <v/>
      </c>
      <c r="R73" s="130" t="n"/>
      <c r="T73" s="138" t="n"/>
      <c r="U73" s="137" t="n"/>
      <c r="X73" s="614" t="n"/>
      <c r="Y73" s="614">
        <f>IF(X73="","",X73*Q73)</f>
        <v/>
      </c>
      <c r="Z73" s="130">
        <f>IF(T73="yes",Y73,"")</f>
        <v/>
      </c>
    </row>
    <row r="74" ht="204.75" customFormat="1" customHeight="1" s="136">
      <c r="A74" s="43">
        <f>#REF!+1</f>
        <v/>
      </c>
      <c r="B74" s="175" t="inlineStr">
        <is>
          <t>income_sec_comp</t>
        </is>
      </c>
      <c r="C74" s="135" t="inlineStr">
        <is>
          <t>income_sec_comp</t>
        </is>
      </c>
      <c r="D74" s="155" t="inlineStr">
        <is>
          <t>Has your household's income from {income_sec} changed in the last 3 months compared to the same period of nan? 
[OPERATOR: SINGLE RESPONSE.]
1)A lot more [increased by more than 50%]
2)Slightly more
3)Same
4)Slightly less
5)A lot less [less than half as much]
6)DON'T KNOW
7)REFUSED</t>
        </is>
      </c>
      <c r="E74" s="141">
        <f>LEN(D74)</f>
        <v/>
      </c>
      <c r="F74" s="155" t="inlineStr">
        <is>
          <t>Le revenu de votre ménage provenant de {income_sec} a-t-il changé au cours des trois derniers mois par rapport à la même période de une année normale? 
[OPÉRATEUR/OPÉRATRICE: RÉPONSE UNIQUE.]
1)Très supérieur [augmentation de plus de 50%]
2)Légèrement supérieur
3)Identique
5)Légèrement inférieur
5)Très inférieur [moins de la moitié]
6)NE SAIT PAS
7)REFUSÉ</t>
        </is>
      </c>
      <c r="G74" s="141">
        <f>LEN(F74)</f>
        <v/>
      </c>
      <c r="H74" s="150" t="inlineStr">
        <is>
          <t>Single Choice</t>
        </is>
      </c>
      <c r="I74" s="141" t="inlineStr">
        <is>
          <t>NA</t>
        </is>
      </c>
      <c r="J74" s="141" t="inlineStr">
        <is>
          <t>NA</t>
        </is>
      </c>
      <c r="K74" s="141" t="inlineStr">
        <is>
          <t>Form Type - Buttons</t>
        </is>
      </c>
      <c r="L74" s="165" t="inlineStr">
        <is>
          <t>1-7= income_third</t>
        </is>
      </c>
      <c r="M74" s="211" t="inlineStr">
        <is>
          <t>NA</t>
        </is>
      </c>
      <c r="N74" s="165" t="inlineStr">
        <is>
          <t>if income_sec_comp = 1-7, go to income_third</t>
        </is>
      </c>
      <c r="O74" s="53" t="n"/>
      <c r="P74" s="10" t="n"/>
      <c r="Q74" s="263">
        <f>1</f>
        <v/>
      </c>
      <c r="R74" s="130" t="n"/>
      <c r="T74" s="420" t="inlineStr">
        <is>
          <t>yes</t>
        </is>
      </c>
      <c r="U74" s="137" t="n"/>
      <c r="X74" s="613" t="n">
        <v>17.26140213012695</v>
      </c>
      <c r="Y74" s="613">
        <f>IF(X74="","",X74*Q74)</f>
        <v/>
      </c>
      <c r="Z74" s="130">
        <f>IF(T74="yes",Y74,"")</f>
        <v/>
      </c>
    </row>
    <row r="75" customFormat="1" s="136">
      <c r="A75" s="43" t="n"/>
      <c r="B75" s="173" t="n"/>
      <c r="C75" s="92" t="n"/>
      <c r="D75" s="171" t="n"/>
      <c r="E75" s="45" t="n"/>
      <c r="F75" s="45" t="n"/>
      <c r="G75" s="45" t="n"/>
      <c r="H75" s="93" t="n"/>
      <c r="I75" s="45" t="n"/>
      <c r="J75" s="45" t="n"/>
      <c r="K75" s="45" t="n"/>
      <c r="L75" s="83" t="n"/>
      <c r="M75" s="53" t="n"/>
      <c r="N75" s="83" t="n"/>
      <c r="O75" s="83" t="n"/>
      <c r="P75" s="10" t="n"/>
      <c r="Q75" s="342">
        <f>1</f>
        <v/>
      </c>
      <c r="R75" s="130" t="n"/>
      <c r="T75" s="138" t="n"/>
      <c r="U75" s="137" t="n"/>
      <c r="X75" s="614" t="n"/>
      <c r="Y75" s="614">
        <f>IF(X75="","",X75*Q75)</f>
        <v/>
      </c>
      <c r="Z75" s="130">
        <f>IF(T75="yes",Y75,"")</f>
        <v/>
      </c>
    </row>
    <row r="76" ht="409.5" customFormat="1" customHeight="1" s="136">
      <c r="A76" s="43">
        <f>A74+1</f>
        <v/>
      </c>
      <c r="B76" s="175" t="inlineStr">
        <is>
          <t>income_third</t>
        </is>
      </c>
      <c r="C76" s="135" t="inlineStr">
        <is>
          <t>income_third</t>
        </is>
      </c>
      <c r="D76" s="155" t="inlineStr">
        <is>
          <t>What was your household's third most important source of income in the past 3 months?
[OPERATOR: SINGLE RESPONSE. DON'T KNOW AND REFUSED OPTIONS SHOULD RARELY/NOT AVOIDED AS MUCH AS POSSIBLE.]
1)Production and sale of staple crops
2)Production and sale of vegetables or fruit 
3)Production and sale of cashcrops
4)Production and sale of livestock and livestock products 
5)Production and sale of honey or bee products
6)Production and sale of fish 
7)Collection and sale of forestry or bush products 
8)Agricultural trade EXCLUDING producers [formal and informal]
9)Daily wage on farms and other casual employment in agricultural sector 
10)Stable employment in agricultural sector 
11)Non-agricultural self-employed or liberal profession / doctor / architect / lawyer / including restaurant
12)Off-farm daily wages and other non-agricultural casual employment
13)Stable employment in non-agricultural sector
14)Public employment 
15)Income not derived from work / Charity
16)Income not derived from work / Welfare transfer, pension, humanitarian aid
17)Income not derived from work / Remittances
18)Income not derived from work / Income from other rents
19)No third most important source of income
20)DON'T KNOW
21)REFUSED</t>
        </is>
      </c>
      <c r="E76" s="141">
        <f>LEN(D76)</f>
        <v/>
      </c>
      <c r="F76" s="433" t="inlineStr">
        <is>
          <t>Quelle était la troisième source principale de revenus de votre ménage au cours des trois derniers mois?
[OPÉRATEUR/OPÉRATRICE: RÉPONSE UNIQUE. LES OPTIONS «NE SAIT PAS» ET «REFUSÉ» DOIVENT ÊTRE ÉVITÉES AUTANT QUE POSSIBLE].
1)Production et vente de cultures vivrières
2)Production et vente de légumes ou de fruits 
3)Production et vente de cultures de rente
4)Production et vente de bétail et de produits animaux
5)Production et vente de miel ou de produits apicoles
6)Production et vente de poisson 
7)Collecte et vente de produits forestiers ou de brousse
8)Commerce agricole EXCLUANT les producteurs [formel ou informel]
9)Salaire journalier dans une exploitation et autres emplois occasionnels dans le secteur agricole
10)Emploi stable dans le secteur agricole 
11)Indépendant non-agricole ou profession libérale / médecin / architecte / avocat / y compris restaurant
12)Salaire journalier hors exploitation et autres emplois occasionnels non agricoles
13)Emploi stable dans le secteur non-agricole
14)Emploi public 
15)Revenu non tiré du travail / Charité
16)Revenu non tiré du travail / Transferts sociaux, pension, aide humanitaire
17)Revenu non tiré du travail / Envois de fonds des migrants
18)Revenu non tiré du travail / Revenu d'autres loyers
19)Pas de troisième source principale de revenus
20)NE SAIT PAS
21)REFUSÉ</t>
        </is>
      </c>
      <c r="G76" s="141">
        <f>LEN(F76)</f>
        <v/>
      </c>
      <c r="H76" s="150" t="inlineStr">
        <is>
          <t>Single Choice</t>
        </is>
      </c>
      <c r="I76" s="141" t="inlineStr">
        <is>
          <t>NA</t>
        </is>
      </c>
      <c r="J76" s="141" t="inlineStr">
        <is>
          <t>NA</t>
        </is>
      </c>
      <c r="K76" s="141" t="inlineStr">
        <is>
          <t>Form Type - Buttons
exclude selected "income_main"
exclude selected "income_sec"
IsDemographic</t>
        </is>
      </c>
      <c r="L76" s="132" t="inlineStr">
        <is>
          <t>1-3 = income_third_crop_check
4 = income_third_ls_check
5 = income_third_comp OR optional question
6 = income_third_fish_check
7-18 = income_third_comp OR optional question
19-21 = shock</t>
        </is>
      </c>
      <c r="M76" s="211" t="inlineStr">
        <is>
          <t>NA</t>
        </is>
      </c>
      <c r="N76" s="139" t="inlineStr">
        <is>
          <t>if options #1-3 selected, go to income_third_crop_check
if options #4 selected, go to income_third_ls_check
if option #6 selected, go to income_third_fish_check 
if options #5, 7-18 selected, go to [income_third_comp OR optional question] 
if options #19-21 selected, go to shock</t>
        </is>
      </c>
      <c r="O76" s="50" t="inlineStr">
        <is>
          <t>if options #1-3 selected go to income_third_cropcheck 
if options #4 selected go to income_third_lscheck 
if options #5 selected go to income_third_fishcheck 
if options #6-18 selected, go to income_third_amount
if options #19-21 selected, go to shock</t>
        </is>
      </c>
      <c r="P76" s="10" t="n"/>
      <c r="Q76" s="263">
        <f>1</f>
        <v/>
      </c>
      <c r="R76" s="130" t="n"/>
      <c r="T76" s="420" t="inlineStr">
        <is>
          <t>yes</t>
        </is>
      </c>
      <c r="U76" s="137" t="n"/>
      <c r="X76" s="613" t="n">
        <v>14.47539234161377</v>
      </c>
      <c r="Y76" s="613">
        <f>IF(X76="","",X76*Q76)</f>
        <v/>
      </c>
      <c r="Z76" s="130">
        <f>IF(T76="yes",Y76,"")</f>
        <v/>
      </c>
    </row>
    <row r="77" ht="181.9" customFormat="1" customHeight="1" s="224">
      <c r="A77" s="335" t="n"/>
      <c r="B77" s="226" t="inlineStr">
        <is>
          <t>income_third_crop_check</t>
        </is>
      </c>
      <c r="C77" s="237" t="inlineStr">
        <is>
          <t>income_third_crop_check</t>
        </is>
      </c>
      <c r="D77" s="140" t="inlineStr">
        <is>
          <t xml:space="preserve">Are the crops that you sell also produced by you or anyone in your household?
[OPERATOR: SINGLE RESPONSE.]
1)YES
2)NO
3)DON'T KNOW
4)REFUSED </t>
        </is>
      </c>
      <c r="E77" s="133">
        <f>LEN(D77)</f>
        <v/>
      </c>
      <c r="F77" s="402" t="inlineStr">
        <is>
          <t>Les cultures que vous vendez sont-elles produites par vous ou par un des membres de votre ménage ?
[OPÉRATEUR/OPÉRATRICE: RÉPONSE UNIQUE.]
1)Oui
2)Non
3)NE SAIT PAS
4)REFUSÉ</t>
        </is>
      </c>
      <c r="G77" s="141">
        <f>LEN(F77)</f>
        <v/>
      </c>
      <c r="H77" s="135" t="inlineStr">
        <is>
          <t>Single Choice</t>
        </is>
      </c>
      <c r="I77" s="133" t="inlineStr">
        <is>
          <t>NA</t>
        </is>
      </c>
      <c r="J77" s="133" t="inlineStr">
        <is>
          <t>NA</t>
        </is>
      </c>
      <c r="K77" s="133" t="inlineStr">
        <is>
          <t>Form Type - Buttons</t>
        </is>
      </c>
      <c r="L77" s="132" t="inlineStr">
        <is>
          <t>1-4 = income_third_comp OR optional question</t>
        </is>
      </c>
      <c r="M77" s="211" t="inlineStr">
        <is>
          <t>NA</t>
        </is>
      </c>
      <c r="N77" s="139" t="inlineStr">
        <is>
          <t>if income_third_crop_check = 1-4, go to [income_third_comp OR optional question]</t>
        </is>
      </c>
      <c r="O77" s="29" t="inlineStr">
        <is>
          <t xml:space="preserve">if options #1-4, go to income_third_amount </t>
        </is>
      </c>
      <c r="P77" s="49" t="n"/>
      <c r="Q77" s="378">
        <f>1</f>
        <v/>
      </c>
      <c r="R77" s="131" t="n"/>
      <c r="T77" s="424" t="inlineStr">
        <is>
          <t>yes</t>
        </is>
      </c>
      <c r="U77" s="218" t="n"/>
      <c r="X77" s="622" t="n">
        <v>8</v>
      </c>
      <c r="Y77" s="622">
        <f>IF(X77="","",X77*Q77)</f>
        <v/>
      </c>
      <c r="Z77" s="131">
        <f>IF(T77="yes",Y77,"")</f>
        <v/>
      </c>
    </row>
    <row r="78" ht="181.9" customFormat="1" customHeight="1" s="224">
      <c r="A78" s="335" t="n"/>
      <c r="B78" s="226" t="inlineStr">
        <is>
          <t>income_third_ls_check</t>
        </is>
      </c>
      <c r="C78" s="237" t="inlineStr">
        <is>
          <t>income_third_ls_check</t>
        </is>
      </c>
      <c r="D78" s="140" t="inlineStr">
        <is>
          <t xml:space="preserve">Are the livestock and livestock products that you sell also produced by you or anyone in your household?
[OPERATOR: SINGLE RESPONSE.]
1)YES
2)NO
3)DON'T KNOW
4)REFUSED </t>
        </is>
      </c>
      <c r="E78" s="133">
        <f>LEN(D78)</f>
        <v/>
      </c>
      <c r="F78" s="402" t="inlineStr">
        <is>
          <t xml:space="preserve">Le bétail et les produits du bétail que vous vendez sont-ils produits par vous par un des membres de votre ménage ?
[OPÉRATEUR/OPÉRATRICE: RÉPONSE UNIQUE.]
1)Oui
2)Non
3)NE SAIT PAS
4)REFUSÉ
</t>
        </is>
      </c>
      <c r="G78" s="141">
        <f>LEN(F78)</f>
        <v/>
      </c>
      <c r="H78" s="135" t="inlineStr">
        <is>
          <t>Single Choice</t>
        </is>
      </c>
      <c r="I78" s="133" t="inlineStr">
        <is>
          <t>NA</t>
        </is>
      </c>
      <c r="J78" s="133" t="inlineStr">
        <is>
          <t>NA</t>
        </is>
      </c>
      <c r="K78" s="133" t="inlineStr">
        <is>
          <t>Form Type - Buttons</t>
        </is>
      </c>
      <c r="L78" s="132" t="inlineStr">
        <is>
          <t>1-4 = income_third_comp OR optional question</t>
        </is>
      </c>
      <c r="M78" s="211" t="inlineStr">
        <is>
          <t>NA</t>
        </is>
      </c>
      <c r="N78" s="139" t="inlineStr">
        <is>
          <t>if income_third_ls_check = 1-4, go to [income_third_comp OR optional question]</t>
        </is>
      </c>
      <c r="O78" s="29" t="inlineStr">
        <is>
          <t xml:space="preserve">if options #1-4, go to income_third_amount </t>
        </is>
      </c>
      <c r="P78" s="49" t="n"/>
      <c r="Q78" s="378">
        <f>1</f>
        <v/>
      </c>
      <c r="R78" s="131" t="n"/>
      <c r="T78" s="424" t="inlineStr">
        <is>
          <t>yes</t>
        </is>
      </c>
      <c r="U78" s="218" t="n"/>
      <c r="X78" s="622" t="n">
        <v>8</v>
      </c>
      <c r="Y78" s="622">
        <f>IF(X78="","",X78*Q78)</f>
        <v/>
      </c>
      <c r="Z78" s="131">
        <f>IF(T78="yes",Y78,"")</f>
        <v/>
      </c>
    </row>
    <row r="79" ht="181.9" customFormat="1" customHeight="1" s="136">
      <c r="A79" s="335" t="n"/>
      <c r="B79" s="226" t="inlineStr">
        <is>
          <t>income_third_fish_check</t>
        </is>
      </c>
      <c r="C79" s="237" t="inlineStr">
        <is>
          <t>income_third_fish_check</t>
        </is>
      </c>
      <c r="D79" s="140" t="inlineStr">
        <is>
          <t xml:space="preserve">Are the fish and/or fish products that you sell also captured or harvested by you or anyone in your household?
[OPERATOR: SINGLE RESPONSE.]
1)YES
2)NO
3)DON'T KNOW
4)REFUSED </t>
        </is>
      </c>
      <c r="E79" s="133">
        <f>LEN(D79)</f>
        <v/>
      </c>
      <c r="F79" s="402" t="inlineStr">
        <is>
          <t>Les produits de la pêche / aquaculture que vous vendez sont-ils produits par vous ou par un membre de votre ménage ? 
[OPÉRATEUR/OPÉRATRICE: RÉPONSE UNIQUE.]
1)Oui
2)Non
3)NE SAIT PAS
4)REFUSÉ</t>
        </is>
      </c>
      <c r="G79" s="141">
        <f>LEN(F79)</f>
        <v/>
      </c>
      <c r="H79" s="135" t="inlineStr">
        <is>
          <t>Single Choice</t>
        </is>
      </c>
      <c r="I79" s="133" t="inlineStr">
        <is>
          <t>NA</t>
        </is>
      </c>
      <c r="J79" s="133" t="inlineStr">
        <is>
          <t>NA</t>
        </is>
      </c>
      <c r="K79" s="133" t="inlineStr">
        <is>
          <t>Form Type - Buttons</t>
        </is>
      </c>
      <c r="L79" s="132" t="inlineStr">
        <is>
          <t>1-4 = income_third_comp OR optional question</t>
        </is>
      </c>
      <c r="M79" s="211" t="inlineStr">
        <is>
          <t>NA</t>
        </is>
      </c>
      <c r="N79" s="139" t="inlineStr">
        <is>
          <t>if income_third_fish_check = 1-4, go to [income_third_comp OR optional question]</t>
        </is>
      </c>
      <c r="O79" s="29" t="inlineStr">
        <is>
          <t xml:space="preserve">if options #1-4, go to income_third_amount </t>
        </is>
      </c>
      <c r="P79" s="49" t="n"/>
      <c r="Q79" s="263">
        <f>1</f>
        <v/>
      </c>
      <c r="R79" s="130" t="n"/>
      <c r="T79" s="420" t="inlineStr">
        <is>
          <t>yes</t>
        </is>
      </c>
      <c r="U79" s="137" t="n"/>
      <c r="X79" s="613" t="n">
        <v>8</v>
      </c>
      <c r="Y79" s="613">
        <f>IF(X79="","",X79*Q79)</f>
        <v/>
      </c>
      <c r="Z79" s="130">
        <f>IF(T79="yes",Y79,"")</f>
        <v/>
      </c>
    </row>
    <row r="80" customFormat="1" s="136">
      <c r="A80" s="91" t="n"/>
      <c r="B80" s="254" t="n"/>
      <c r="C80" s="259" t="n"/>
      <c r="D80" s="260" t="n"/>
      <c r="E80" s="98" t="n"/>
      <c r="G80" s="98" t="n"/>
      <c r="H80" s="92" t="n"/>
      <c r="I80" s="98" t="n"/>
      <c r="J80" s="98" t="n"/>
      <c r="K80" s="98" t="n"/>
      <c r="L80" s="79" t="n"/>
      <c r="M80" s="53" t="n"/>
      <c r="N80" s="164" t="n"/>
      <c r="O80" s="164" t="n"/>
      <c r="P80" s="49" t="n"/>
      <c r="Q80" s="342">
        <f>1</f>
        <v/>
      </c>
      <c r="R80" s="130" t="n"/>
      <c r="T80" s="138" t="n"/>
      <c r="U80" s="137" t="n"/>
      <c r="X80" s="614" t="n"/>
      <c r="Y80" s="614">
        <f>IF(X80="","",X80*Q80)</f>
        <v/>
      </c>
      <c r="Z80" s="130">
        <f>IF(T80="yes",Y80,"")</f>
        <v/>
      </c>
    </row>
    <row r="81" ht="125.25" customFormat="1" customHeight="1" s="136">
      <c r="A81" s="14">
        <f>A76+1</f>
        <v/>
      </c>
      <c r="B81" s="227" t="inlineStr">
        <is>
          <t>income_third_amount</t>
        </is>
      </c>
      <c r="C81" s="17" t="inlineStr">
        <is>
          <t>income_third_amount</t>
        </is>
      </c>
      <c r="D81" s="22" t="inlineStr">
        <is>
          <t>How much was earned [in Francs CFA] from your third main source of income, {income_third}, in the past 3 months ?
[OPERATOR: MAKE SURE THE INFORMATION IS RECORDED IN THE CORRECT CURRENCY. ENTER 8888888 FOR DON'T KNOW AND 9999999 FOR REFUSED.]</t>
        </is>
      </c>
      <c r="E81" s="20">
        <f>LEN(D81)</f>
        <v/>
      </c>
      <c r="F81" s="440" t="inlineStr">
        <is>
          <t>Quelle somme [en Francs CFA] a rapporté votre troisième principale source de revenu, {income_sec}, au cours des trois derniers mois?
[OPÉRATEUR/OPÉRATRICE: VÉRIFIER QUE LA RÉPONSE EST ENREGISTRÉE DANS LA BONNE DEVISE. SAISIR 8888888 POUR «NE SAIT PAS» ET 9999999 POUR «REFUSÉ».]</t>
        </is>
      </c>
      <c r="G81" s="20">
        <f>LEN(F81)</f>
        <v/>
      </c>
      <c r="H81" s="35" t="inlineStr">
        <is>
          <t>Range</t>
        </is>
      </c>
      <c r="I81" s="20" t="inlineStr">
        <is>
          <t>NA</t>
        </is>
      </c>
      <c r="J81" s="20" t="inlineStr">
        <is>
          <t>NA</t>
        </is>
      </c>
      <c r="K81" s="20" t="inlineStr">
        <is>
          <t>Form Type - TextBox</t>
        </is>
      </c>
      <c r="L81" s="367" t="inlineStr">
        <is>
          <t>4500 - 450000 = income_third_comp or optional question
450000 - 3000000 = income_third_amount_conf
8888888-8888888 = income_third_comp or optional question
9999999-9999999 = income_third_comp or optional question</t>
        </is>
      </c>
      <c r="M81" s="73" t="inlineStr">
        <is>
          <t>NA</t>
        </is>
      </c>
      <c r="N81" s="368" t="inlineStr">
        <is>
          <t>If the income amount is over the threshold set in "Additional information", the respondent will be asked to confirm with income_third_amount_conf. Otherwise, go to income_third_comp or optional question.</t>
        </is>
      </c>
      <c r="O81" s="31" t="n"/>
      <c r="P81" s="621" t="inlineStr">
        <is>
          <t>We recommend using this pair of questions together.</t>
        </is>
      </c>
      <c r="Q81" s="342">
        <f>1</f>
        <v/>
      </c>
      <c r="R81" s="130" t="n"/>
      <c r="T81" s="138" t="inlineStr">
        <is>
          <t>no</t>
        </is>
      </c>
      <c r="U81" s="137" t="n"/>
      <c r="X81" s="614" t="n">
        <v>24.40109825134277</v>
      </c>
      <c r="Y81" s="614">
        <f>IF(X81="","",X81*Q81)</f>
        <v/>
      </c>
      <c r="Z81" s="130">
        <f>IF(T81="yes",Y81,"")</f>
        <v/>
      </c>
    </row>
    <row r="82" ht="141.75" customFormat="1" customHeight="1" s="136">
      <c r="A82" s="14">
        <f>A81+1</f>
        <v/>
      </c>
      <c r="B82" s="227" t="inlineStr">
        <is>
          <t>income_third_amount_conf</t>
        </is>
      </c>
      <c r="C82" s="236" t="inlineStr">
        <is>
          <t>income_third_amount_conf</t>
        </is>
      </c>
      <c r="D82" s="22" t="inlineStr">
        <is>
          <t>Can you confirm the amount of income you just stated is correct?
[OPERATOR: IF THE AMOUNT EARNED FROM THIS INCOME SOURCE OVER THE PAST 3 MONTH IS INDEED OVER 450000, CLICK ON CONTINUE. OTHERWISE, GO BACK AND CHANGE THE AMOUNT ENTERED.]
1)CONTINUE</t>
        </is>
      </c>
      <c r="E82" s="20">
        <f>LEN(D82)</f>
        <v/>
      </c>
      <c r="F82" s="441" t="inlineStr">
        <is>
          <t>Pouvez-vous confirmer que le montant que vous venez de déclarer est correct?
[OPÉRATEUR/OPÉRATRICE: SI LE MONTANT ISSU DE CETTE SOURCE DE REVENU AU COURS DES TROIS DERNIERS MOIS EST SUPÉRIEUR AU 450000, CLIQUER SUR CONTINUER. SINON, REVENIR EN ARRIÈRE ET MODIFIER LE MONTANT SAISI.]
1)CONTINUER</t>
        </is>
      </c>
      <c r="G82" s="20">
        <f>LEN(F82)</f>
        <v/>
      </c>
      <c r="H82" s="32" t="inlineStr">
        <is>
          <t>Single Choice</t>
        </is>
      </c>
      <c r="I82" s="16" t="inlineStr">
        <is>
          <t>NA</t>
        </is>
      </c>
      <c r="J82" s="16" t="inlineStr">
        <is>
          <t>NA</t>
        </is>
      </c>
      <c r="K82" s="16" t="inlineStr">
        <is>
          <t>Form Type - Buttons</t>
        </is>
      </c>
      <c r="L82" s="33" t="inlineStr">
        <is>
          <t>1 = income_third_comp or optional question</t>
        </is>
      </c>
      <c r="M82" s="73" t="inlineStr">
        <is>
          <t>NA</t>
        </is>
      </c>
      <c r="N82" s="33" t="inlineStr">
        <is>
          <t>if income_third_amount_conf = 1, go to income_third_comp or optional question</t>
        </is>
      </c>
      <c r="O82" s="33" t="n"/>
      <c r="P82" s="620" t="n"/>
      <c r="Q82" s="342">
        <f>1</f>
        <v/>
      </c>
      <c r="R82" s="130" t="n"/>
      <c r="T82" s="138" t="inlineStr">
        <is>
          <t>no</t>
        </is>
      </c>
      <c r="U82" s="137" t="n"/>
      <c r="X82" s="614" t="n">
        <v>2.47</v>
      </c>
      <c r="Y82" s="614">
        <f>IF(X82="","",X82*Q82)</f>
        <v/>
      </c>
      <c r="Z82" s="130">
        <f>IF(T82="yes",Y82,"")</f>
        <v/>
      </c>
    </row>
    <row r="83" customFormat="1" s="136">
      <c r="A83" s="43" t="n"/>
      <c r="B83" s="173" t="n"/>
      <c r="C83" s="259" t="n"/>
      <c r="D83" s="72" t="n"/>
      <c r="E83" s="45" t="n"/>
      <c r="F83" s="98" t="n"/>
      <c r="G83" s="45" t="n"/>
      <c r="H83" s="101" t="n"/>
      <c r="I83" s="98" t="n"/>
      <c r="J83" s="98" t="n"/>
      <c r="K83" s="98" t="n"/>
      <c r="L83" s="79" t="n"/>
      <c r="M83" s="53" t="n"/>
      <c r="N83" s="79" t="n"/>
      <c r="O83" s="79" t="n"/>
      <c r="P83" s="600" t="n"/>
      <c r="Q83" s="342">
        <f>1</f>
        <v/>
      </c>
      <c r="R83" s="130" t="n"/>
      <c r="T83" s="138" t="n"/>
      <c r="U83" s="137" t="n"/>
      <c r="X83" s="614" t="n"/>
      <c r="Y83" s="614">
        <f>IF(X83="","",X83*Q83)</f>
        <v/>
      </c>
      <c r="Z83" s="130">
        <f>IF(T83="yes",Y83,"")</f>
        <v/>
      </c>
    </row>
    <row r="84" ht="204.75" customFormat="1" customHeight="1" s="136">
      <c r="A84" s="43">
        <f>#REF!+1</f>
        <v/>
      </c>
      <c r="B84" s="175" t="inlineStr">
        <is>
          <t>income_third_comp</t>
        </is>
      </c>
      <c r="C84" s="135" t="inlineStr">
        <is>
          <t>income_third_comp</t>
        </is>
      </c>
      <c r="D84" s="184" t="inlineStr">
        <is>
          <t>Has your household's income from {income_third} changed in the last 3 months compared to the same period of nan?
[OPERATOR: SINGLE RESPONSE.]
1)A lot more [increased by more than 50%]
2)Slightly more
3)Same
4)Slightly less
5)A lot less [less than half as much]
6)DON'T KNOW
7)REFUSED</t>
        </is>
      </c>
      <c r="E84" s="141">
        <f>LEN(D84)</f>
        <v/>
      </c>
      <c r="F84" s="155" t="inlineStr">
        <is>
          <t>Le revenu de votre ménage provenant de {income_third} a-t-il changé au cours des trois derniers mois par rapport à la même période de une année normale? 
[OPÉRATEUR/OPÉRATRICE: RÉPONSE UNIQUE.]
1)Très supérieur [augmentation de plus de 50%]
2)Légèrement supérieur
3)Identique
5)Légèrement inférieur
5)Très inférieur [moins de la moitié]
6)NE SAIT PAS
7)REFUSÉ</t>
        </is>
      </c>
      <c r="G84" s="141">
        <f>LEN(F84)</f>
        <v/>
      </c>
      <c r="H84" s="150" t="inlineStr">
        <is>
          <t>Single Choice</t>
        </is>
      </c>
      <c r="I84" s="141" t="inlineStr">
        <is>
          <t>NA</t>
        </is>
      </c>
      <c r="J84" s="141" t="inlineStr">
        <is>
          <t>NA</t>
        </is>
      </c>
      <c r="K84" s="141" t="inlineStr">
        <is>
          <t>Form Type - Buttons</t>
        </is>
      </c>
      <c r="L84" s="165" t="inlineStr">
        <is>
          <t>1-7= shock</t>
        </is>
      </c>
      <c r="M84" s="211" t="inlineStr">
        <is>
          <t>NA</t>
        </is>
      </c>
      <c r="N84" s="165" t="inlineStr">
        <is>
          <t>if income_third_comp = 1-7, go to shock</t>
        </is>
      </c>
      <c r="O84" s="53" t="n"/>
      <c r="P84" s="10" t="n"/>
      <c r="Q84" s="263">
        <f>1</f>
        <v/>
      </c>
      <c r="R84" s="130" t="n"/>
      <c r="T84" s="420" t="inlineStr">
        <is>
          <t>yes</t>
        </is>
      </c>
      <c r="U84" s="137" t="n"/>
      <c r="X84" s="613" t="n">
        <v>15.87650299072266</v>
      </c>
      <c r="Y84" s="613">
        <f>IF(X84="","",X84*Q84)</f>
        <v/>
      </c>
      <c r="Z84" s="130">
        <f>IF(T84="yes",Y84,"")</f>
        <v/>
      </c>
    </row>
    <row r="85" customFormat="1" s="136">
      <c r="A85" s="43" t="n"/>
      <c r="B85" s="173" t="n"/>
      <c r="C85" s="92" t="n"/>
      <c r="D85" s="258" t="n"/>
      <c r="E85" s="45" t="n"/>
      <c r="F85" s="45" t="n"/>
      <c r="G85" s="45" t="n"/>
      <c r="H85" s="93" t="n"/>
      <c r="I85" s="45" t="n"/>
      <c r="J85" s="45" t="n"/>
      <c r="K85" s="45" t="n"/>
      <c r="L85" s="53" t="n"/>
      <c r="M85" s="53" t="n"/>
      <c r="N85" s="53" t="n"/>
      <c r="O85" s="53" t="n"/>
      <c r="P85" s="10" t="n"/>
      <c r="Q85" s="342">
        <f>1</f>
        <v/>
      </c>
      <c r="R85" s="130" t="n"/>
      <c r="T85" s="138" t="n"/>
      <c r="U85" s="137" t="n"/>
      <c r="X85" s="614" t="n"/>
      <c r="Y85" s="614">
        <f>IF(X85="","",X85*Q85)</f>
        <v/>
      </c>
      <c r="Z85" s="130">
        <f>IF(T85="yes",Y85,"")</f>
        <v/>
      </c>
    </row>
    <row r="86" ht="409.15" customFormat="1" customHeight="1" s="136">
      <c r="A86" s="43">
        <f>#REF!+1</f>
        <v/>
      </c>
      <c r="B86" s="175" t="inlineStr">
        <is>
          <t>shock</t>
        </is>
      </c>
      <c r="C86" s="369" t="inlineStr">
        <is>
          <t>shock_
1) shock_noshock
2) shock_sicknessordeathofhh
3) shock_lostemplorwork
4) shock_otherintrahhshock
5) shock_higherfoodprices
6) shock_higherfuelprices
7) shock_mvtrestrict
8) shock_othereconomicshock
9) shock_pestoutbreak
10) shock_plantdisease
11) shock_animaldisease
12) shock_napasture
13) shock_othercropandlivests
14) shock_coldtemporhail
15) shock_flood
16) shock_hurricane
17) shock_drought
18) shock_earthquake
19) shock_landslides
20) shock_firenatural
21) shock_othernathazard
22) shock_violenceinsecconf
23) shock_theftofprodassets
24) shock_firemanmade
25) shock_othermanmadehazard
26) shock_dk
27) shock_ref</t>
        </is>
      </c>
      <c r="D86" s="370" t="inlineStr">
        <is>
          <t>Has your household or community faced any particular disaster or crisis affecting your household's ability to raise an income and/or to produce food for self consumption in the last 3 months, and if so, which one[s]? 
[OPERATOR: SELECT RELEVANT SHOCKS EXPERIENCED BY THE HOUSEHOLD. MULTIPLE RESPONSES POSSIBLE. REFER TO ECONOMIC SHOCKS, CROP AND LIVESTOCK SHOCKS, INTRA-HOUSEHOLD SHOCK, NATURAL HAZARDS AND HUMAN-INDUCED HAZARDS.]
1)No shock
2)Sickness or accident or death of household member[s] [sickness of breadwinner / unusually high medical expenditure / funeral expenses / death of breadwinner]
3)Lost employment or working opportunities [not due to illness/accident]
4)Other intra-household shock
5)Unusually high food prices
6)Unusually high fuel prices or transport prices 
7)Population movement restrictions [e.g. due to epidemic or infrastructure damage]
8)Other economic shock 
9)Pest outbreak
10)Plant disease
11)Animal disease [affecting many animals] or death
12)Lack of physical access to pasture 
13)Other crop and livestock shock
14)Cold temperatures or hail
15)Flood / riverbank erosion
16)Hurricane / cyclone / tornado
17)Drought / heat stress
18)Earthquake
19)Landslides
20)Fire from natural disaster
21)Other natural hazard
22)Violence and insecurity / conflict
23)Theft of production assets [land / livestock / tools / etc]
24)Fire from human-induced disaster
25)Other human-induced hazard
26)DON'T KNOW
27)REFUSED</t>
        </is>
      </c>
      <c r="E86" s="141">
        <f>LEN(D86)</f>
        <v/>
      </c>
      <c r="F86" s="442" t="inlineStr">
        <is>
          <t>Au cours des trois derniers mois, est-ce que votre ménage ou votre communauté ont été confrontés à une catastrophe ou une crise particulières qui a atteint votre capacité à dégager un revenu et/ou à produire des aliments pour votre propre consommation? Si oui, lesquelles?
[OPÉRATEUR/OPÉRATRICE: SÉLECTIONNER LES CHOCS PERTINENTS SUBIS PAR LE MÉNAGE. PLUSIEURS RÉPONSES POSSIBLES. SE RÉFÉRER AUX CHOCS ÉCONOMIQUES, AUX CHOCS TOUCHANT LES RÉCOLTES ET LE BÉTAIL, AUX CHOCS INTRA-MÉNAGE, AUX RISQUES NATURELS ET AUX RISQUES D'ORIGINE HUMAINE]
1)Aucun choc
2)Maladie, accident ou décès d'un ou plusieurs membres du ménage [maladie du soutien de famille / dépenses médicales anormalement élevées / frais funéraires / décès du soutien de famille]
3)Perte d'emploi ou d'opportunités de travail [non due à la maladie ou à un accident]
4)Autre choc interne au ménage
5)Prix des denrées alimentaires anormalement élevés
6)Prix des carburants ou des transports anormalement élevés
7)Restrictions de mouvements de population [par exemple, en raison d'une épidémie ou de dommages causés aux infrastructures].
8)Autre choc économique 
9)Invasion d'organismes nuisibles
10)Maladie des plantes
11)Maladie animale [touchant de nombreux animaux] ou mort d'animaux
12)Accès difficile aux pâturages
13)Autre choc touchant les cultures et le bétail
14)Températures froides / grêle
15)Inondations / érosion des berges
16)Ouragan / cyclone / tornade
17)Sécheresse / stress dû à la chaleur
18)Tremblement de terre
19)Glissement de terrain
20)Incendie dû à une catastrophe naturelle
21)Autre risque naturel
22)Violence et insécurité / conflit
23)Vol d'actifs de production [terres/ bétail/ outils/ etc.]
24)Incendie dû à une catastrophe d'origine humaine
25)Autre risque d'origine humaine
26)NE SAIT PAS
27)REFUSÉ</t>
        </is>
      </c>
      <c r="G86" s="141">
        <f>LEN(F86)</f>
        <v/>
      </c>
      <c r="H86" s="150" t="inlineStr">
        <is>
          <t>Select All That Apply</t>
        </is>
      </c>
      <c r="I86" s="141" t="inlineStr">
        <is>
          <t>NA</t>
        </is>
      </c>
      <c r="J86" s="141" t="inlineStr">
        <is>
          <t>NA</t>
        </is>
      </c>
      <c r="K86" s="354" t="inlineStr">
        <is>
          <t>Form Type - Checklist 
1,26,27 = IsNone</t>
        </is>
      </c>
      <c r="L86" s="165" t="inlineStr">
        <is>
          <t>1-27 = [crp_intro or optional question]</t>
        </is>
      </c>
      <c r="M86" s="211" t="inlineStr">
        <is>
          <t>1)shock_noshock
2)shock_sicknessordeathofhh
3)shock_lostemplorwork
4)shock_otherintrahhshock
5)shock_higherfoodprices
6)shock_higherfuelprices
7)shock_mvtrestrict
8)shock_othereconomicshock
9)shock_pestoutbreak
10)shock_plantdisease
11)shock_animaldisease
12)shock_napasture
13)shock_othercropandlivests
14)shock_coldtemporhail
15)shock_flood
16)shock_hurricane
17)shock_drought
18)shock_earthquake
19)shock_landslides
20)shock_firenatural
21)shock_othernathazard
22)shock_violenceinsecconf
23)shock_theftofprodassets
24)shock_firemanmade
25)shock_othermanmadehazard
26)shock_dk
27)shock_ref</t>
        </is>
      </c>
      <c r="N86" s="165" t="inlineStr">
        <is>
          <t>if shock = 1-27, go to [crp_intro or optional question]</t>
        </is>
      </c>
      <c r="O86" s="82" t="inlineStr">
        <is>
          <t>if shock = 1 - 27, go to crp_intro</t>
        </is>
      </c>
      <c r="P86" s="10" t="n"/>
      <c r="Q86" s="263">
        <f>1</f>
        <v/>
      </c>
      <c r="R86" s="130" t="n"/>
      <c r="T86" s="420" t="inlineStr">
        <is>
          <t>yes</t>
        </is>
      </c>
      <c r="U86" s="137" t="n"/>
      <c r="X86" s="613" t="n">
        <v>37.85363006591797</v>
      </c>
      <c r="Y86" s="613">
        <f>IF(X86="","",X86*Q86)</f>
        <v/>
      </c>
      <c r="Z86" s="130">
        <f>IF(T86="yes",Y86,"")</f>
        <v/>
      </c>
    </row>
    <row r="87" ht="16.5" customFormat="1" customHeight="1" s="136" thickBot="1">
      <c r="A87" s="43" t="n"/>
      <c r="B87" s="173" t="n"/>
      <c r="C87" s="92" t="n"/>
      <c r="D87" s="72" t="n"/>
      <c r="E87" s="45" t="n"/>
      <c r="F87" s="72" t="n"/>
      <c r="G87" s="45" t="n"/>
      <c r="H87" s="93" t="n"/>
      <c r="I87" s="45" t="n"/>
      <c r="J87" s="45" t="n"/>
      <c r="K87" s="45" t="n"/>
      <c r="L87" s="53" t="n"/>
      <c r="M87" s="53" t="n"/>
      <c r="N87" s="53" t="n"/>
      <c r="O87" s="83" t="n"/>
      <c r="P87" s="49" t="n"/>
      <c r="Q87" s="342">
        <f>1</f>
        <v/>
      </c>
      <c r="R87" s="130" t="n"/>
      <c r="T87" s="138" t="n"/>
      <c r="U87" s="137" t="n"/>
      <c r="X87" s="614" t="n"/>
      <c r="Y87" s="614">
        <f>IF(X87="","",X87*Q87)</f>
        <v/>
      </c>
      <c r="Z87" s="130">
        <f>IF(T87="yes",Y87,"")</f>
        <v/>
      </c>
    </row>
    <row r="88" ht="16.5" customFormat="1" customHeight="1" s="411" thickBot="1">
      <c r="A88" s="610" t="inlineStr">
        <is>
          <t>D. CROP PRODUCTION</t>
        </is>
      </c>
      <c r="B88" s="611" t="n"/>
      <c r="C88" s="611" t="n"/>
      <c r="D88" s="611" t="n"/>
      <c r="E88" s="611" t="n"/>
      <c r="F88" s="611" t="n"/>
      <c r="G88" s="611" t="n"/>
      <c r="H88" s="611" t="n"/>
      <c r="I88" s="611" t="n"/>
      <c r="J88" s="611" t="n"/>
      <c r="K88" s="611" t="n"/>
      <c r="L88" s="611" t="n"/>
      <c r="M88" s="611" t="n"/>
      <c r="N88" s="611" t="n"/>
      <c r="O88" s="611" t="n"/>
      <c r="P88" s="612" t="n"/>
      <c r="Q88" s="263" t="n"/>
      <c r="R88" s="422" t="n"/>
      <c r="T88" s="420" t="n"/>
      <c r="U88" s="423" t="n"/>
      <c r="X88" s="613" t="n"/>
      <c r="Y88" s="613">
        <f>IF(X88="","",X88*Q88)</f>
        <v/>
      </c>
      <c r="Z88" s="422">
        <f>IF(T88="yes",Y88,"")</f>
        <v/>
      </c>
    </row>
    <row r="89" ht="157.5" customFormat="1" customHeight="1" s="136">
      <c r="A89" s="91">
        <f>#REF!+1</f>
        <v/>
      </c>
      <c r="B89" s="183" t="inlineStr">
        <is>
          <t>crp_intro</t>
        </is>
      </c>
      <c r="C89" s="135" t="inlineStr">
        <is>
          <t>crp_intro</t>
        </is>
      </c>
      <c r="D89" s="159" t="inlineStr">
        <is>
          <t>We will now ask you some questions about crop production which apply to you and anyone in your household that is involved in crop production or sales. All questions refer to the crops grown during dry season.
1)CONTINUE</t>
        </is>
      </c>
      <c r="E89" s="133">
        <f>LEN(D89)</f>
        <v/>
      </c>
      <c r="F89" s="159" t="inlineStr">
        <is>
          <t>Nous allons maintenant vous poser quelques questions sur la production végétale. Ces questions vous concernent ainsi que toute personne de votre ménage impliquée dans la production ou la vente de cultures. Toutes les questions se rapportent aux cultures pratiquées pendant la $season FR$. 
1)CONTINUER</t>
        </is>
      </c>
      <c r="G89" s="133">
        <f>LEN(F89)</f>
        <v/>
      </c>
      <c r="H89" s="143" t="inlineStr">
        <is>
          <t>Single Choice</t>
        </is>
      </c>
      <c r="I89" s="133" t="inlineStr">
        <is>
          <t>NA</t>
        </is>
      </c>
      <c r="J89" s="133" t="inlineStr">
        <is>
          <t>Send if "hh_agricactivity" "Equals" "Yes - crop production" Or "hh_agricactivity" "Equals" "Yes - both crop and livestock production" Or "income_main_crop_check" "Equals" "YES" Or "income_sec_crop_check" "Equals" "YES" Or "income_third_crop_check" "Equals" "YES", if not satisfied go to "crp_salesmain"</t>
        </is>
      </c>
      <c r="K89" s="141" t="inlineStr">
        <is>
          <t>Form Type - Buttons</t>
        </is>
      </c>
      <c r="L89" s="158" t="inlineStr">
        <is>
          <t>1 = crp_landsize_num</t>
        </is>
      </c>
      <c r="M89" s="211" t="inlineStr">
        <is>
          <t>NA</t>
        </is>
      </c>
      <c r="N89" s="139" t="inlineStr">
        <is>
          <t>If hh_agricactivity = "Yes - crop production" or "Yes - both crop and livestock production" or if they reported production and sales of crops in one of the three main income sources and confirmed that they are involved in production, then this section will be asked to respondents.
Otherwise, skip to crp_salesmain.
Next question is crp_landsize_num</t>
        </is>
      </c>
      <c r="O89" s="164" t="n"/>
      <c r="P89" s="182" t="n"/>
      <c r="Q89" s="342">
        <f>'Additional information'!$D$17</f>
        <v/>
      </c>
      <c r="R89" s="130" t="n"/>
      <c r="T89" s="420" t="inlineStr">
        <is>
          <t>yes</t>
        </is>
      </c>
      <c r="U89" s="137" t="n"/>
      <c r="X89" s="613" t="n">
        <v>7.304072856903076</v>
      </c>
      <c r="Y89" s="613">
        <f>IF(X89="","",X89*Q89)</f>
        <v/>
      </c>
      <c r="Z89" s="130">
        <f>IF(T89="yes",Y89,"")</f>
        <v/>
      </c>
    </row>
    <row r="90" customFormat="1" s="136">
      <c r="A90" s="91" t="n"/>
      <c r="B90" s="99" t="n"/>
      <c r="C90" s="92" t="n"/>
      <c r="D90" s="100" t="n"/>
      <c r="E90" s="98" t="n"/>
      <c r="F90" s="100" t="n"/>
      <c r="G90" s="98" t="n"/>
      <c r="H90" s="101" t="n"/>
      <c r="I90" s="98" t="n"/>
      <c r="J90" s="98" t="n"/>
      <c r="K90" s="45" t="n"/>
      <c r="L90" s="83" t="n"/>
      <c r="M90" s="72" t="n"/>
      <c r="N90" s="164" t="n"/>
      <c r="O90" s="164" t="n"/>
      <c r="P90" s="182" t="n"/>
      <c r="Q90" s="342">
        <f>'Additional information'!$D$17</f>
        <v/>
      </c>
      <c r="R90" s="130" t="n"/>
      <c r="T90" s="138" t="n"/>
      <c r="U90" s="137" t="n"/>
      <c r="X90" s="614" t="n"/>
      <c r="Y90" s="614">
        <f>IF(X90="","",X90*Q90)</f>
        <v/>
      </c>
      <c r="Z90" s="130">
        <f>IF(T90="yes",Y90,"")</f>
        <v/>
      </c>
    </row>
    <row r="91" ht="94.5" customFormat="1" customHeight="1" s="234">
      <c r="A91" s="321" t="n"/>
      <c r="B91" s="157" t="inlineStr">
        <is>
          <t>crp_landsize_num</t>
        </is>
      </c>
      <c r="C91" s="141" t="inlineStr">
        <is>
          <t>crp_landsize_num</t>
        </is>
      </c>
      <c r="D91" s="155" t="inlineStr">
        <is>
          <t>What is the total size of the land you can cultivate?
[OPERATOR: RECORD THE TOTAL LAND SIZE PROVIDED BY THE RESPONDENT. WRITE 8888888 FOR DON'T KNOW AND 9999999 FOR REFUSED. MEASUREMENT UNIT WILL BE SPECIFIED IN THE FOLLOWING QUESTION.]</t>
        </is>
      </c>
      <c r="E91" s="141">
        <f>LEN(D91)</f>
        <v/>
      </c>
      <c r="F91" s="197" t="inlineStr">
        <is>
          <t>Quelle superficie totale pouvez-vous cultiver?
[OPÉRATEUR/OPÉRATRICE: SAISIR LA TAILLE TOTALE DU TERRAIN SIGNALÉE PAR LE RÉPONDANT. ENTRER 8888888 POUR «NE SAIT PAS» ET 9999999 POUR «REFUSÉ» . L'UNITÉ DE MESURE SERA PRÉCISÉE À LA QUESTION SUIVANTE].</t>
        </is>
      </c>
      <c r="G91" s="141">
        <f>LEN(F91)</f>
        <v/>
      </c>
      <c r="H91" s="142" t="inlineStr">
        <is>
          <t>Range</t>
        </is>
      </c>
      <c r="I91" s="141" t="inlineStr">
        <is>
          <t>NA</t>
        </is>
      </c>
      <c r="J91" s="141" t="inlineStr">
        <is>
          <t>NA</t>
        </is>
      </c>
      <c r="K91" s="141" t="inlineStr">
        <is>
          <t>Form Type - TextBox</t>
        </is>
      </c>
      <c r="L91" s="165" t="inlineStr">
        <is>
          <t>0-1000000 = crp_landsize_unit
8888888-8888888 = crp_main
9999999-9999999 = crp_main</t>
        </is>
      </c>
      <c r="M91" s="211" t="inlineStr">
        <is>
          <t>NA</t>
        </is>
      </c>
      <c r="N91" s="139" t="inlineStr">
        <is>
          <t>For any response, go to crp_landsize_unit. Range is between 0 and 1000000. For "Don't know" and "Refused", go to crp_main.</t>
        </is>
      </c>
      <c r="O91" s="181" t="n"/>
      <c r="P91" s="180" t="n"/>
      <c r="Q91" s="342">
        <f>'Additional information'!$D$17</f>
        <v/>
      </c>
      <c r="R91" s="130" t="n"/>
      <c r="T91" s="420" t="inlineStr">
        <is>
          <t>yes</t>
        </is>
      </c>
      <c r="U91" s="137" t="n"/>
      <c r="X91" s="613" t="n">
        <v>23.93990516662598</v>
      </c>
      <c r="Y91" s="613">
        <f>IF(X91="","",X91*Q91)</f>
        <v/>
      </c>
      <c r="Z91" s="130">
        <f>IF(T91="yes",Y91,"")</f>
        <v/>
      </c>
    </row>
    <row r="92" ht="173.25" customFormat="1" customHeight="1" s="234">
      <c r="A92" s="321" t="n"/>
      <c r="B92" s="157" t="inlineStr">
        <is>
          <t>crp_landsize_unit</t>
        </is>
      </c>
      <c r="C92" s="141" t="inlineStr">
        <is>
          <t>crp_landsize_unit</t>
        </is>
      </c>
      <c r="D92" s="155" t="inlineStr">
        <is>
          <t xml:space="preserve">Unit of measurement for land size: 
[OPERATOR: DO NOT READ. SINGLE RESPONSE.]
1)Acres
2)Hectares
3)Square meters
4)Square feet
5)nan
</t>
        </is>
      </c>
      <c r="E92" s="141">
        <f>LEN(D92)</f>
        <v/>
      </c>
      <c r="F92" s="155" t="inlineStr">
        <is>
          <t>Unité de mesure des terrains cultivés:
 [OPÉRATEUR/OPÉRATRICE: RÉPONSE UNIQUE.]
1)Acres
2)Hectares
3)Mètres carrés
4)Pieds carrés
5)$local measurement unit FR$</t>
        </is>
      </c>
      <c r="G92" s="141">
        <f>LEN(F92)</f>
        <v/>
      </c>
      <c r="H92" s="142" t="inlineStr">
        <is>
          <t>Single Choice</t>
        </is>
      </c>
      <c r="I92" s="141" t="inlineStr">
        <is>
          <t>NA</t>
        </is>
      </c>
      <c r="J92" s="141" t="inlineStr">
        <is>
          <t>NA</t>
        </is>
      </c>
      <c r="K92" s="141" t="inlineStr">
        <is>
          <t>Form Type - Buttons</t>
        </is>
      </c>
      <c r="L92" s="165" t="inlineStr">
        <is>
          <t>1-5 = crp_main</t>
        </is>
      </c>
      <c r="M92" s="211" t="inlineStr">
        <is>
          <t>NA</t>
        </is>
      </c>
      <c r="N92" s="139" t="inlineStr">
        <is>
          <t>if crp_landsize_unit = 1-5, go to crp_main</t>
        </is>
      </c>
      <c r="O92" s="164" t="n"/>
      <c r="P92" s="178" t="n"/>
      <c r="Q92" s="342">
        <f>'Additional information'!$D$17</f>
        <v/>
      </c>
      <c r="R92" s="130" t="n"/>
      <c r="T92" s="420" t="inlineStr">
        <is>
          <t>yes</t>
        </is>
      </c>
      <c r="U92" s="137" t="n"/>
      <c r="X92" s="613" t="n">
        <v>2.249462604522705</v>
      </c>
      <c r="Y92" s="613">
        <f>IF(X92="","",X92*Q92)</f>
        <v/>
      </c>
      <c r="Z92" s="130">
        <f>IF(T92="yes",Y92,"")</f>
        <v/>
      </c>
    </row>
    <row r="93" customFormat="1" s="234">
      <c r="A93" s="115" t="n"/>
      <c r="B93" s="257" t="n"/>
      <c r="C93" s="98" t="n"/>
      <c r="D93" s="100" t="n"/>
      <c r="E93" s="98" t="n"/>
      <c r="F93" s="100" t="n"/>
      <c r="G93" s="98" t="n"/>
      <c r="H93" s="92" t="n"/>
      <c r="I93" s="98" t="n"/>
      <c r="J93" s="98" t="n"/>
      <c r="K93" s="98" t="n"/>
      <c r="L93" s="83" t="n"/>
      <c r="M93" s="72" t="n"/>
      <c r="N93" s="235" t="n"/>
      <c r="O93" s="179" t="n"/>
      <c r="P93" s="178" t="n"/>
      <c r="Q93" s="342">
        <f>'Additional information'!$D$17</f>
        <v/>
      </c>
      <c r="R93" s="130" t="n"/>
      <c r="T93" s="138" t="n"/>
      <c r="U93" s="137" t="n"/>
      <c r="X93" s="614" t="n"/>
      <c r="Y93" s="614">
        <f>IF(X93="","",X93*Q93)</f>
        <v/>
      </c>
      <c r="Z93" s="130">
        <f>IF(T93="yes",Y93,"")</f>
        <v/>
      </c>
    </row>
    <row r="94" ht="110.25" customFormat="1" customHeight="1" s="136">
      <c r="A94" s="91">
        <f>A89+1</f>
        <v/>
      </c>
      <c r="B94" s="226" t="inlineStr">
        <is>
          <t>crp_main</t>
        </is>
      </c>
      <c r="C94" s="135" t="inlineStr">
        <is>
          <t>crp_main</t>
        </is>
      </c>
      <c r="D94" s="159" t="inlineStr">
        <is>
          <t>What has been the main crop that your household has grown for food and income generation in dry season, if any? 
 [OPERATOR: SINGLE RESPONSE. "NO CROP PRODUCTION" IS IN LAST OPTIONS AT THE END.] 
1)Millet
2)Sorghum
3)Maize
4)Potatoe
5)Beans
6)Cabbage
7)Lettuce
8)Tomatoes
9)Onions
10)Rice
11)Wheat
12)Barley
13)Other Cereal
14)Cassava
15)Sweet Potatoes
16)Yams
17)Carrots
18)Cocoyam
19)Other tubers
20)Lentils
21)Peas
22)Soybeans
23)Chickpeas
24)Fava beans
25)Broad beans
26)Other pulses
27)Spinach-Amaranth
28)Cassava leaves
29)Potatoe leaves
30)Moringa
31)Sorrel Hibiscus / Rosselle
32)Green salad herbs [thyme, parsley, mint, rocca, other]
33)Cauliflower
34)Other leafy vegetables
35)Cucumber
36)Pumpkin
37)Eggplant/aubergine
38)Zucchini
39)Okra
40)Bell pepper
41)Haricot
42)Green peas
43)Fava beans green
44)Other non leafy vegs
45)Orange
46)Lemon
47)Grapefruit
48)Mandarins/clementines
49)Other citrus fruit
50)Sweet Banana
51)Plantains
52)Papaya
53)Mango
54)Guava
55)Pineapple
56)Avocado
57)Water Melon
58)Dates
59)Figs
60)Grapes
61)Olives
62)Apple
63)Apricot
64)Cherries
65)Peach/nectarine
66)Strawberries
67)Melon [Cantaloupe]
68)Other fruit
69)Coconuts
70)Groundnut/peanut
71)Cashew Nut
72)Kola Nut
73)Sesame
74)Bambara nut
75)Almond
76)Walnut
77)Other nuts
78)Cocoa
79)Coffee
80)Tea
81)Sugarcane
82)Sunflower
83)Other food cash crop
84)Cotton
85)Rubber
86)Jute
87)Fodder
88)Tobacco
89)Qat
90)Other non-food cash crop</t>
        </is>
      </c>
      <c r="E94" s="133">
        <f>LEN(D94)</f>
        <v/>
      </c>
      <c r="F94" s="197" t="inlineStr">
        <is>
          <t>Quelle a été la principale culture pratiquée par votre ménage pour se nourrir et générer des revenus pendant la saison sèche, si applicable? 
 [OPÉRATEUR/OPÉRATRICE: RÉPONSE UNIQUE. «AUCUNE PRODUCTION VÉGÉTALE» EST PARMI LES DERNIÈRES OPTIONS, À LA FIN DE LA LISTE.] 
1)Mil
2)Sorgho
3)Maïs
4)Pommes de terre
5)Haricots
6)Choux
7)Laitue
8)Tomates
9)Oignons
10)Riz
11)Blé
12)Orge
13)Autres céréales
14)Manioc
15)Patates douces
16)Ignames
17)Carottes
18)Chou caraïbe
19)Autres tubercules
20)Lentilles
21)Pois
22)Soja
23)Pois chiches
24)Fève
25)Fève large
26)Autres légumineuses
27)Epinards-Amaranthe
28)Feuilles de manioc
29)Feuilles de pomme de terre
30)Moringa
31)Oseille Hibiscus / Rosselle
32)Herbes aromatiques [thym, persil, menthe, rocca, autres]
33)Choux-fleur
34)Autres légumes à feuilles
35)Concombre
36)Citrouille
37)Aubergines/aubergines
38)Courgettes
39)Okra
40)Poivrons
41)Haricot 
42)Petit pois
43)Pois fève
44)Autres légumes non feuillus
45)Orange
46)Citron
47)Pamplemousse
48)Tangerine/clémentine
49)Autres agrumes
50)Banane douce
51)Banane plantain
52)Papaye
53)Mangue
54)Goyave
55)Ananas
56)Avocat
57)Pastèques
58)Dattes
59)Figues
60)Raisins
61)Olives
62)Pomme
63)Abricot
64)Cerises
65)Pêche/nectarine
66)Fraises
67)Melon
68)Autres fruits
69)Noix de coco
70)Arachide / cacahuète
71)Noix de cajou
72)Noix de kola
73)Sésame
74)Noix de bambara
75)Amande
76)Noix
77)Autres fruits à coque
78)Cacao
79)Café
80)Thé
81)Canne à sucre
82)Tournesol
83)Autres cultures vivrières de rente
84)Coton
85)Caoutchouc
86)Jute
87)Fourrage
88)Tabac
89)Qat
90)Autre culture de rente non alimentaire</t>
        </is>
      </c>
      <c r="G94" s="133">
        <f>LEN(F94)</f>
        <v/>
      </c>
      <c r="H94" s="143" t="inlineStr">
        <is>
          <t>Single Choice</t>
        </is>
      </c>
      <c r="I94" s="133" t="inlineStr">
        <is>
          <t>NA</t>
        </is>
      </c>
      <c r="J94" s="133" t="inlineStr">
        <is>
          <t>NA</t>
        </is>
      </c>
      <c r="K94" s="135" t="inlineStr">
        <is>
          <t>Form Type - Dropdown
IsDemographic</t>
        </is>
      </c>
      <c r="L94" s="158" t="inlineStr">
        <is>
          <t>1-90 = crp_irrig_source
91 = crp_main_check
92-93 = crp_salesmain</t>
        </is>
      </c>
      <c r="M94" s="379" t="inlineStr">
        <is>
          <t>$CROP CODES$</t>
        </is>
      </c>
      <c r="N94" s="376" t="inlineStr">
        <is>
          <t>if crp_main = any type of crop, go to crp_irrig_source;
if crp_main = "No crop production", go to crp_main_check
if crp_main = "Don't know" or "Refused", go to crp_salesmain</t>
        </is>
      </c>
      <c r="O94" s="176" t="n"/>
      <c r="P94" s="49" t="n"/>
      <c r="Q94" s="342">
        <f>'Additional information'!$D$17</f>
        <v/>
      </c>
      <c r="R94" s="130" t="n"/>
      <c r="T94" s="420" t="inlineStr">
        <is>
          <t>yes</t>
        </is>
      </c>
      <c r="U94" s="137" t="n"/>
      <c r="X94" s="613" t="n">
        <v>23.44011688232422</v>
      </c>
      <c r="Y94" s="613">
        <f>IF(X94="","",X94*Q94)</f>
        <v/>
      </c>
      <c r="Z94" s="130">
        <f>IF(T94="yes",Y94,"")</f>
        <v/>
      </c>
    </row>
    <row r="95" ht="94.5" customFormat="1" customHeight="1" s="136">
      <c r="A95" s="91" t="n"/>
      <c r="B95" s="226" t="inlineStr">
        <is>
          <t>crp_main_check</t>
        </is>
      </c>
      <c r="C95" s="135" t="inlineStr">
        <is>
          <t>crp_main_check</t>
        </is>
      </c>
      <c r="D95" s="159" t="inlineStr">
        <is>
          <t>What has been the main crop that your household has grown for food and income generation in dry season, if any? 
 [OPERATOR: SINGLE RESPONSE. "NO CROP PRODUCTION" IS IN LAST OPTIONS AT THE END.] 
1)Millet
2)Sorghum
3)Maize
4)Potatoe
5)Beans
6)Cabbage
7)Lettuce
8)Tomatoes
9)Onions
10)Rice
11)Wheat
12)Barley
13)Other Cereal
14)Cassava
15)Sweet Potatoes
16)Yams
17)Carrots
18)Cocoyam
19)Other tubers
20)Lentils
21)Peas
22)Soybeans
23)Chickpeas
24)Fava beans
25)Broad beans
26)Other pulses
27)Spinach-Amaranth
28)Cassava leaves
29)Potatoe leaves
30)Moringa
31)Sorrel Hibiscus / Rosselle
32)Green salad herbs [thyme, parsley, mint, rocca, other]
33)Cauliflower
34)Other leafy vegetables
35)Cucumber
36)Pumpkin
37)Eggplant/aubergine
38)Zucchini
39)Okra
40)Bell pepper
41)Haricot
42)Green peas
43)Fava beans green
44)Other non leafy vegs
45)Orange
46)Lemon
47)Grapefruit
48)Mandarins/clementines
49)Other citrus fruit
50)Sweet Banana
51)Plantains
52)Papaya
53)Mango
54)Guava
55)Pineapple
56)Avocado
57)Water Melon
58)Dates
59)Figs
60)Grapes
61)Olives
62)Apple
63)Apricot
64)Cherries
65)Peach/nectarine
66)Strawberries
67)Melon [Cantaloupe]
68)Other fruit
69)Coconuts
70)Groundnut/peanut
71)Cashew Nut
72)Kola Nut
73)Sesame
74)Bambara nut
75)Almond
76)Walnut
77)Other nuts
78)Cocoa
79)Coffee
80)Tea
81)Sugarcane
82)Sunflower
83)Other food cash crop
84)Cotton
85)Rubber
86)Jute
87)Fodder
88)Tobacco
89)Qat
90)Other non-food cash crop</t>
        </is>
      </c>
      <c r="E95" s="133">
        <f>LEN(D95)</f>
        <v/>
      </c>
      <c r="F95" s="159" t="inlineStr">
        <is>
          <t>Quelle a été la principale culture pratiquée par votre ménage pour se nourrir et générer des revenus pendant la saison sèche, si applicable? 
 [OPÉRATEUR/OPÉRATRICE: RÉPONSE UNIQUE. «AUCUNE PRODUCTION VÉGÉTALE» EST PARMI LES DERNIÈRES OPTIONS, À LA FIN DE LA LISTE.] 
1)Mil
2)Sorgho
3)Maïs
4)Pommes de terre
5)Haricots
6)Choux
7)Laitue
8)Tomates
9)Oignons
10)Riz
11)Blé
12)Orge
13)Autres céréales
14)Manioc
15)Patates douces
16)Ignames
17)Carottes
18)Chou caraïbe
19)Autres tubercules
20)Lentilles
21)Pois
22)Soja
23)Pois chiches
24)Fève
25)Fève large
26)Autres légumineuses
27)Epinards-Amaranthe
28)Feuilles de manioc
29)Feuilles de pomme de terre
30)Moringa
31)Oseille Hibiscus / Rosselle
32)Herbes aromatiques [thym, persil, menthe, rocca, autres]
33)Choux-fleur
34)Autres légumes à feuilles
35)Concombre
36)Citrouille
37)Aubergines/aubergines
38)Courgettes
39)Okra
40)Poivrons
41)Haricot 
42)Petit pois
43)Pois fève
44)Autres légumes non feuillus
45)Orange
46)Citron
47)Pamplemousse
48)Tangerine/clémentine
49)Autres agrumes
50)Banane douce
51)Banane plantain
52)Papaye
53)Mangue
54)Goyave
55)Ananas
56)Avocat
57)Pastèques
58)Dattes
59)Figues
60)Raisins
61)Olives
62)Pomme
63)Abricot
64)Cerises
65)Pêche/nectarine
66)Fraises
67)Melon
68)Autres fruits
69)Noix de coco
70)Arachide / cacahuète
71)Noix de cajou
72)Noix de kola
73)Sésame
74)Noix de bambara
75)Amande
76)Noix
77)Autres fruits à coque
78)Cacao
79)Café
80)Thé
81)Canne à sucre
82)Tournesol
83)Autres cultures vivrières de rente
84)Coton
85)Caoutchouc
86)Jute
87)Fourrage
88)Tabac
89)Qat
90)Autre culture de rente non alimentaire</t>
        </is>
      </c>
      <c r="G95" s="133">
        <f>LEN(F95)</f>
        <v/>
      </c>
      <c r="H95" s="143" t="inlineStr">
        <is>
          <t>Single Choice</t>
        </is>
      </c>
      <c r="I95" s="133" t="inlineStr">
        <is>
          <t>NA</t>
        </is>
      </c>
      <c r="J95" s="133" t="inlineStr">
        <is>
          <t>NA</t>
        </is>
      </c>
      <c r="K95" s="135" t="inlineStr">
        <is>
          <t>Form Type - Buttons</t>
        </is>
      </c>
      <c r="L95" s="158" t="inlineStr">
        <is>
          <t>1 = crp_salesmain
2 = crp_proddif</t>
        </is>
      </c>
      <c r="M95" s="211" t="inlineStr">
        <is>
          <t>NA</t>
        </is>
      </c>
      <c r="N95" s="177" t="inlineStr">
        <is>
          <t>if crp_main_check = 1, go to crp_salesmain
if crp_main_check = 2, go to crp_proddif</t>
        </is>
      </c>
      <c r="O95" s="176" t="n"/>
      <c r="P95" s="49" t="n"/>
      <c r="Q95" s="342">
        <f>'Additional information'!$D$17</f>
        <v/>
      </c>
      <c r="R95" s="130" t="n"/>
      <c r="T95" s="420" t="inlineStr">
        <is>
          <t>yes</t>
        </is>
      </c>
      <c r="U95" s="137" t="n"/>
      <c r="X95" s="613" t="n">
        <v>7.765957355499268</v>
      </c>
      <c r="Y95" s="613">
        <f>IF(X95="","",X95*Q95)</f>
        <v/>
      </c>
      <c r="Z95" s="130">
        <f>IF(T95="yes",Y95,"")</f>
        <v/>
      </c>
    </row>
    <row r="96" customFormat="1" s="136">
      <c r="A96" s="91" t="n"/>
      <c r="B96" s="254" t="n"/>
      <c r="C96" s="92" t="n"/>
      <c r="D96" s="100" t="n"/>
      <c r="E96" s="98" t="n"/>
      <c r="F96" s="98" t="n"/>
      <c r="G96" s="98" t="n"/>
      <c r="H96" s="101" t="n"/>
      <c r="I96" s="98" t="n"/>
      <c r="J96" s="98" t="n"/>
      <c r="K96" s="92" t="n"/>
      <c r="L96" s="83" t="n"/>
      <c r="M96" s="72" t="n"/>
      <c r="N96" s="314" t="n"/>
      <c r="O96" s="176" t="n"/>
      <c r="P96" s="49" t="n"/>
      <c r="Q96" s="342">
        <f>'Additional information'!$D$17</f>
        <v/>
      </c>
      <c r="R96" s="130" t="n"/>
      <c r="T96" s="138" t="n"/>
      <c r="U96" s="137" t="n"/>
      <c r="X96" s="614" t="n"/>
      <c r="Y96" s="614">
        <f>IF(X96="","",X96*Q96)</f>
        <v/>
      </c>
      <c r="Z96" s="130">
        <f>IF(T96="yes",Y96,"")</f>
        <v/>
      </c>
    </row>
    <row r="97" ht="204.75" customFormat="1" customHeight="1" s="136">
      <c r="A97" s="43">
        <f>A94+1</f>
        <v/>
      </c>
      <c r="B97" s="157" t="inlineStr">
        <is>
          <t>crp_irrig_source</t>
        </is>
      </c>
      <c r="C97" s="141" t="inlineStr">
        <is>
          <t>crp_irrig_source</t>
        </is>
      </c>
      <c r="D97" s="155" t="inlineStr">
        <is>
          <t>Where do you normally and mainly obtain water for the production of {crp_main}? 
[OPERATOR: SINGLE RESPONSE.]
1)Rainfed
2)Groundwater
3)Natural surface water [river / lake / stream / pond / etc.]
4)Constructed water point [canal / dam / etc.]
5)Public water supply system [e.g. tap water]
6)Other [specify]
7)DON'T KNOW
8)REFUSED</t>
        </is>
      </c>
      <c r="E97" s="141">
        <f>LEN(D97)</f>
        <v/>
      </c>
      <c r="F97" s="433" t="inlineStr">
        <is>
          <t>Quelle est normalement votre principale source d'eau pour la production de {crp_main}? 
[OPÉRATEUR/OPÉRATRICE: RÉPONSE UNIQUE.]
1)Pluie
2)Eaux souterraines
3)Eaux de surface naturelles [rivière / lac / ruisseau / étang / etc.]
4)Point d'eau artificiel [canal / barrage /etc.] 
5)Système public d'approvisionnement en eau [par ex. eau du robinet]
6)Autre [préciser]
7)NE SAIT PAS
8)REFUSÉ</t>
        </is>
      </c>
      <c r="G97" s="141">
        <f>LEN(F97)</f>
        <v/>
      </c>
      <c r="H97" s="142" t="inlineStr">
        <is>
          <t>Open Ended - Single Choice</t>
        </is>
      </c>
      <c r="I97" s="141" t="inlineStr">
        <is>
          <t>NA</t>
        </is>
      </c>
      <c r="J97" s="141" t="inlineStr">
        <is>
          <t>NA</t>
        </is>
      </c>
      <c r="K97" s="141" t="inlineStr">
        <is>
          <t>Form Type - RadioList</t>
        </is>
      </c>
      <c r="L97" s="165" t="inlineStr">
        <is>
          <t>1-8 = crp_area_change OR optional question</t>
        </is>
      </c>
      <c r="M97" s="211" t="inlineStr">
        <is>
          <t>NA</t>
        </is>
      </c>
      <c r="N97" s="177" t="inlineStr">
        <is>
          <t>if crp_irrig_source = 1-8, go to [crp_area_change or optional question]</t>
        </is>
      </c>
      <c r="O97" s="577" t="inlineStr">
        <is>
          <t>For any answer, go to crp_seed_supply</t>
        </is>
      </c>
      <c r="P97" s="10" t="n"/>
      <c r="Q97" s="342">
        <f>'Additional information'!$D$17</f>
        <v/>
      </c>
      <c r="R97" s="130" t="n"/>
      <c r="T97" s="420" t="inlineStr">
        <is>
          <t>yes</t>
        </is>
      </c>
      <c r="U97" s="137" t="n"/>
      <c r="X97" s="613" t="n">
        <v>16.48175621032715</v>
      </c>
      <c r="Y97" s="613">
        <f>IF(X97="","",X97*Q97)</f>
        <v/>
      </c>
      <c r="Z97" s="130">
        <f>IF(T97="yes",Y97,"")</f>
        <v/>
      </c>
    </row>
    <row r="98" ht="13.9" customFormat="1" customHeight="1" s="136">
      <c r="A98" s="43" t="n"/>
      <c r="B98" s="173" t="n"/>
      <c r="C98" s="172" t="n"/>
      <c r="D98" s="171" t="n"/>
      <c r="E98" s="45" t="n"/>
      <c r="F98" s="45" t="n"/>
      <c r="G98" s="45" t="n"/>
      <c r="H98" s="93" t="n"/>
      <c r="I98" s="45" t="n"/>
      <c r="J98" s="45" t="n"/>
      <c r="K98" s="45" t="n"/>
      <c r="L98" s="169" t="n"/>
      <c r="M98" s="72" t="n"/>
      <c r="N98" s="256" t="n"/>
      <c r="O98" s="169" t="n"/>
      <c r="P98" s="10" t="n"/>
      <c r="Q98" s="342">
        <f>'Additional information'!$D$17</f>
        <v/>
      </c>
      <c r="R98" s="130" t="n"/>
      <c r="T98" s="138" t="n"/>
      <c r="U98" s="137" t="n"/>
      <c r="X98" s="614" t="n"/>
      <c r="Y98" s="614">
        <f>IF(X98="","",X98*Q98)</f>
        <v/>
      </c>
      <c r="Z98" s="130">
        <f>IF(T98="yes",Y98,"")</f>
        <v/>
      </c>
    </row>
    <row r="99" ht="236.25" customFormat="1" customHeight="1" s="136">
      <c r="A99" s="14">
        <f>A97+1</f>
        <v/>
      </c>
      <c r="B99" s="37" t="inlineStr">
        <is>
          <t>crp_seed_supply</t>
        </is>
      </c>
      <c r="C99" s="20" t="inlineStr">
        <is>
          <t>crp_seed_supply
1) crp_seed_ownprod
2) crp_seed_market
3) crp_seed_company
4) crp_seed_ngo
5) crp_seed_organized_community
6) crp_seed_gov
7) crp_seed_relatives_friends
8) crp_seed_other
9) crp_seed_dk
10) crp_seed_ref</t>
        </is>
      </c>
      <c r="D99" s="36" t="inlineStr">
        <is>
          <t>Who do you normally procure your seeds from? 
[OPERATOR: MULTIPLE RESPONSES POSSIBLE.]
1)Own production
2)Local market or agro-input shop/dealer
3)Private seed company
4)NGOs
5)Community seed banks / farmer networks / farmers' association / etc.
6)Government [e.g. MoA]
7)Relatives or friends
8)Other
9)DON'T KNOW
10)REFUSED</t>
        </is>
      </c>
      <c r="E99" s="20">
        <f>LEN(D99)</f>
        <v/>
      </c>
      <c r="F99" s="440" t="inlineStr">
        <is>
          <t>Où vous procurez-vous habituellement vos semences?
[OPÉRATEUR/OPÉRATRICE: PLUSIEURS RÉPONSES POSSIBLES.]
1)Propre production
2)Marché local ou magasin / négociant d'intrants agricoles
3)Entreprises privées de semences
4)ONG
5)Banques de semences communautaires / réseaux de cultivateurs / associations de cultivateurs / etc.
6)Gouvernement [par ex., ministère de l'Agriculture]
7)Famille ou amis 
8)Autre
9)NE SAIT PAS
10)REFUSÉ</t>
        </is>
      </c>
      <c r="G99" s="20">
        <f>LEN(F99)</f>
        <v/>
      </c>
      <c r="H99" s="17" t="inlineStr">
        <is>
          <t xml:space="preserve">Select All That Apply </t>
        </is>
      </c>
      <c r="I99" s="16" t="inlineStr">
        <is>
          <t>NA</t>
        </is>
      </c>
      <c r="J99" s="16" t="inlineStr">
        <is>
          <t>NA</t>
        </is>
      </c>
      <c r="K99" s="16" t="inlineStr">
        <is>
          <t>Form Type - Checklist
9,10 = IsNone</t>
        </is>
      </c>
      <c r="L99" s="116" t="inlineStr">
        <is>
          <t>1-10 = crp_area_change</t>
        </is>
      </c>
      <c r="M99" s="73" t="inlineStr">
        <is>
          <t>1)crp_seed_ownprod
2)crp_seed_market
3)crp_seed_company
4)crp_seed_ngo
5)crp_seed_organized_community
6)crp_seed_gov
7)crp_seed_relatives_friends
8)crp_seed_other
9)crp_seed_dk
10)crp_seed_ref</t>
        </is>
      </c>
      <c r="N99" s="114" t="inlineStr">
        <is>
          <t>if crp_seed_supply = 1-10, go to crp_area_change</t>
        </is>
      </c>
      <c r="O99" s="56" t="n"/>
      <c r="P99" s="10" t="n"/>
      <c r="Q99" s="342">
        <f>'Additional information'!$D$17</f>
        <v/>
      </c>
      <c r="R99" s="130" t="n"/>
      <c r="T99" s="138" t="inlineStr">
        <is>
          <t>no</t>
        </is>
      </c>
      <c r="U99" s="137" t="n"/>
      <c r="X99" s="614" t="n">
        <v>18.51111030578613</v>
      </c>
      <c r="Y99" s="614">
        <f>IF(X99="","",X99*Q99)</f>
        <v/>
      </c>
      <c r="Z99" s="130">
        <f>IF(T99="yes",Y99,"")</f>
        <v/>
      </c>
    </row>
    <row r="100" customFormat="1" s="136">
      <c r="A100" s="43" t="n"/>
      <c r="B100" s="173" t="n"/>
      <c r="C100" s="172" t="n"/>
      <c r="D100" s="171" t="n"/>
      <c r="E100" s="45" t="n"/>
      <c r="F100" s="45" t="n"/>
      <c r="G100" s="45" t="n"/>
      <c r="H100" s="93" t="n"/>
      <c r="I100" s="45" t="n"/>
      <c r="J100" s="45" t="n"/>
      <c r="K100" s="45" t="n"/>
      <c r="L100" s="169" t="n"/>
      <c r="M100" s="72" t="n"/>
      <c r="N100" s="170" t="n"/>
      <c r="O100" s="169" t="n"/>
      <c r="P100" s="10" t="n"/>
      <c r="Q100" s="342">
        <f>'Additional information'!$D$17</f>
        <v/>
      </c>
      <c r="R100" s="130" t="n"/>
      <c r="T100" s="138" t="n"/>
      <c r="U100" s="137" t="n"/>
      <c r="X100" s="614" t="n"/>
      <c r="Y100" s="614">
        <f>IF(X100="","",X100*Q100)</f>
        <v/>
      </c>
      <c r="Z100" s="130">
        <f>IF(T100="yes",Y100,"")</f>
        <v/>
      </c>
    </row>
    <row r="101" ht="189" customFormat="1" customHeight="1" s="136">
      <c r="A101" s="43">
        <f>A99+1</f>
        <v/>
      </c>
      <c r="B101" s="175" t="inlineStr">
        <is>
          <t>crp_area_change</t>
        </is>
      </c>
      <c r="C101" s="174" t="inlineStr">
        <is>
          <t>crp_area_change</t>
        </is>
      </c>
      <c r="D101" s="155" t="inlineStr">
        <is>
          <t>How did the area planted for {crp_main} from dry season compare to nan?
[OPERATOR: SINGLE RESPONSE.]
1)A lot more [increased by more than 50%]
2)Slightly more
3)Same
4)Slightly less
5)A lot less [less than half as much]
6)DON'T KNOW
7)REFUSED</t>
        </is>
      </c>
      <c r="E101" s="141">
        <f>LEN(D101)</f>
        <v/>
      </c>
      <c r="F101" s="433" t="inlineStr">
        <is>
          <t>Comment estimez-vous la superficie plantée de {crp_main} pour la $season FR$ par rapport à une année normale?
[OPÉRATEUR/OPÉRATRICE: RÉPONSE UNIQUE.]
1)Très supérieure [augmentation de plus de 50%]
2)Légèrement supérieure
3)Identique
5)Légèrement inférieure
5)Très inférieure [moins de la moitié]
6)NE SAIT PAS
7)REFUSÉ</t>
        </is>
      </c>
      <c r="G101" s="141">
        <f>LEN(F101)</f>
        <v/>
      </c>
      <c r="H101" s="150" t="inlineStr">
        <is>
          <t>Single Choice</t>
        </is>
      </c>
      <c r="I101" s="141" t="inlineStr">
        <is>
          <t>NA</t>
        </is>
      </c>
      <c r="J101" s="141" t="inlineStr">
        <is>
          <t>NA</t>
        </is>
      </c>
      <c r="K101" s="141" t="inlineStr">
        <is>
          <t>Form Type - Buttons</t>
        </is>
      </c>
      <c r="L101" s="165" t="inlineStr">
        <is>
          <t>1-7 = crp_harv_change</t>
        </is>
      </c>
      <c r="M101" s="211" t="inlineStr">
        <is>
          <t>NA</t>
        </is>
      </c>
      <c r="N101" s="165" t="inlineStr">
        <is>
          <t>if crp_area_change = 1-7, go to crp_harv_change</t>
        </is>
      </c>
      <c r="O101" s="53" t="n"/>
      <c r="P101" s="10" t="n"/>
      <c r="Q101" s="342">
        <f>'Additional information'!$D$17</f>
        <v/>
      </c>
      <c r="R101" s="130" t="n"/>
      <c r="T101" s="420" t="inlineStr">
        <is>
          <t>yes</t>
        </is>
      </c>
      <c r="U101" s="137" t="n"/>
      <c r="X101" s="613" t="n">
        <v>20.30868148803711</v>
      </c>
      <c r="Y101" s="613">
        <f>IF(X101="","",X101*Q101)</f>
        <v/>
      </c>
      <c r="Z101" s="130">
        <f>IF(T101="yes",Y101,"")</f>
        <v/>
      </c>
    </row>
    <row r="102" customFormat="1" s="136">
      <c r="A102" s="43" t="n"/>
      <c r="B102" s="173" t="n"/>
      <c r="C102" s="172" t="n"/>
      <c r="D102" s="171" t="n"/>
      <c r="E102" s="45" t="n"/>
      <c r="F102" s="171" t="n"/>
      <c r="G102" s="45" t="n"/>
      <c r="H102" s="93" t="n"/>
      <c r="I102" s="45" t="n"/>
      <c r="J102" s="45" t="n"/>
      <c r="K102" s="45" t="n"/>
      <c r="L102" s="169" t="n"/>
      <c r="M102" s="72" t="n"/>
      <c r="N102" s="170" t="n"/>
      <c r="O102" s="169" t="n"/>
      <c r="P102" s="10" t="n"/>
      <c r="Q102" s="342">
        <f>'Additional information'!$D$17</f>
        <v/>
      </c>
      <c r="R102" s="130" t="n"/>
      <c r="T102" s="138" t="n"/>
      <c r="U102" s="137" t="n"/>
      <c r="X102" s="614" t="n"/>
      <c r="Y102" s="614">
        <f>IF(X102="","",X102*Q102)</f>
        <v/>
      </c>
      <c r="Z102" s="130">
        <f>IF(T102="yes",Y102,"")</f>
        <v/>
      </c>
    </row>
    <row r="103" ht="189" customFormat="1" customHeight="1" s="136">
      <c r="A103" s="43">
        <f>A101+1</f>
        <v/>
      </c>
      <c r="B103" s="157" t="inlineStr">
        <is>
          <t>crp_harv_change</t>
        </is>
      </c>
      <c r="C103" s="141" t="inlineStr">
        <is>
          <t>crp_harv_change</t>
        </is>
      </c>
      <c r="D103" s="155" t="inlineStr">
        <is>
          <t>How does the  harvest of {crp_main} in the dry season compare to nan? 
[OPERATOR: SINGLE RESPONSE.]
1)A lot more [increased by more than 50%]
2)Slightly more
3)Same
4)Slightly less
5)A lot less [less than half as much]
6)DON'T KNOW
7)REFUSED</t>
        </is>
      </c>
      <c r="E103" s="141">
        <f>LEN(D103)</f>
        <v/>
      </c>
      <c r="F103" s="433" t="inlineStr">
        <is>
          <t>Comment estimez-vous la récolte $expected or nothing FR$ de {crp_main} pour la $season FR$ par rapport à une année normale?
[OPÉRATEUR/OPÉRATRICE: RÉPONSE UNIQUE.]
1)Très supérieure [augmentation de plus de 50%]
2)Légèrement supérieure
3)Identique
5)Légèrement inférieure
5)Très inférieure [moins de la moitié]
6)NE SAIT PAS
7)REFUSÉ</t>
        </is>
      </c>
      <c r="G103" s="141">
        <f>LEN(F103)</f>
        <v/>
      </c>
      <c r="H103" s="150" t="inlineStr">
        <is>
          <t>Single Choice</t>
        </is>
      </c>
      <c r="I103" s="141" t="inlineStr">
        <is>
          <t>NA</t>
        </is>
      </c>
      <c r="J103" s="141" t="inlineStr">
        <is>
          <t>NA</t>
        </is>
      </c>
      <c r="K103" s="141" t="inlineStr">
        <is>
          <t>Form Type - Buttons</t>
        </is>
      </c>
      <c r="L103" s="140" t="inlineStr">
        <is>
          <t>1-7 = crp_proddif OR crp_harv_vol</t>
        </is>
      </c>
      <c r="M103" s="211" t="inlineStr">
        <is>
          <t>NA</t>
        </is>
      </c>
      <c r="N103" s="168" t="inlineStr">
        <is>
          <t>if crp_harv_change = 1-7, go to [crp_proddif or crp_harv_vol]</t>
        </is>
      </c>
      <c r="O103" s="167" t="inlineStr">
        <is>
          <t>For any aswer, go to crp_proddif</t>
        </is>
      </c>
      <c r="P103" s="117" t="n"/>
      <c r="Q103" s="342">
        <f>'Additional information'!$D$17</f>
        <v/>
      </c>
      <c r="R103" s="130" t="n"/>
      <c r="T103" s="420" t="inlineStr">
        <is>
          <t>yes</t>
        </is>
      </c>
      <c r="U103" s="137" t="n"/>
      <c r="X103" s="613" t="n">
        <v>15.44861221313477</v>
      </c>
      <c r="Y103" s="613">
        <f>IF(X103="","",X103*Q103)</f>
        <v/>
      </c>
      <c r="Z103" s="130">
        <f>IF(T103="yes",Y103,"")</f>
        <v/>
      </c>
    </row>
    <row r="104" customFormat="1" s="136">
      <c r="A104" s="43" t="n"/>
      <c r="B104" s="233" t="n"/>
      <c r="C104" s="92" t="n"/>
      <c r="D104" s="72" t="n"/>
      <c r="E104" s="45" t="n"/>
      <c r="F104" s="45" t="n"/>
      <c r="G104" s="45" t="n"/>
      <c r="H104" s="93" t="n"/>
      <c r="I104" s="45" t="n"/>
      <c r="J104" s="45" t="n"/>
      <c r="K104" s="45" t="n"/>
      <c r="L104" s="77" t="n"/>
      <c r="M104" s="77" t="n"/>
      <c r="N104" s="77" t="n"/>
      <c r="O104" s="77" t="n"/>
      <c r="P104" s="10" t="n"/>
      <c r="Q104" s="342">
        <f>'Additional information'!$D$17</f>
        <v/>
      </c>
      <c r="R104" s="130" t="n"/>
      <c r="T104" s="138" t="n"/>
      <c r="U104" s="137" t="n"/>
      <c r="X104" s="614" t="n"/>
      <c r="Y104" s="614">
        <f>IF(X104="","",X104*Q104)</f>
        <v/>
      </c>
      <c r="Z104" s="130">
        <f>IF(T104="yes",Y104,"")</f>
        <v/>
      </c>
    </row>
    <row r="105" ht="141.75" customFormat="1" customHeight="1" s="136">
      <c r="A105" s="43">
        <f>#REF!+1</f>
        <v/>
      </c>
      <c r="B105" s="157" t="inlineStr">
        <is>
          <t>crp_proddif</t>
        </is>
      </c>
      <c r="C105" s="135" t="inlineStr">
        <is>
          <t>crp_proddif</t>
        </is>
      </c>
      <c r="D105" s="156" t="inlineStr">
        <is>
          <t>Has your household faced any significant difficulty in terms of crop production in dry season?
[OPERATOR: SINGLE RESPONSE.]
1)YES
2)NO
3)DON'T KNOW
4)REFUSED</t>
        </is>
      </c>
      <c r="E105" s="141">
        <f>LEN(D105)</f>
        <v/>
      </c>
      <c r="F105" s="433" t="inlineStr">
        <is>
          <t>Votre ménage a-t-il rencontré d'importantes difficultés en matière de production végétale au cours de $season FR$ ?
[OPÉRATEUR/OPÉRATRICE: RÉPONSE UNIQUE.]
1)Oui
2)Non
3)NE SAIT PAS
4)REFUSÉ</t>
        </is>
      </c>
      <c r="G105" s="141">
        <f>LEN(F105)</f>
        <v/>
      </c>
      <c r="H105" s="150" t="inlineStr">
        <is>
          <t>Single Choice</t>
        </is>
      </c>
      <c r="I105" s="141" t="inlineStr">
        <is>
          <t>NA</t>
        </is>
      </c>
      <c r="J105" s="141" t="inlineStr">
        <is>
          <t>NA</t>
        </is>
      </c>
      <c r="K105" s="141" t="inlineStr">
        <is>
          <t>Form Type - Buttons</t>
        </is>
      </c>
      <c r="L105" s="140" t="inlineStr">
        <is>
          <t>1 = crp_proddif_2
2-4 = [crp_salesmain or optional question]</t>
        </is>
      </c>
      <c r="M105" s="211" t="inlineStr">
        <is>
          <t>NA</t>
        </is>
      </c>
      <c r="N105" s="140" t="inlineStr">
        <is>
          <t>if crp_proddif = 1, go to crp_proddif_2 ; 
if crp_proddif = 2-4, go to [crp_salesmain or optional question]</t>
        </is>
      </c>
      <c r="O105" s="54" t="inlineStr">
        <is>
          <t>if crp_proddif = 1, go to crp_proddif_2 ; 
if crp_proddif = 2-4, go to [crp_all]</t>
        </is>
      </c>
      <c r="P105" s="10" t="n"/>
      <c r="Q105" s="342">
        <f>'Additional information'!$D$17</f>
        <v/>
      </c>
      <c r="R105" s="130" t="n"/>
      <c r="T105" s="420" t="inlineStr">
        <is>
          <t>yes</t>
        </is>
      </c>
      <c r="U105" s="137" t="n"/>
      <c r="X105" s="613" t="n">
        <v>11.37532997131348</v>
      </c>
      <c r="Y105" s="613">
        <f>IF(X105="","",X105*Q105)</f>
        <v/>
      </c>
      <c r="Z105" s="130">
        <f>IF(T105="yes",Y105,"")</f>
        <v/>
      </c>
      <c r="AB105" s="77" t="n"/>
    </row>
    <row r="106" ht="409.5" customFormat="1" customHeight="1" s="136">
      <c r="A106" s="104">
        <f>A105+1</f>
        <v/>
      </c>
      <c r="B106" s="228" t="inlineStr">
        <is>
          <t>crp_proddif_2</t>
        </is>
      </c>
      <c r="C106" s="142" t="inlineStr">
        <is>
          <t>crp_proddif_
1) crp_proddif_plant_disease
2) crp_proddif_pest_outbreak
3) crp_proddif_animal_grazing
4) crp_proddif_access_plot
5) crp_proddif_access_fertilize
6) crp_proddif_seed_quality
7) crp_proddif_seed_quantity
8) crp_proddif_access_pesticide
9) crp_proddif_access_labour
10) crp_proddif_access_machinery
11) crp_proddif_access_fuel
12) crp_proddif_soil_erosion
13) crp_proddif_lack_irrigation
14) crp_proddif_excess_water
15) crp_proddif_access_credit
16) crp_proddif_other
17) crp_proddif_dk
18) crp_proddif_ref</t>
        </is>
      </c>
      <c r="D106" s="392" t="inlineStr">
        <is>
          <t>Which difficulty has your household faced with crop production in dry season?
[OPERATOR: MULTIPLE RESPONSES POSSIBLE. SELECT OPTION(S) THAT BEST FIT THE INFORMATION PROVIDED BY THE RESPONDENTS.]
1)Plant disease 
2)Pest outbreak [including birds]
3)Uncontrolled animal grazing
4)Access to plot
5)Access to fertilizer [not available on markets or prices too high]
6)Access to quality seeds
7)Access to enough seeds [not available on markets or prices too high]
8)Access to pesticides
9)Access to manpower labour
10)Access to machinery, tools or animals for ploughing
11)Access to fuel or electricity to power agricultural equipment
12)Soil erosion
13)Not enough irrigation / rainfall water
14)Too much irrigation / water 
15)Access to credit
16)Other
17)DON'T KNOW
18)REFUSED</t>
        </is>
      </c>
      <c r="E106" s="124">
        <f>LEN(D106)</f>
        <v/>
      </c>
      <c r="F106" s="433" t="inlineStr">
        <is>
          <t>Quelles difficultés votre ménage a-t-il rencontrées dans la production végétale au cours de $season FR$?
[OPÉRATEUR/OPÉRATRICE: PLUSIEURS RÉPONSES POSSIBLES. SÉLECTIONNER LA/LES OPTIONS CORRESPONDANT LE MIEUX AUX INFORMATIONS DONNÉES PAR LE RÉPONDANT.]
1)Maladie des plantes
2)Invasion d'organismes nuisibles [dont oiseaux]
3)Pâturage incontrôlé d'animaux
4)Accès à la parcelle
5)Accès aux engrais [non disponibles sur les marchés ou prix trop élevés]
6)Accès à des semences de qualité
7)Accès à des semences en quantité suffisante [non disponibles sur les marchés ou prix trop élevés]
8)Accès aux pesticides
9)Accès à la main-d'œuvre
10)Accès aux machines, outils ou animaux pour labourer
11)Accès au carburant ou à l'électricité pour alimenter les équipements agricoles
12)Érosion des sols
13)Eau d'irrigation ou pluie insuffisante
14)Eau d'irrigation ou pluie trop abondante
15)Accès au crédit
16)Autre
17)NE SAIT PAS
18)REFUSÉ</t>
        </is>
      </c>
      <c r="G106" s="124">
        <f>LEN(F106)</f>
        <v/>
      </c>
      <c r="H106" s="135" t="inlineStr">
        <is>
          <t xml:space="preserve">Select All That Apply </t>
        </is>
      </c>
      <c r="I106" s="124" t="inlineStr">
        <is>
          <t>NA</t>
        </is>
      </c>
      <c r="J106" s="124" t="inlineStr">
        <is>
          <t>NA</t>
        </is>
      </c>
      <c r="K106" s="124" t="inlineStr">
        <is>
          <t>Form Type - Checklist
17,18 = IsNone</t>
        </is>
      </c>
      <c r="L106" s="390" t="inlineStr">
        <is>
          <t>1-18 = [crp_salesmain OR optional question]</t>
        </is>
      </c>
      <c r="M106" s="211" t="inlineStr">
        <is>
          <t>1)crp_proddif_plant_disease
2)crp_proddif_pest_outbreak
3)crp_proddif_animal_grazing
4)crp_proddif_access_plot
5)crp_proddif_access_fertilize
6)crp_proddif_seed_quality
7)crp_proddif_seed_quantity
8)crp_proddif_access_pesticide
9)crp_proddif_access_labour
10)crp_proddif_access_machinery
11)crp_proddif_access_fuel
12)crp_proddif_soil_erosion
13)crp_proddif_lack_irrigation
14)crp_proddif_excess_water
15)crp_proddif_access_credit
16)crp_proddif_other
17)crp_proddif_dk
18)crp_proddif_ref</t>
        </is>
      </c>
      <c r="N106" s="156" t="inlineStr">
        <is>
          <t>if crp_proddif_2 = 1-18, go to [crp_salesmain OR optional question]</t>
        </is>
      </c>
      <c r="O106" s="54" t="inlineStr">
        <is>
          <t>if crp_proddif_2 = 1-18, go to [crp_all]</t>
        </is>
      </c>
      <c r="P106" s="10" t="n"/>
      <c r="Q106" s="342">
        <f>'Additional information'!$D$17</f>
        <v/>
      </c>
      <c r="R106" s="130" t="n"/>
      <c r="T106" s="420" t="inlineStr">
        <is>
          <t>yes</t>
        </is>
      </c>
      <c r="U106" s="137" t="n"/>
      <c r="X106" s="613" t="n">
        <v>25.84499931335449</v>
      </c>
      <c r="Y106" s="613">
        <f>IF(X106="","",X106*Q106)</f>
        <v/>
      </c>
      <c r="Z106" s="130">
        <f>IF(T106="yes",Y106,"")</f>
        <v/>
      </c>
      <c r="AB106" s="72" t="n"/>
    </row>
    <row r="107" customFormat="1" s="136">
      <c r="A107" s="43" t="n"/>
      <c r="B107" s="233" t="n"/>
      <c r="C107" s="92" t="n"/>
      <c r="D107" s="72" t="n"/>
      <c r="E107" s="45" t="n"/>
      <c r="F107" s="45" t="n"/>
      <c r="G107" s="45" t="n"/>
      <c r="H107" s="93" t="n"/>
      <c r="I107" s="45" t="n"/>
      <c r="J107" s="45" t="n"/>
      <c r="K107" s="45" t="n"/>
      <c r="L107" s="77" t="n"/>
      <c r="M107" s="77" t="n"/>
      <c r="N107" s="77" t="n"/>
      <c r="O107" s="77" t="n"/>
      <c r="P107" s="10" t="n"/>
      <c r="Q107" s="342">
        <f>'Additional information'!$D$17</f>
        <v/>
      </c>
      <c r="R107" s="130" t="n"/>
      <c r="T107" s="138" t="n"/>
      <c r="U107" s="137" t="n"/>
      <c r="X107" s="614" t="n"/>
      <c r="Y107" s="614">
        <f>IF(X107="","",X107*Q107)</f>
        <v/>
      </c>
      <c r="Z107" s="130">
        <f>IF(T107="yes",Y107,"")</f>
        <v/>
      </c>
    </row>
    <row r="108" ht="157.5" customFormat="1" customHeight="1" s="136">
      <c r="A108" s="52" t="n"/>
      <c r="B108" s="232" t="inlineStr">
        <is>
          <t>crp_all</t>
        </is>
      </c>
      <c r="C108" s="231" t="inlineStr">
        <is>
          <t>crp_all_[name of crop as per crop list]</t>
        </is>
      </c>
      <c r="D108" s="15" t="inlineStr">
        <is>
          <t>Do you cultivate any other crops aside from {crp_main}, and if so which ones?
[OPERATOR: "No other crop" APPEARS AT THE END OF THE LIST OF OPTIONS. SELECT ALL CROPS LISTED BY THE RESPONDENT.]
1)No other crops
2)DON'T KNOW
3)REFUSED</t>
        </is>
      </c>
      <c r="E108" s="24">
        <f>LEN(D108)</f>
        <v/>
      </c>
      <c r="F108" s="15" t="inlineStr">
        <is>
          <t>Pratiquez-vous d'autres cultures en dehors de {crp_main}, et si oui, lesquelles?
[OPERATEUR /OPÉRATRICE: "Pas d'autre culture" FIGURE DANS LES DERNIÈRES OPTIONS DE RÉPONSE. SÉLECTIONNER TOUTES LES CULTURES ÉNUMÉRÉES PAR LE RÉPONDANT.]
1)Pas d'autre culture
2)NE SAIT PAS
3)REFUSÉ</t>
        </is>
      </c>
      <c r="G108" s="24">
        <f>LEN(F108)</f>
        <v/>
      </c>
      <c r="H108" s="27" t="inlineStr">
        <is>
          <t>Select All That Apply</t>
        </is>
      </c>
      <c r="I108" s="24" t="inlineStr">
        <is>
          <t>NA</t>
        </is>
      </c>
      <c r="J108" s="391" t="inlineStr">
        <is>
          <t>NA</t>
        </is>
      </c>
      <c r="K108" s="24" t="inlineStr">
        <is>
          <t>Form Type - Checklist
Included unselected "crp_main"
1,2,3= IsNone</t>
        </is>
      </c>
      <c r="L108" s="28" t="inlineStr">
        <is>
          <t>Dynamics = crp_salesmain
1-3 = crp_salesmain</t>
        </is>
      </c>
      <c r="M108" s="73" t="inlineStr">
        <is>
          <t>NA</t>
        </is>
      </c>
      <c r="N108" s="57" t="inlineStr">
        <is>
          <t>For any response to crp_all, go to crp_salesmain</t>
        </is>
      </c>
      <c r="O108" s="57" t="n"/>
      <c r="P108" s="117" t="n"/>
      <c r="Q108" s="342">
        <f>'Additional information'!$D$17</f>
        <v/>
      </c>
      <c r="R108" s="130" t="n"/>
      <c r="T108" s="138" t="inlineStr">
        <is>
          <t>no</t>
        </is>
      </c>
      <c r="U108" s="137" t="n"/>
      <c r="X108" s="614" t="n">
        <v>18.74472236633301</v>
      </c>
      <c r="Y108" s="614">
        <f>IF(X108="","",X108*Q108)</f>
        <v/>
      </c>
      <c r="Z108" s="130">
        <f>IF(T108="yes",Y108,"")</f>
        <v/>
      </c>
    </row>
    <row r="109" ht="16.5" customFormat="1" customHeight="1" s="136" thickBot="1">
      <c r="A109" s="104" t="n"/>
      <c r="B109" s="255" t="n"/>
      <c r="C109" s="105" t="n"/>
      <c r="D109" s="81" t="n"/>
      <c r="E109" s="95" t="n"/>
      <c r="F109" s="95" t="n"/>
      <c r="G109" s="95" t="n"/>
      <c r="H109" s="105" t="n"/>
      <c r="I109" s="95" t="n"/>
      <c r="J109" s="95" t="n"/>
      <c r="K109" s="95" t="n"/>
      <c r="L109" s="87" t="n"/>
      <c r="M109" s="77" t="n"/>
      <c r="N109" s="81" t="n"/>
      <c r="O109" s="87" t="n"/>
      <c r="P109" s="64" t="n"/>
      <c r="Q109" s="342">
        <f>'Additional information'!$D$17</f>
        <v/>
      </c>
      <c r="R109" s="130" t="n"/>
      <c r="T109" s="138" t="n"/>
      <c r="U109" s="137" t="n"/>
      <c r="X109" s="614" t="n"/>
      <c r="Y109" s="614">
        <f>IF(X109="","",X109*Q109)</f>
        <v/>
      </c>
      <c r="Z109" s="130">
        <f>IF(T109="yes",Y109,"")</f>
        <v/>
      </c>
    </row>
    <row r="110" ht="16.5" customFormat="1" customHeight="1" s="411" thickBot="1">
      <c r="A110" s="610" t="inlineStr">
        <is>
          <t>D. CROP MARKETING</t>
        </is>
      </c>
      <c r="B110" s="611" t="n"/>
      <c r="C110" s="611" t="n"/>
      <c r="D110" s="611" t="n"/>
      <c r="E110" s="611" t="n"/>
      <c r="F110" s="611" t="n"/>
      <c r="G110" s="611" t="n"/>
      <c r="H110" s="611" t="n"/>
      <c r="I110" s="611" t="n"/>
      <c r="J110" s="611" t="n"/>
      <c r="K110" s="611" t="n"/>
      <c r="L110" s="611" t="n"/>
      <c r="M110" s="611" t="n"/>
      <c r="N110" s="611" t="n"/>
      <c r="O110" s="611" t="n"/>
      <c r="P110" s="612" t="n"/>
      <c r="Q110" s="263" t="n"/>
      <c r="R110" s="422" t="n"/>
      <c r="T110" s="420" t="n"/>
      <c r="U110" s="423" t="n"/>
      <c r="X110" s="613" t="n"/>
      <c r="Y110" s="613">
        <f>IF(X110="","",X110*Q110)</f>
        <v/>
      </c>
      <c r="Z110" s="422">
        <f>IF(T110="yes",Y110,"")</f>
        <v/>
      </c>
    </row>
    <row r="111" ht="267.75" customFormat="1" customHeight="1" s="136">
      <c r="A111" s="43" t="n"/>
      <c r="B111" s="175" t="inlineStr">
        <is>
          <t>crp_salesmain</t>
        </is>
      </c>
      <c r="C111" s="174" t="inlineStr">
        <is>
          <t>crp_salesmain</t>
        </is>
      </c>
      <c r="D111" s="546" t="inlineStr">
        <is>
          <t>What has been the main crop that you have sold over the last 3 months?
[OPERATOR: "No crop sold in the last 3 months" APPEARS AT THE END OF THE LIST OF OPTIONS. SELECT ALL CROPS LISTED BY THE RESPONDENT.]
1)Millet
2)Sorghum
3)Maize
4)Potatoe
5)Beans
6)Cabbage
7)Lettuce
8)Tomatoes
9)Onions
10)Rice
11)Wheat
12)Barley
13)Other Cereal
14)Cassava
15)Sweet Potatoes
16)Yams
17)Carrots
18)Cocoyam
19)Other tubers
20)Lentils
21)Peas
22)Soybeans
23)Chickpeas
24)Fava beans
25)Broad beans
26)Other pulses
27)Spinach-Amaranth
28)Cassava leaves
29)Potatoe leaves
30)Moringa
31)Sorrel Hibiscus / Rosselle
32)Green salad herbs [thyme, parsley, mint, rocca, other]
33)Cauliflower
34)Other leafy vegetables
35)Cucumber
36)Pumpkin
37)Eggplant/aubergine
38)Zucchini
39)Okra
40)Bell pepper
41)Haricot
42)Green peas
43)Fava beans green
44)Other non leafy vegs
45)Orange
46)Lemon
47)Grapefruit
48)Mandarins/clementines
49)Other citrus fruit
50)Sweet Banana
51)Plantains
52)Papaya
53)Mango
54)Guava
55)Pineapple
56)Avocado
57)Water Melon
58)Dates
59)Figs
60)Grapes
61)Olives
62)Apple
63)Apricot
64)Cherries
65)Peach/nectarine
66)Strawberries
67)Melon [Cantaloupe]
68)Other fruit
69)Coconuts
70)Groundnut/peanut
71)Cashew Nut
72)Kola Nut
73)Sesame
74)Bambara nut
75)Almond
76)Walnut
77)Other nuts
78)Cocoa
79)Coffee
80)Tea
81)Sugarcane
82)Sunflower
83)Other food cash crop
84)Cotton
85)Rubber
86)Jute
87)Fodder
88)Tobacco
89)Qat
90)Other non-food cash crop
91)No crop sold in the last 3 months
92)DON'T KNOW
93)REFUSED</t>
        </is>
      </c>
      <c r="E111" s="133">
        <f>LEN(D111)</f>
        <v/>
      </c>
      <c r="F111" s="443" t="inlineStr">
        <is>
          <t>Quelle a été la principale récolte que vous avez vendue au cours des 3 derniers mois 
[OPERATEUR /OPÉRATRICE: "Pas de culture vendue sur les 3 derniers mois" FIGURE DANS LES DERNIÈRES OPTIONS DE RÉPONSE. SÉLECTIONNER TOUTES LES CULTURES LISTÉES PAR LE RÉPONDANT.]
1)Mil
2)Sorgho
3)Maïs
4)Pommes de terre
5)Haricots
6)Choux
7)Laitue
8)Tomates
9)Oignons
10)Riz
11)Blé
12)Orge
13)Autres céréales
14)Manioc
15)Patates douces
16)Ignames
17)Carottes
18)Chou caraïbe
19)Autres tubercules
20)Lentilles
21)Pois
22)Soja
23)Pois chiches
24)Fève
25)Fève large
26)Autres légumineuses
27)Epinards-Amaranthe
28)Feuilles de manioc
29)Feuilles de pomme de terre
30)Moringa
31)Oseille Hibiscus / Rosselle
32)Herbes aromatiques [thym, persil, menthe, rocca, autres]
33)Choux-fleur
34)Autres légumes à feuilles
35)Concombre
36)Citrouille
37)Aubergines/aubergines
38)Courgettes
39)Okra
40)Poivrons
41)Haricot 
42)Petit pois
43)Pois fève
44)Autres légumes non feuillus
45)Orange
46)Citron
47)Pamplemousse
48)Tangerine/clémentine
49)Autres agrumes
50)Banane douce
51)Banane plantain
52)Papaye
53)Mangue
54)Goyave
55)Ananas
56)Avocat
57)Pastèques
58)Dattes
59)Figues
60)Raisins
61)Olives
62)Pomme
63)Abricot
64)Cerises
65)Pêche/nectarine
66)Fraises
67)Melon
68)Autres fruits
69)Noix de coco
70)Arachide / cacahuète
71)Noix de cajou
72)Noix de kola
73)Sésame
74)Noix de bambara
75)Amande
76)Noix
77)Autres fruits à coque
78)Cacao
79)Café
80)Thé
81)Canne à sucre
82)Tournesol
83)Autres cultures vivrières de rente
84)Coton
85)Caoutchouc
86)Jute
87)Fourrage
88)Tabac
89)Qat
90)Autre culture de rente non alimentaire
91)Pas de récolte vendue pendant les 3 derniers mois
92)NE SAIT PAS
93)REFUSÉ</t>
        </is>
      </c>
      <c r="G111" s="133">
        <f>LEN(F111)</f>
        <v/>
      </c>
      <c r="H111" s="143" t="inlineStr">
        <is>
          <t>Single Choice</t>
        </is>
      </c>
      <c r="I111" s="141" t="inlineStr">
        <is>
          <t>NA</t>
        </is>
      </c>
      <c r="J111" s="135" t="inlineStr">
        <is>
          <t>Send if "income_main" "Equals" "Production and sale of staple crops" Or "income_main" "Equals" "Production and sale of vegetable or fruit" Or "income_main" "Equals" "Production and sale of cashcrops" Or "income_sec" "Equals" "Production and sale of staple crops" Or "income_sec" "Equals" "Production and sale of vegetable or fruit" Or "income_sec" "Equals" "Production and sale of cashcrops"  Or "income_third" "Equals" "Production and sale of staple crops" Or "income_third" "Equals" "Production and sale of vegetable or fruit" Or "income_third" "Equals" "Production and sale of cashcrops", if not satisfied go to "ls_intro"</t>
        </is>
      </c>
      <c r="K111" s="133" t="inlineStr">
        <is>
          <t>Form Type - Buttons</t>
        </is>
      </c>
      <c r="L111" s="140" t="inlineStr">
        <is>
          <t>1-90 = crp_salesdif
91-92 = ls_intro</t>
        </is>
      </c>
      <c r="M111" s="379" t="inlineStr">
        <is>
          <t>$CROP SOLD CODES$</t>
        </is>
      </c>
      <c r="N111" s="140" t="inlineStr">
        <is>
          <t>If either income_main or income_sec or income_third = "Production and sale of staple crops" or "Production and sale of vegetable/ fruit" or "Production and sale of cashcrops (cocoa, tobacco, etc)", then this section will be asked to respondents.
Otherwise, skip to ls_intro.
For any crop selected, go to crp_salesdif
If "Don't know" or "Refused", go to ls_intro</t>
        </is>
      </c>
      <c r="O111" s="77" t="n"/>
      <c r="P111" s="10" t="n"/>
      <c r="Q111" s="342">
        <f>'Additional information'!$D$17</f>
        <v/>
      </c>
      <c r="R111" s="130" t="n"/>
      <c r="T111" s="420" t="inlineStr">
        <is>
          <t>yes</t>
        </is>
      </c>
      <c r="U111" s="137" t="n"/>
      <c r="X111" s="613" t="n">
        <v>17.61201477050781</v>
      </c>
      <c r="Y111" s="613">
        <f>IF(X111="","",X111*Q111)</f>
        <v/>
      </c>
      <c r="Z111" s="130">
        <f>IF(T111="yes",Y111,"")</f>
        <v/>
      </c>
    </row>
    <row r="112" customFormat="1" s="136">
      <c r="A112" s="43" t="n"/>
      <c r="B112" s="173" t="n"/>
      <c r="C112" s="92" t="n"/>
      <c r="D112" s="547" t="n"/>
      <c r="E112" s="98" t="n"/>
      <c r="F112" s="547" t="n"/>
      <c r="G112" s="98" t="n"/>
      <c r="H112" s="46" t="n"/>
      <c r="I112" s="45" t="n"/>
      <c r="J112" s="103" t="n"/>
      <c r="K112" s="45" t="n"/>
      <c r="L112" s="77" t="n"/>
      <c r="M112" s="77" t="n"/>
      <c r="N112" s="79" t="n"/>
      <c r="O112" s="79" t="n"/>
      <c r="P112" s="10" t="n"/>
      <c r="Q112" s="342">
        <f>'Additional information'!$D$17</f>
        <v/>
      </c>
      <c r="R112" s="138" t="n"/>
      <c r="S112" s="137" t="n"/>
      <c r="V112" s="144" t="n"/>
      <c r="W112" s="189" t="n"/>
      <c r="X112" s="614" t="n"/>
      <c r="Y112" s="614">
        <f>IF(X112="","",X112*Q112)</f>
        <v/>
      </c>
      <c r="Z112" s="130">
        <f>IF(T112="yes",Y112,"")</f>
        <v/>
      </c>
    </row>
    <row r="113" ht="222" customFormat="1" customHeight="1" s="136">
      <c r="A113" s="91">
        <f>A106+1</f>
        <v/>
      </c>
      <c r="B113" s="393" t="inlineStr">
        <is>
          <t>crp_salesdif</t>
        </is>
      </c>
      <c r="C113" s="135" t="inlineStr">
        <is>
          <t>crp_salesdif</t>
        </is>
      </c>
      <c r="D113" s="134" t="inlineStr">
        <is>
          <t>Has your household faced any significant difficulty in the last 3 months selling your {crp_salesmain}?
[OPERATOR: SINGLE RESPONSE.]
1)YES
2)NO
3)DON'T KNOW
4)REFUSED</t>
        </is>
      </c>
      <c r="E113" s="133">
        <f>LEN(D113)</f>
        <v/>
      </c>
      <c r="F113" s="433" t="inlineStr">
        <is>
          <t>Au cours des trois derniers mois, votre ménage a-t-il rencontré d'importantes difficultés pour vendre ses récoltes de {crp_salesmain}?
[OPÉRATEUR/OPÉRATRICE: RÉPONSE UNIQUE.]
1)Oui
2)Non
3)NE SAIT PAS
4)REFUSÉ</t>
        </is>
      </c>
      <c r="G113" s="133">
        <f>LEN(F113)</f>
        <v/>
      </c>
      <c r="H113" s="143" t="inlineStr">
        <is>
          <t>Single Choice</t>
        </is>
      </c>
      <c r="I113" s="133" t="inlineStr">
        <is>
          <t>NA</t>
        </is>
      </c>
      <c r="J113" s="135" t="inlineStr">
        <is>
          <t>NA</t>
        </is>
      </c>
      <c r="K113" s="133" t="inlineStr">
        <is>
          <t>Form Type - Buttons</t>
        </is>
      </c>
      <c r="L113" s="132" t="inlineStr">
        <is>
          <t>1 = crp_salesdif_2
2-4 = crp_salesprice</t>
        </is>
      </c>
      <c r="M113" s="211" t="inlineStr">
        <is>
          <t>NA</t>
        </is>
      </c>
      <c r="N113" s="132" t="inlineStr">
        <is>
          <t>if crp_salesdif = 1, go to crp_salesdif_2 ; 
if crp_salesdif = 2-4, go to crp_salesprice</t>
        </is>
      </c>
      <c r="O113" s="79" t="n"/>
      <c r="P113" s="49" t="n"/>
      <c r="Q113" s="342">
        <f>'Additional information'!$D$17</f>
        <v/>
      </c>
      <c r="R113" s="130" t="n"/>
      <c r="T113" s="420" t="inlineStr">
        <is>
          <t>yes</t>
        </is>
      </c>
      <c r="U113" s="137" t="n"/>
      <c r="X113" s="613" t="n">
        <v>10.45715618133545</v>
      </c>
      <c r="Y113" s="613">
        <f>IF(X113="","",X113*Q113)</f>
        <v/>
      </c>
      <c r="Z113" s="130">
        <f>IF(T113="yes",Y113,"")</f>
        <v/>
      </c>
    </row>
    <row r="114" ht="315" customFormat="1" customHeight="1" s="136">
      <c r="A114" s="43">
        <f>A113+1</f>
        <v/>
      </c>
      <c r="B114" s="175" t="inlineStr">
        <is>
          <t>crp_salesdif_2</t>
        </is>
      </c>
      <c r="C114" s="135" t="inlineStr">
        <is>
          <t>crp_saledif_
1) crp_saledif_marketing_cost
2) crp_saledif_damage_losses
3) crp_saledif_low_demand
4) crp_saledif_pay_delay
5) crp_saledif_low_price
6) crp_saledif_processing
7) crp_saledif_competition
8) crp_saledif_other
9) crp_saledif_dk
10) crp_saledif_ref</t>
        </is>
      </c>
      <c r="D114" s="392" t="inlineStr">
        <is>
          <t>Which difficulties has your household faced in the last 3 months selling your {crp_salesmain}?
[OPERATOR: MULTIPLE RESPONSES POSSIBLE. SELECT OPTION(S) THAT BEST FIT THE INFORMATION PROVIDED BY THE RESPONDENTS.]
1)High transportation or other marketing costs
2)Damages and losses due to storage difficulties and/or difficulty accessing the market [e.g. insecurity, poor infrastructure, etc.]
3)Lack of demand from usual traders or buyers
4)Payment delays from traders / buyers
5)Low selling prices [e.g. compared to input prices / inflation]
6)Difficulty processing product [lack of processing inputs / equipment / etc]
7)Market flooded with products
8)Other
9)DON'T KNOW
10)REFUSED</t>
        </is>
      </c>
      <c r="E114" s="133">
        <f>LEN(D114)</f>
        <v/>
      </c>
      <c r="F114" s="433" t="inlineStr">
        <is>
          <t>Quelles difficultés votre ménage a-t-il rencontrées au cours des trois derniers mois pour vendre ses cultures principales, {crp_salesmain}?
[OPÉRATEUR/OPÉRATRICE: PLUSIEURS RÉPONSES POSSIBLES. SÉLECTIONNER LA OU LES OPTIONS QUI CORRESPONDENT LE MIEUX AUX INFORMATIONS PROPOSÉES PAR LE RÉPONDANT.]
1)Coûts de transport ou autres coûts de commercialisation élevés
2)Dommages et pertes dus à des difficultés de stockage et/ou d'accès au marché [par exemple, insécurité, mauvaises infrastructures, etc.]
3)Baisse de la demande des commerçants ou clients habituels
4)Retards de paiement de la part des négociants/acheteurs
5)Faible prix de vente [par exemple, par rapport aux prix des intrants / inflation] 
6)Difficulté de transformation de la production [manque d'intrants / d'équipements de transformation / etc.]
7)Marchés saturés
8)Autre
9)NE SAIT PAS
10)REFUSÉ</t>
        </is>
      </c>
      <c r="G114" s="133">
        <f>LEN(F114)</f>
        <v/>
      </c>
      <c r="H114" s="135" t="inlineStr">
        <is>
          <t xml:space="preserve">Select All That Apply </t>
        </is>
      </c>
      <c r="I114" s="141" t="inlineStr">
        <is>
          <t>NA</t>
        </is>
      </c>
      <c r="J114" s="166" t="inlineStr">
        <is>
          <t>NA</t>
        </is>
      </c>
      <c r="K114" s="141" t="inlineStr">
        <is>
          <t>Form Type - Checklist
9,10 = IsNone</t>
        </is>
      </c>
      <c r="L114" s="140" t="inlineStr">
        <is>
          <t>1-10 = crp_salesprice</t>
        </is>
      </c>
      <c r="M114" s="211" t="inlineStr">
        <is>
          <t>1)crp_saledif_marketing_cost
2)crp_saledif_damage_losses
3)crp_saledif_low_demand
4)crp_saledif_pay_delay
5)crp_saledif_low_price
6)crp_saledif_processing
7)crp_saledif_competition
8)crp_saledif_other
9)crp_saledif_dk
10)crp_saledif_ref</t>
        </is>
      </c>
      <c r="N114" s="140" t="inlineStr">
        <is>
          <t>if crp_salesdif_2 = 1-10, go to crp_salesprice</t>
        </is>
      </c>
      <c r="O114" s="77" t="n"/>
      <c r="P114" s="10" t="n"/>
      <c r="Q114" s="342">
        <f>'Additional information'!$D$17</f>
        <v/>
      </c>
      <c r="R114" s="130" t="n"/>
      <c r="T114" s="420" t="inlineStr">
        <is>
          <t>yes</t>
        </is>
      </c>
      <c r="U114" s="137" t="n"/>
      <c r="X114" s="613" t="n">
        <v>20.76996231079102</v>
      </c>
      <c r="Y114" s="613">
        <f>IF(X114="","",X114*Q114)</f>
        <v/>
      </c>
      <c r="Z114" s="130">
        <f>IF(T114="yes",Y114,"")</f>
        <v/>
      </c>
    </row>
    <row r="115" customFormat="1" s="136">
      <c r="A115" s="43" t="n"/>
      <c r="B115" s="173" t="n"/>
      <c r="C115" s="92" t="n"/>
      <c r="D115" s="547" t="n"/>
      <c r="E115" s="98" t="n"/>
      <c r="F115" s="433" t="n"/>
      <c r="G115" s="98" t="n"/>
      <c r="H115" s="46" t="n"/>
      <c r="I115" s="45" t="n"/>
      <c r="J115" s="102" t="n"/>
      <c r="K115" s="45" t="n"/>
      <c r="L115" s="77" t="n"/>
      <c r="M115" s="77" t="n"/>
      <c r="N115" s="79" t="n"/>
      <c r="O115" s="79" t="n"/>
      <c r="P115" s="10" t="n"/>
      <c r="Q115" s="342">
        <f>'Additional information'!$D$17</f>
        <v/>
      </c>
      <c r="R115" s="130" t="n"/>
      <c r="T115" s="138" t="n"/>
      <c r="U115" s="137" t="n"/>
      <c r="X115" s="614" t="n"/>
      <c r="Y115" s="614">
        <f>IF(X115="","",X115*Q115)</f>
        <v/>
      </c>
      <c r="Z115" s="130">
        <f>IF(T115="yes",Y115,"")</f>
        <v/>
      </c>
    </row>
    <row r="116" ht="261" customFormat="1" customHeight="1" s="136">
      <c r="A116" s="43">
        <f>A114+1</f>
        <v/>
      </c>
      <c r="B116" s="175" t="inlineStr">
        <is>
          <t>crp_salesprice</t>
        </is>
      </c>
      <c r="C116" s="135" t="inlineStr">
        <is>
          <t>crp_salesprice</t>
        </is>
      </c>
      <c r="D116" s="156" t="inlineStr">
        <is>
          <t>How does the current price of your household's {crp_salesmain} compare to the average price in the same period of nan? 
[OPERATOR: SINGLE RESPONSE. INSIST ON THE MAIN PRODUCT MENTIONED.]
1)A lot more [increased by more than 50%]
2)Slightly more
3)Same
4)Slightly less
5)A lot less [less than half as much]
6)DON'T KNOW
7)REFUSED</t>
        </is>
      </c>
      <c r="E116" s="141">
        <f>LEN(D116)</f>
        <v/>
      </c>
      <c r="F116" s="433" t="inlineStr">
        <is>
          <t>Comment évaluez-vous le prix actuel de {crp_salesmain} de votre ménage par rapport au prix moyen de la même période de une année normale? 
[OPÉRATEUR/OPÉRATRICE: RÉPONSE UNIQUE. INSISTER SUR LA PRINCIPALE PRODUCTION MENTIONNÉE]
1)Très supérieur [augmentation de plus de 50%]
2)Légèrement supérieur
3)Identique
5)Légèrement inférieur
5)Très inférieur [moins de la moitié]
6)NE SAIT PAS
7)REFUSÉ</t>
        </is>
      </c>
      <c r="G116" s="141">
        <f>LEN(F116)</f>
        <v/>
      </c>
      <c r="H116" s="150" t="inlineStr">
        <is>
          <t>Single Choice</t>
        </is>
      </c>
      <c r="I116" s="141" t="inlineStr">
        <is>
          <t>NA</t>
        </is>
      </c>
      <c r="J116" s="141" t="inlineStr">
        <is>
          <t>NA</t>
        </is>
      </c>
      <c r="K116" s="141" t="inlineStr">
        <is>
          <t>Form Type - Buttons</t>
        </is>
      </c>
      <c r="L116" s="165" t="inlineStr">
        <is>
          <t xml:space="preserve">1-7 = ls_intro </t>
        </is>
      </c>
      <c r="M116" s="211" t="inlineStr">
        <is>
          <t>NA</t>
        </is>
      </c>
      <c r="N116" s="139" t="inlineStr">
        <is>
          <t>if crp_salesprice = 1-7, go to ls_intro</t>
        </is>
      </c>
      <c r="O116" s="164" t="n"/>
      <c r="P116" s="10" t="n"/>
      <c r="Q116" s="342">
        <f>'Additional information'!$D$17</f>
        <v/>
      </c>
      <c r="R116" s="130" t="n"/>
      <c r="T116" s="420" t="inlineStr">
        <is>
          <t>yes</t>
        </is>
      </c>
      <c r="U116" s="137" t="n"/>
      <c r="X116" s="613" t="n">
        <v>23.56972122192383</v>
      </c>
      <c r="Y116" s="613">
        <f>IF(X116="","",X116*Q116)</f>
        <v/>
      </c>
      <c r="Z116" s="130">
        <f>IF(T116="yes",Y116,"")</f>
        <v/>
      </c>
    </row>
    <row r="117" ht="16.5" customFormat="1" customHeight="1" s="136" thickBot="1">
      <c r="A117" s="43" t="n"/>
      <c r="B117" s="173" t="n"/>
      <c r="C117" s="92" t="n"/>
      <c r="D117" s="547" t="n"/>
      <c r="E117" s="98" t="n"/>
      <c r="F117" s="547" t="n"/>
      <c r="G117" s="98" t="n"/>
      <c r="H117" s="46" t="n"/>
      <c r="I117" s="45" t="n"/>
      <c r="J117" s="102" t="n"/>
      <c r="K117" s="45" t="n"/>
      <c r="L117" s="77" t="n"/>
      <c r="M117" s="77" t="n"/>
      <c r="N117" s="79" t="n"/>
      <c r="O117" s="79" t="n"/>
      <c r="P117" s="10" t="n"/>
      <c r="Q117" s="342">
        <f>'Additional information'!$D$17</f>
        <v/>
      </c>
      <c r="R117" s="130" t="n"/>
      <c r="T117" s="138" t="n"/>
      <c r="U117" s="137" t="n"/>
      <c r="X117" s="614" t="n"/>
      <c r="Y117" s="614">
        <f>IF(X117="","",X117*Q117)</f>
        <v/>
      </c>
      <c r="Z117" s="130">
        <f>IF(T117="yes",Y117,"")</f>
        <v/>
      </c>
    </row>
    <row r="118" ht="16.5" customFormat="1" customHeight="1" s="411" thickBot="1">
      <c r="A118" s="610" t="inlineStr">
        <is>
          <t>E. LIVESTOCK PRODUCTION</t>
        </is>
      </c>
      <c r="B118" s="611" t="n"/>
      <c r="C118" s="611" t="n"/>
      <c r="D118" s="611" t="n"/>
      <c r="E118" s="611" t="n"/>
      <c r="F118" s="611" t="n"/>
      <c r="G118" s="611" t="n"/>
      <c r="H118" s="611" t="n"/>
      <c r="I118" s="611" t="n"/>
      <c r="J118" s="611" t="n"/>
      <c r="K118" s="611" t="n"/>
      <c r="L118" s="611" t="n"/>
      <c r="M118" s="611" t="n"/>
      <c r="N118" s="611" t="n"/>
      <c r="O118" s="611" t="n"/>
      <c r="P118" s="612" t="n"/>
      <c r="Q118" s="263" t="n"/>
      <c r="R118" s="422" t="n"/>
      <c r="T118" s="420" t="n"/>
      <c r="U118" s="423" t="n"/>
      <c r="X118" s="613" t="n"/>
      <c r="Y118" s="613">
        <f>IF(X118="","",X118*Q118)</f>
        <v/>
      </c>
      <c r="Z118" s="422">
        <f>IF(T118="yes",Y118,"")</f>
        <v/>
      </c>
    </row>
    <row r="119" ht="141.75" customFormat="1" customHeight="1" s="136">
      <c r="A119" s="91">
        <f>A116+1</f>
        <v/>
      </c>
      <c r="B119" s="395" t="inlineStr">
        <is>
          <t>ls_intro</t>
        </is>
      </c>
      <c r="C119" s="548" t="inlineStr">
        <is>
          <t>ls_intro</t>
        </is>
      </c>
      <c r="D119" s="549" t="inlineStr">
        <is>
          <t>We will now ask you some questions about livestock production which apply to you and anyone in your household that is involved in livestock production or sales. 
1)CONTINUE</t>
        </is>
      </c>
      <c r="E119" s="133">
        <f>LEN(D119)</f>
        <v/>
      </c>
      <c r="F119" s="444" t="inlineStr">
        <is>
          <t>Nous allons maintenant vous poser quelques questions sur la production animale. Ces questions s'appliquent à vous et à toute personne de votre ménage impliquée dans la production ou la vente de bétail. 
1)CONTINUER</t>
        </is>
      </c>
      <c r="G119" s="133">
        <f>LEN(F119)</f>
        <v/>
      </c>
      <c r="H119" s="133" t="inlineStr">
        <is>
          <t>Single Choice</t>
        </is>
      </c>
      <c r="I119" s="133" t="inlineStr">
        <is>
          <t>NA</t>
        </is>
      </c>
      <c r="J119" s="133" t="inlineStr">
        <is>
          <t>Send if "hh_agricactivity" "Equals" "Yes - livestock production" Or "hh_agricactivity" "Equals" "Yes - both crop and livestock production" Or "income_main_ls_check" "Equals" "YES" Or "income_sec_ls_check" "Equals" "YES Or "income_third_ls_check" "Equals" "YES", if not satisfied go to "ls_salesmain"</t>
        </is>
      </c>
      <c r="K119" s="133" t="inlineStr">
        <is>
          <t>Form Type - Buttons</t>
        </is>
      </c>
      <c r="L119" s="132" t="inlineStr">
        <is>
          <t>1 = ls_main</t>
        </is>
      </c>
      <c r="M119" s="211" t="inlineStr">
        <is>
          <t>NA</t>
        </is>
      </c>
      <c r="N119" s="139" t="inlineStr">
        <is>
          <t>If hh_agricactivity = "Yes - livestock production" or "Yes - both crop and livestock production" or if they reported production and sales of livestocks in one of the three main income sources and confirmed that they are involved in production, then this section will be administered to respondents.
Otherwise, skip to ls_salesmain.</t>
        </is>
      </c>
      <c r="O119" s="164" t="n"/>
      <c r="P119" s="9" t="n"/>
      <c r="Q119" s="263">
        <f>'Additional information'!$D$18</f>
        <v/>
      </c>
      <c r="R119" s="130" t="n"/>
      <c r="T119" s="420" t="inlineStr">
        <is>
          <t>yes</t>
        </is>
      </c>
      <c r="U119" s="137" t="n"/>
      <c r="X119" s="613" t="n">
        <v>4.50195837020874</v>
      </c>
      <c r="Y119" s="613">
        <f>IF(X119="","",X119*Q119)</f>
        <v/>
      </c>
      <c r="Z119" s="130">
        <f>IF(T119="yes",Y119,"")</f>
        <v/>
      </c>
    </row>
    <row r="120" customFormat="1" s="136">
      <c r="A120" s="43" t="n"/>
      <c r="B120" s="173" t="n"/>
      <c r="C120" s="92" t="n"/>
      <c r="D120" s="547" t="n"/>
      <c r="E120" s="98" t="n"/>
      <c r="F120" s="445" t="n"/>
      <c r="G120" s="98" t="n"/>
      <c r="H120" s="46" t="n"/>
      <c r="I120" s="45" t="n"/>
      <c r="J120" s="103" t="n"/>
      <c r="K120" s="45" t="n"/>
      <c r="L120" s="77" t="n"/>
      <c r="M120" s="77" t="n"/>
      <c r="N120" s="79" t="n"/>
      <c r="O120" s="79" t="n"/>
      <c r="P120" s="10" t="n"/>
      <c r="Q120" s="342">
        <f>'Additional information'!$D$18</f>
        <v/>
      </c>
      <c r="R120" s="130" t="n"/>
      <c r="T120" s="138" t="n"/>
      <c r="U120" s="137" t="n"/>
      <c r="X120" s="614" t="n"/>
      <c r="Y120" s="614">
        <f>IF(X120="","",X120*Q120)</f>
        <v/>
      </c>
      <c r="Z120" s="130">
        <f>IF(T120="yes",Y120,"")</f>
        <v/>
      </c>
    </row>
    <row r="121" ht="315" customFormat="1" customHeight="1" s="136">
      <c r="A121" s="91">
        <f>A119+1</f>
        <v/>
      </c>
      <c r="B121" s="226" t="inlineStr">
        <is>
          <t>ls_main</t>
        </is>
      </c>
      <c r="C121" s="135" t="inlineStr">
        <is>
          <t>ls_main</t>
        </is>
      </c>
      <c r="D121" s="134" t="inlineStr">
        <is>
          <t>What was the main animal raised by your household for food and income generation in the last 12 months?
[OPERATOR: SINGLE RESPONSE. ASK ABOUT THE MOST IMPORTANT ANIMAL ONLY.] [HINT: DON'T FORGET TO PROBE ABOUT TRANSHUMANCE - MOVING LIVESTOCK FROM ONE GRAZING GROUND TO ANOTHER.]
1)Cattle [cow / beef / veal / yak / buffalo]
2)Goat
3)Sheep
4)Swine [pig / boar / hog / etc]
5)Equine [donkey / horse / etc]
6)Small domesticated mammals [rabbits / minks / guinea pigs / etc]
7)Poultry [chicken / guineafowl / duck / quail / turkey / etc]
8)Camelids
9)Other
10)DON'T KNOW
11)REFUSED</t>
        </is>
      </c>
      <c r="E121" s="133">
        <f>LEN(D121)</f>
        <v/>
      </c>
      <c r="F121" s="187" t="inlineStr">
        <is>
          <t>Quel animal votre ménage a-t-il principalement élevé pour se nourrir et générer des revenus au cours des 12 derniers mois?
[OPÉRATEUR/OPÉRATRICE: RÉPONSE UNIQUE. NE RETENIR QUE L'ANIMAL PRINCIPAL.]
[CONSEIL: N'OUBLIEZ PAS DE POSER DES QUESTIONS SUR LA TRANSHUMANCE - LE DÉPLACEMENT DU BÉTAIL D'UN PÂTURAGE À UN AUTRE.]
1)Bovins [vache / bœuf / veau / yak / buffle]
2)Chèvres
3)Moutons
4)Porcins [cochon / sanglier / porc / etc.]
5)Équidés [âne / cheval / etc]
6)Petits mammifères domestiques [lapin / vison / cochon d'Inde / etc.]
7)Volaille [poulet / pintade / canard / caille / dinde / etc.]
8)Camélidés
9)Autre
10)NE SAIT PAS
11)REFUSÉ</t>
        </is>
      </c>
      <c r="G121" s="133">
        <f>LEN(F121)</f>
        <v/>
      </c>
      <c r="H121" s="133" t="inlineStr">
        <is>
          <t>Single Choice</t>
        </is>
      </c>
      <c r="I121" s="133" t="inlineStr">
        <is>
          <t>NA</t>
        </is>
      </c>
      <c r="J121" s="133" t="inlineStr">
        <is>
          <t>NA</t>
        </is>
      </c>
      <c r="K121" s="135" t="inlineStr">
        <is>
          <t>Form Type - Buttons
set demographic</t>
        </is>
      </c>
      <c r="L121" s="132" t="inlineStr">
        <is>
          <t>1-9 = ls_num_lastyr
10-11 = ls_proddif</t>
        </is>
      </c>
      <c r="M121" s="211" t="inlineStr">
        <is>
          <t>NA</t>
        </is>
      </c>
      <c r="N121" s="139" t="inlineStr">
        <is>
          <t>if ls_main = 1-9, go to ls_num_lastyr ; 
If ls_main = 10-11, go to ls_proddif</t>
        </is>
      </c>
      <c r="O121" s="164" t="n"/>
      <c r="P121" s="49" t="n"/>
      <c r="Q121" s="263">
        <f>'Additional information'!$D$18</f>
        <v/>
      </c>
      <c r="R121" s="130" t="n"/>
      <c r="T121" s="420" t="inlineStr">
        <is>
          <t>yes</t>
        </is>
      </c>
      <c r="U121" s="137" t="n"/>
      <c r="X121" s="613" t="n">
        <v>17.40248489379883</v>
      </c>
      <c r="Y121" s="613">
        <f>IF(X121="","",X121*Q121)</f>
        <v/>
      </c>
      <c r="Z121" s="130">
        <f>IF(T121="yes",Y121,"")</f>
        <v/>
      </c>
    </row>
    <row r="122" customFormat="1" s="136">
      <c r="A122" s="91" t="n"/>
      <c r="B122" s="254" t="n"/>
      <c r="C122" s="92" t="n"/>
      <c r="D122" s="162" t="n"/>
      <c r="E122" s="98" t="n"/>
      <c r="F122" s="97" t="n"/>
      <c r="G122" s="98" t="n"/>
      <c r="H122" s="98" t="n"/>
      <c r="I122" s="98" t="n"/>
      <c r="J122" s="98" t="n"/>
      <c r="K122" s="92" t="n"/>
      <c r="L122" s="79" t="n"/>
      <c r="M122" s="77" t="n"/>
      <c r="N122" s="164" t="n"/>
      <c r="O122" s="164" t="n"/>
      <c r="P122" s="49" t="n"/>
      <c r="Q122" s="342">
        <f>'Additional information'!$D$18</f>
        <v/>
      </c>
      <c r="R122" s="130" t="n"/>
      <c r="T122" s="138" t="n"/>
      <c r="U122" s="137" t="n"/>
      <c r="X122" s="614" t="n"/>
      <c r="Y122" s="614">
        <f>IF(X122="","",X122*Q122)</f>
        <v/>
      </c>
      <c r="Z122" s="130">
        <f>IF(T122="yes",Y122,"")</f>
        <v/>
      </c>
    </row>
    <row r="123" ht="63" customFormat="1" customHeight="1" s="136">
      <c r="A123" s="43">
        <f>A121+1</f>
        <v/>
      </c>
      <c r="B123" s="175" t="inlineStr">
        <is>
          <t>ls_num_lastyr</t>
        </is>
      </c>
      <c r="C123" s="135" t="inlineStr">
        <is>
          <t>ls_num_lastyr</t>
        </is>
      </c>
      <c r="D123" s="156" t="inlineStr">
        <is>
          <t>How many {ls_main] did you have at the same time last year?
[OPERATOR: RECORD THE NUMBER OF ANIMALS. ENTER 88888 FOR DON'T KNOW AND 99999 FOR REFUSED.]</t>
        </is>
      </c>
      <c r="E123" s="141">
        <f>LEN(D123)</f>
        <v/>
      </c>
      <c r="F123" s="187" t="inlineStr">
        <is>
          <t>Combien de {ls_main} possédiez-vous à la même periode il y a un an?
[OPÉRATEUR/OPÉRATRICE: SAISIR LE NOMBRE D'ANIMAUX. ENTREZ 88888 POUR «NE SAIT PAS» ET 99999 POUR «REFUSÉ».]</t>
        </is>
      </c>
      <c r="G123" s="141">
        <f>LEN(F123)</f>
        <v/>
      </c>
      <c r="H123" s="150" t="inlineStr">
        <is>
          <t>Range</t>
        </is>
      </c>
      <c r="I123" s="141" t="inlineStr">
        <is>
          <t>NA</t>
        </is>
      </c>
      <c r="J123" s="141" t="inlineStr">
        <is>
          <t>NA</t>
        </is>
      </c>
      <c r="K123" s="141" t="inlineStr">
        <is>
          <t>Form Type - TextBox
demographic</t>
        </is>
      </c>
      <c r="L123" s="140" t="inlineStr">
        <is>
          <t>0-10000 = ls_num_now
88888-88888 = ls_num_now
99999-99999 = ls_num_now</t>
        </is>
      </c>
      <c r="M123" s="211" t="inlineStr">
        <is>
          <t>NA</t>
        </is>
      </c>
      <c r="N123" s="140" t="inlineStr">
        <is>
          <t>answers can range from 0-10000; any response goes to ls_num_now</t>
        </is>
      </c>
      <c r="O123" s="79" t="n"/>
      <c r="P123" s="10" t="n"/>
      <c r="Q123" s="263">
        <f>'Additional information'!$D$18</f>
        <v/>
      </c>
      <c r="R123" s="130" t="n"/>
      <c r="T123" s="420" t="inlineStr">
        <is>
          <t>yes</t>
        </is>
      </c>
      <c r="U123" s="137" t="n"/>
      <c r="X123" s="613" t="n">
        <v>16.33288192749023</v>
      </c>
      <c r="Y123" s="613">
        <f>IF(X123="","",X123*Q123)</f>
        <v/>
      </c>
      <c r="Z123" s="130">
        <f>IF(T123="yes",Y123,"")</f>
        <v/>
      </c>
    </row>
    <row r="124" ht="63" customFormat="1" customHeight="1" s="136">
      <c r="A124" s="43">
        <f>A123+1</f>
        <v/>
      </c>
      <c r="B124" s="175" t="inlineStr">
        <is>
          <t>ls_num_now</t>
        </is>
      </c>
      <c r="C124" s="135" t="inlineStr">
        <is>
          <t>ls_num_now</t>
        </is>
      </c>
      <c r="D124" s="155" t="inlineStr">
        <is>
          <t>How many {ls_main} do you have now?
[OPERATOR: RECORD THE NUMBER OF ANIMALS. ENTER 88888 FOR DON'T KNOW AND 99999 FOR REFUSED.]</t>
        </is>
      </c>
      <c r="E124" s="141">
        <f>LEN(D124)</f>
        <v/>
      </c>
      <c r="F124" s="187" t="inlineStr">
        <is>
          <t>Combien de {ls_main} avez-vous maintenant ?
[OPÉRATEUR/OPÉRATRICE: SAISIR LE NOMBRE D'ANIMAUX. ENTREZ 88888 POUR «NE SAIT PAS» ET 99999 POUR «REFUSÉ».]</t>
        </is>
      </c>
      <c r="G124" s="141">
        <f>LEN(F124)</f>
        <v/>
      </c>
      <c r="H124" s="150" t="inlineStr">
        <is>
          <t>Range</t>
        </is>
      </c>
      <c r="I124" s="141" t="inlineStr">
        <is>
          <t>NA</t>
        </is>
      </c>
      <c r="J124" s="141" t="inlineStr">
        <is>
          <t>NA</t>
        </is>
      </c>
      <c r="K124" s="141" t="inlineStr">
        <is>
          <t>Form Type - TextBox
demographic</t>
        </is>
      </c>
      <c r="L124" s="140" t="inlineStr">
        <is>
          <t>0-10000 = ls_num_change
88888-88888 = ls_num_change
99999-99999 = ls_num_change</t>
        </is>
      </c>
      <c r="M124" s="211" t="inlineStr">
        <is>
          <t>NA</t>
        </is>
      </c>
      <c r="N124" s="140" t="inlineStr">
        <is>
          <t>answers can range from 0-10000; any response goes to ls_num_change</t>
        </is>
      </c>
      <c r="O124" s="79" t="n"/>
      <c r="P124" s="10" t="n"/>
      <c r="Q124" s="263">
        <f>'Additional information'!$D$18</f>
        <v/>
      </c>
      <c r="R124" s="130" t="n"/>
      <c r="T124" s="420" t="inlineStr">
        <is>
          <t>yes</t>
        </is>
      </c>
      <c r="U124" s="137" t="n"/>
      <c r="X124" s="613" t="n">
        <v>7.41445255279541</v>
      </c>
      <c r="Y124" s="613">
        <f>IF(X124="","",X124*Q124)</f>
        <v/>
      </c>
      <c r="Z124" s="130">
        <f>IF(T124="yes",Y124,"")</f>
        <v/>
      </c>
    </row>
    <row r="125" ht="400.15" customFormat="1" customHeight="1" s="136">
      <c r="A125" s="43" t="n">
        <v>44</v>
      </c>
      <c r="B125" s="175" t="inlineStr">
        <is>
          <t>ls_num_change</t>
        </is>
      </c>
      <c r="C125" s="135" t="inlineStr">
        <is>
          <t>ls_num_
1) ls_num_no_change
2) ls_num_inc_less_sales
3) ls_num_inc_more_birth
4) ls_num_inc_more_acquired
5) ls_num_inc_received_free
6) ls_num_dec_poor_health
7) ls_num_dec_death
8) ls_num_dec_sales_good_price
9) ls_num_dec_sales_distress
10) ls_num_dec_escape_stolen
11) ls_num_dec_consumed
12) ls_num_inc_dec_other
13) ls_num_inc_dec_dk
14) ls_num_inc_dec_ref</t>
        </is>
      </c>
      <c r="D125" s="392" t="inlineStr">
        <is>
          <t>Why did the number of livestock change?
[OPERATOR: MULTIPLE RESPONSES POSSIBLE.] 
1)No significant change in livestock number
2)Did not sell as many
3)Many more were born
4)Purchased or bartered more animals this year
5)Received animals for free [restocking / gift]
6)Animal death due to malnutrition, drought, lack of feed
7)Animal death due to other factors [e.g. diseases, parasites, injury]
8)Sold more than usual because of good prices
9)Sold more than usual because of distress sales [unable to feed animal / need money urgently for household basic needs even if sales were unsustainable]
10)Animal escaped or was lost or stolen
11)Killed or gave away more animals than usual for household consumption or celebrations [marriage / funerals / etc]
12)Other
13)DON’T KNOW
14)REFUSED</t>
        </is>
      </c>
      <c r="E125" s="141">
        <f>LEN(D125)</f>
        <v/>
      </c>
      <c r="F125" s="433" t="inlineStr">
        <is>
          <t>Pourquoi le nombre d’animaux que vous possédez a-t-il varié?
[OPÉRATEUR/OPÉRATRICE: PLUSIEURS RÉPONSES POSSIBLES.] 
1)Pas de changement significatif du nombre de têtes de bétail
2)Diminution des ventes
3)Davantage de naissances
4)Davantage d'animaux achetés ou troqués cette année
5)Animaux reçus gratuitement [réapprovisionnement / cadeau]
6)Mort d'animaux due à la malnutrition, à la sécheresse, au manque de nourriture 
7)Mort d'animaux due à d'autres facteurs [par ex. maladies, parasites, blessures]
8)Davantage de ventes en raison de bons prix
9)Davantage de ventes en raison de ventes de détresse [incapacité à nourrir l'animal / besoin urgent d'argent pour les besoins de base du ménage même si les ventes ne sont pas durables]
10)Animaux échappés, perdus ou volés
11)Davantage d'animaux abattus ou donnés pour la consommation du ménage ou pour des cérémonies [mariage / funérailles / etc.]
12)Autre
13)NE SAIT PAS
14)REFUSÉ</t>
        </is>
      </c>
      <c r="G125" s="141">
        <f>LEN(F125)</f>
        <v/>
      </c>
      <c r="H125" s="135" t="inlineStr">
        <is>
          <t xml:space="preserve">Select All That Apply </t>
        </is>
      </c>
      <c r="I125" s="141" t="inlineStr">
        <is>
          <t>NA</t>
        </is>
      </c>
      <c r="J125" s="141" t="inlineStr">
        <is>
          <t>NA</t>
        </is>
      </c>
      <c r="K125" s="141" t="inlineStr">
        <is>
          <t>Form Type - Checklist
1,13,14 = IsNone</t>
        </is>
      </c>
      <c r="L125" s="140" t="inlineStr">
        <is>
          <t>1-14 = [ls_proddif OR optional question]</t>
        </is>
      </c>
      <c r="M125" s="211" t="inlineStr">
        <is>
          <t>1)ls_num_no_change
2)ls_num_inc_less_sales
3)ls_num_inc_more_birth
4)ls_num_inc_more_acquired
5)ls_num_inc_received_free
6)ls_num_dec_poor_health
7)ls_num_dec_death
8)ls_num_dec_sales_good_price
9)ls_num_dec_sales_distress
10)ls_num_dec_escape_stolen
11)ls_num_dec_consumed
12)ls_num_inc_dec_other
13)ls_num_inc_dec_dk
14)ls_num_inc_dec_ref</t>
        </is>
      </c>
      <c r="N125" s="139" t="inlineStr">
        <is>
          <t>If ls_num_change 1-14 = [ls_proddif OR optional question]</t>
        </is>
      </c>
      <c r="O125" s="29" t="inlineStr">
        <is>
          <t>If ls_num_change 1-14 = [ls_feed</t>
        </is>
      </c>
      <c r="P125" s="10" t="n"/>
      <c r="Q125" s="263">
        <f>'Additional information'!$D$18</f>
        <v/>
      </c>
      <c r="R125" s="130" t="n"/>
      <c r="T125" s="420" t="inlineStr">
        <is>
          <t>yes</t>
        </is>
      </c>
      <c r="U125" s="137" t="n"/>
      <c r="X125" s="613" t="n">
        <v>17.79113578796387</v>
      </c>
      <c r="Y125" s="613">
        <f>IF(X125="","",X125*Q125)</f>
        <v/>
      </c>
      <c r="Z125" s="130">
        <f>IF(T125="yes",Y125,"")</f>
        <v/>
      </c>
      <c r="AB125" s="164" t="n"/>
    </row>
    <row r="126" ht="238.15" customFormat="1" customHeight="1" s="136">
      <c r="A126" s="14" t="n">
        <v>45</v>
      </c>
      <c r="B126" s="227" t="inlineStr">
        <is>
          <t>ls_feed</t>
        </is>
      </c>
      <c r="C126" s="17" t="inlineStr">
        <is>
          <t>ls_feed
1) ls_feed_open_pasture
2) ls_feed_common_pasture
3) ls_feed_self_produced
4) ls_feed_purchased
5) ls_feed_free_dist
6) ls_feed_other
7) ls_feed_dk
8) ls_feed_ref</t>
        </is>
      </c>
      <c r="D126" s="22" t="inlineStr">
        <is>
          <t>Where do you usually access feed for your {ls_main}?  
[OPERATOR: MULTIPLE RESPONSES POSSIBLE.] 
1)Open pasture
2)Community-managed pasture land
3)Owned or rented field or self-produced fodder
4)Purchase feed or fodder at the market
5)Free distribution
6)Other
7)DON'T KNOW
8)REFUSED</t>
        </is>
      </c>
      <c r="E126" s="20">
        <f>LEN(D126)</f>
        <v/>
      </c>
      <c r="F126" s="446" t="inlineStr">
        <is>
          <t>Où vous procurez-vous habituellement l'alimentation pour votre {ls_main}?
[OPÉRATEUR/OPÉRATRICE: PLUSIEURS RÉPONSES POSSIBLES.] 
1)Pâturages ouverts
2)Pâturages gérés par la communauté
3)Champ possédé ou loué, ou fourrage auto-produit
4)Achat d'aliments/fourrage sur les marchés
5)Distributions gratuites
6)Autre
7)NE SAIT PAS
8)REFUSÉ</t>
        </is>
      </c>
      <c r="G126" s="20">
        <f>LEN(F126)</f>
        <v/>
      </c>
      <c r="H126" s="371" t="inlineStr">
        <is>
          <t xml:space="preserve">Select All That Apply </t>
        </is>
      </c>
      <c r="I126" s="20" t="inlineStr">
        <is>
          <t>NA</t>
        </is>
      </c>
      <c r="J126" s="20" t="inlineStr">
        <is>
          <t>NA</t>
        </is>
      </c>
      <c r="K126" s="20" t="inlineStr">
        <is>
          <t>Form Type - Checklist
7,8 = IsNone</t>
        </is>
      </c>
      <c r="L126" s="30" t="inlineStr">
        <is>
          <t>1-8 = ls_proddif</t>
        </is>
      </c>
      <c r="M126" s="73" t="inlineStr">
        <is>
          <t>1)ls_feed_open_pasture
2)ls_feed_common_pasture
3)ls_feed_self_produced
4)ls_feed_purchased
5)ls_feed_free_dist
6)ls_feed_other
7)ls_feed_dk
8)ls_feed_ref</t>
        </is>
      </c>
      <c r="N126" s="114" t="inlineStr">
        <is>
          <t>For any response, go to ls_proddif</t>
        </is>
      </c>
      <c r="O126" s="56" t="n"/>
      <c r="P126" s="10" t="n"/>
      <c r="Q126" s="342">
        <f>'Additional information'!$D$18</f>
        <v/>
      </c>
      <c r="R126" s="130" t="n"/>
      <c r="T126" s="138" t="inlineStr">
        <is>
          <t>no</t>
        </is>
      </c>
      <c r="U126" s="137" t="n"/>
      <c r="X126" s="614" t="n">
        <v>18.08681678771973</v>
      </c>
      <c r="Y126" s="614">
        <f>IF(X126="","",X126*Q126)</f>
        <v/>
      </c>
      <c r="Z126" s="130">
        <f>IF(T126="yes",Y126,"")</f>
        <v/>
      </c>
    </row>
    <row r="127" customFormat="1" s="136">
      <c r="A127" s="43" t="n"/>
      <c r="B127" s="173" t="n"/>
      <c r="C127" s="92" t="n"/>
      <c r="D127" s="72" t="n"/>
      <c r="E127" s="45" t="n"/>
      <c r="G127" s="45" t="n"/>
      <c r="H127" s="93" t="n"/>
      <c r="I127" s="45" t="n"/>
      <c r="J127" s="45" t="n"/>
      <c r="K127" s="45" t="n"/>
      <c r="L127" s="77" t="n"/>
      <c r="M127" s="77" t="n"/>
      <c r="N127" s="77" t="n"/>
      <c r="O127" s="79" t="n"/>
      <c r="P127" s="10" t="n"/>
      <c r="Q127" s="342">
        <f>'Additional information'!$D$18</f>
        <v/>
      </c>
      <c r="R127" s="130" t="n"/>
      <c r="T127" s="138" t="n"/>
      <c r="U127" s="137" t="n"/>
      <c r="X127" s="614" t="n"/>
      <c r="Y127" s="614">
        <f>IF(X127="","",X127*Q127)</f>
        <v/>
      </c>
      <c r="Z127" s="130">
        <f>IF(T127="yes",Y127,"")</f>
        <v/>
      </c>
    </row>
    <row r="128" ht="141.75" customFormat="1" customHeight="1" s="136">
      <c r="A128" s="43">
        <f>A126+1</f>
        <v/>
      </c>
      <c r="B128" s="175" t="inlineStr">
        <is>
          <t>ls_proddif</t>
        </is>
      </c>
      <c r="C128" s="135" t="inlineStr">
        <is>
          <t>ls_proddif</t>
        </is>
      </c>
      <c r="D128" s="156" t="inlineStr">
        <is>
          <t>Has your household faced any significant difficulty with livestock production over the last 3 months?
[OPERATOR: SINGLE RESPONSE.]
1)YES 
2)NO
3)DON'T KNOW
4)REFUSED</t>
        </is>
      </c>
      <c r="E128" s="141">
        <f>LEN(D128)</f>
        <v/>
      </c>
      <c r="F128" s="433" t="inlineStr">
        <is>
          <t>Votre ménage a-t-il rencontré d'importantes difficultés en matière d'élevage au cours des trois derniers mois?
[OPÉRATEUR/OPÉRATRICE: RÉPONSE UNIQUE.]
1)OUI
2)NON
3)NE SAIT PAS
4)REFUSÉ</t>
        </is>
      </c>
      <c r="G128" s="141">
        <f>LEN(F128)</f>
        <v/>
      </c>
      <c r="H128" s="150" t="inlineStr">
        <is>
          <t>Single Choice</t>
        </is>
      </c>
      <c r="I128" s="141" t="inlineStr">
        <is>
          <t>NA</t>
        </is>
      </c>
      <c r="J128" s="141" t="inlineStr">
        <is>
          <t>NA</t>
        </is>
      </c>
      <c r="K128" s="141" t="inlineStr">
        <is>
          <t>Form Type - Buttons</t>
        </is>
      </c>
      <c r="L128" s="140" t="inlineStr">
        <is>
          <t>1=ls_proddif_2
2-4= [ls_salesmain OR optional question]</t>
        </is>
      </c>
      <c r="M128" s="211" t="inlineStr">
        <is>
          <t>NA</t>
        </is>
      </c>
      <c r="N128" s="140" t="inlineStr">
        <is>
          <t>if ls_proddif = 1, go to ls_proddif_2 ; 
if ls_proddif = 2-4, go to [ls_salesmain OR optional question]</t>
        </is>
      </c>
      <c r="O128" s="41" t="inlineStr">
        <is>
          <t>if ls_proddif = 1, go to ls_proddif_2 ; 
if ls_proddif = 2-4, go to [ls_all</t>
        </is>
      </c>
      <c r="P128" s="10" t="n"/>
      <c r="Q128" s="263">
        <f>'Additional information'!$D$18</f>
        <v/>
      </c>
      <c r="R128" s="130" t="n"/>
      <c r="T128" s="420" t="inlineStr">
        <is>
          <t>yes</t>
        </is>
      </c>
      <c r="U128" s="137" t="n"/>
      <c r="X128" s="613" t="n">
        <v>10.37455940246582</v>
      </c>
      <c r="Y128" s="613">
        <f>IF(X128="","",X128*Q128)</f>
        <v/>
      </c>
      <c r="Z128" s="130">
        <f>IF(T128="yes",Y128,"")</f>
        <v/>
      </c>
      <c r="AB128" s="77" t="n"/>
    </row>
    <row r="129" ht="362.25" customFormat="1" customHeight="1" s="136">
      <c r="A129" s="104">
        <f>A128+1</f>
        <v/>
      </c>
      <c r="B129" s="228" t="inlineStr">
        <is>
          <t>ls_proddif_2</t>
        </is>
      </c>
      <c r="C129" s="126" t="inlineStr">
        <is>
          <t>ls_proddif_
1) ls_proddif_feed_purchase
2) ls_proddif_access_pasture
3) ls_proddif_access_water
4) ls_proddif_vet_serv
5) ls_proddif_vet_input
6) ls_proddif_diseases
7) ls_proddif_theft
8) ls_proddif_access_market
9) ls_proddif_access_credit
10) ls_proddif_access_labour
11) ls_proddif_other
12) ls_proddif_dk
13) ls_proddif_ref</t>
        </is>
      </c>
      <c r="D129" s="156" t="inlineStr">
        <is>
          <t>Which difficulties has your household faced with livestock production in the last 3 months?
[OPERATOR: MULTIPLE RESPONSES POSSIBLE. SELECT OPTION(S) THAT BEST FIT THE INFORMATION PROVIDED BY THE RESPONDENTS.]
1)Difficulty to purchase feed [e.g. prices or access to market]
2)Access to pasture
3)Access to water
4)Access to veterinary services [vaccinations, treatments, spraying, advisory etc]
5)Access to veterinary inputs [medicine for animals / tools for animal health / etc]
6)Livestock diseases or injury
7)Livestock theft
8)Access to livestock market to buy young animals
9)Access to credit
10)Access to manpower labour 
11)Other
12)DON'T KNOW
13)REFUSED</t>
        </is>
      </c>
      <c r="E129" s="141">
        <f>LEN(D129)</f>
        <v/>
      </c>
      <c r="F129" s="433" t="inlineStr">
        <is>
          <t>Quelles difficultés votre ménage a-t-il rencontrées en matière d'élevage au cours des trois derniers mois ?
[OPÉRATEUR/OPÉRATRICE: PLUSIEURS RÉPONSES POSSIBLES. SÉLECTIONNER LA OU LES OPTIONS QUI CORRESPONDENT LE MIEUX AUX INFORMATIONS PROPOSÉES PAR LES RÉPONDANTS.]
1)Difficulté à acheter des aliments pour animaux [prix ou accès au marché]
2)Accès aux pâturages
3)Accès à l'eau
4)Accès aux services vétérinaires [vaccins / traitements / pulvérisations / conseils / etc.]
5)Accès aux intrants vétérinaires [médicaments pour animaux / outils pour la santé animale / etc.]
6)Maladies ou blessures du bétail
7)Vol de bétail
8)Accès aux marchés de bétail pour acheter de jeunes animaux
9)Accès au crédit
10)Accès à la main-d'œuvre
11)Autre
12)NE SAIT PAS
13)REFUS</t>
        </is>
      </c>
      <c r="G129" s="141">
        <f>LEN(F129)</f>
        <v/>
      </c>
      <c r="H129" s="135" t="inlineStr">
        <is>
          <t xml:space="preserve">Select All That Apply </t>
        </is>
      </c>
      <c r="I129" s="141" t="inlineStr">
        <is>
          <t>NA</t>
        </is>
      </c>
      <c r="J129" s="141" t="inlineStr">
        <is>
          <t>NA</t>
        </is>
      </c>
      <c r="K129" s="141" t="inlineStr">
        <is>
          <t>Form Type - Checklist
12,13 = IsNone</t>
        </is>
      </c>
      <c r="L129" s="394" t="inlineStr">
        <is>
          <t>1-13 = [ls_salesmain OR optional question]</t>
        </is>
      </c>
      <c r="M129" s="211" t="inlineStr">
        <is>
          <t>1)ls_proddif_feed_purchase
2)ls_proddif_access_pasture
3)ls_proddif_access_water
4)ls_proddif_vet_serv
5)ls_proddif_vet_input
6)ls_proddif_diseases
7)ls_proddif_theft
8)ls_proddif_access_market
9)ls_proddif_access_credit
10)ls_proddif_access_labour
11)ls_proddif_other
12)ls_proddif_dk
13)ls_proddif_ref</t>
        </is>
      </c>
      <c r="N129" s="156" t="inlineStr">
        <is>
          <t>if ls_proddif_2 = 1-13, go to ls_salesmain OR optional question</t>
        </is>
      </c>
      <c r="O129" s="54" t="inlineStr">
        <is>
          <t>if ls_proddif_2 = 1-13, go to ls_all</t>
        </is>
      </c>
      <c r="P129" s="10" t="n"/>
      <c r="Q129" s="263">
        <f>'Additional information'!$D$18</f>
        <v/>
      </c>
      <c r="R129" s="130" t="n"/>
      <c r="T129" s="420" t="inlineStr">
        <is>
          <t>yes</t>
        </is>
      </c>
      <c r="U129" s="137" t="n"/>
      <c r="X129" s="613" t="n">
        <v>19.61676216125488</v>
      </c>
      <c r="Y129" s="613">
        <f>IF(X129="","",X129*Q129)</f>
        <v/>
      </c>
      <c r="Z129" s="130">
        <f>IF(T129="yes",Y129,"")</f>
        <v/>
      </c>
      <c r="AB129" s="72" t="n"/>
    </row>
    <row r="130" ht="220.5" customFormat="1" customHeight="1" s="136">
      <c r="A130" s="14" t="n"/>
      <c r="B130" s="229" t="inlineStr">
        <is>
          <t>ls_all</t>
        </is>
      </c>
      <c r="C130" s="236" t="inlineStr">
        <is>
          <t>ls_all_
1)ls_all_cattle
2)ls_all_goats
3)ls_all_sheep
4)ls_all_swine
5)ls_all_equine
6)ls_all_smallmammals
7)ls_all_poultry
8)ls_all_camelids
9)ls_all_other
10)ls_all_none
11)ls_all_dk
12)ls_all_ref</t>
        </is>
      </c>
      <c r="D130" s="15" t="inlineStr">
        <is>
          <t>Do you own any other livestock aside from {ls_main}, and if so which ones?
[OPERATOR: "No other livestock" APPEARS AT THE END OF THE LIST OF OPTIONS. SELECT ALL ANIMALS LISTED BY THE RESPONDENT.]
1)No other livestock
2)DON'T KNOW
3)REFUSED</t>
        </is>
      </c>
      <c r="E130" s="24">
        <f>LEN(D130)</f>
        <v/>
      </c>
      <c r="F130" s="15" t="inlineStr">
        <is>
          <t>Possédez-vous d'autres animaux d'élevage en dehors de {ls_main}, et si oui, lesquels?
[OPÉRATEUR/OPÉRATRICE: "Pas d'autres animaux" FIGURE DANS LES DERNIÈRES OPTIONS DE RÉPONSE. SAISIR TOUS LES ANIMAUX ÉNUMÉRÉS PAR LE RÉPONDANT.]
1)Pas d'autres animaux
2)NE SAIT PAS
3)REFUSÉ</t>
        </is>
      </c>
      <c r="G130" s="24">
        <f>LEN(F130)</f>
        <v/>
      </c>
      <c r="H130" s="27" t="inlineStr">
        <is>
          <t>Select All That Apply</t>
        </is>
      </c>
      <c r="I130" s="24" t="inlineStr">
        <is>
          <t>NA</t>
        </is>
      </c>
      <c r="J130" s="24" t="inlineStr">
        <is>
          <t>NA</t>
        </is>
      </c>
      <c r="K130" s="24" t="inlineStr">
        <is>
          <t>Form Type - Checklist
Included unselected "ls_main"
1,2,3= IsNone</t>
        </is>
      </c>
      <c r="L130" s="28" t="inlineStr">
        <is>
          <t>Dynamic = ls_salesmain
1-3 = ls_salesmain</t>
        </is>
      </c>
      <c r="M130" s="73" t="inlineStr">
        <is>
          <t>1)ls_all_cattle
2)ls_all_goats
3)ls_all_sheep
4)ls_all_swine
5)ls_all_equine
6)ls_all_smallmammals
7)ls_all_poultry
8)ls_all_camelids
9)ls_all_other
10)ls_all_none
11)ls_all_dk
12)ls_all_ref</t>
        </is>
      </c>
      <c r="N130" s="57" t="inlineStr">
        <is>
          <t>The list of animals that were not selected at ls_main will appear here with programming. 
For any response to ls_all, go to ls_salesmain</t>
        </is>
      </c>
      <c r="O130" s="57" t="n"/>
      <c r="P130" s="117" t="n"/>
      <c r="Q130" s="342">
        <f>'Additional information'!$D$18</f>
        <v/>
      </c>
      <c r="R130" s="130" t="n"/>
      <c r="T130" s="138" t="inlineStr">
        <is>
          <t>no</t>
        </is>
      </c>
      <c r="U130" s="137" t="n"/>
      <c r="X130" s="614" t="n">
        <v>7.249754905700684</v>
      </c>
      <c r="Y130" s="614">
        <f>IF(X130="","",X130*Q130)</f>
        <v/>
      </c>
      <c r="Z130" s="130">
        <f>IF(T130="yes",Y130,"")</f>
        <v/>
      </c>
    </row>
    <row r="131" ht="16.5" customFormat="1" customHeight="1" s="136" thickBot="1">
      <c r="A131" s="43" t="n"/>
      <c r="B131" s="173" t="n"/>
      <c r="C131" s="92" t="n"/>
      <c r="D131" s="72" t="n"/>
      <c r="E131" s="45" t="n"/>
      <c r="F131" s="45" t="n"/>
      <c r="G131" s="45" t="n"/>
      <c r="H131" s="93" t="n"/>
      <c r="I131" s="45" t="n"/>
      <c r="J131" s="45" t="n"/>
      <c r="K131" s="45" t="n"/>
      <c r="L131" s="77" t="n"/>
      <c r="M131" s="77" t="n"/>
      <c r="N131" s="77" t="n"/>
      <c r="O131" s="79" t="n"/>
      <c r="P131" s="49" t="n"/>
      <c r="Q131" s="342">
        <f>'Additional information'!$D$18</f>
        <v/>
      </c>
      <c r="R131" s="130" t="n"/>
      <c r="T131" s="138" t="n"/>
      <c r="U131" s="137" t="n"/>
      <c r="X131" s="614" t="n"/>
      <c r="Y131" s="614">
        <f>IF(X131="","",X131*Q131)</f>
        <v/>
      </c>
      <c r="Z131" s="130">
        <f>IF(T131="yes",Y131,"")</f>
        <v/>
      </c>
    </row>
    <row r="132" ht="16.5" customFormat="1" customHeight="1" s="411" thickBot="1">
      <c r="A132" s="610" t="inlineStr">
        <is>
          <t>E. LIVESTOCK MARKETING</t>
        </is>
      </c>
      <c r="B132" s="611" t="n"/>
      <c r="C132" s="611" t="n"/>
      <c r="D132" s="611" t="n"/>
      <c r="E132" s="611" t="n"/>
      <c r="F132" s="611" t="n"/>
      <c r="G132" s="611" t="n"/>
      <c r="H132" s="611" t="n"/>
      <c r="I132" s="611" t="n"/>
      <c r="J132" s="611" t="n"/>
      <c r="K132" s="611" t="n"/>
      <c r="L132" s="611" t="n"/>
      <c r="M132" s="611" t="n"/>
      <c r="N132" s="611" t="n"/>
      <c r="O132" s="611" t="n"/>
      <c r="P132" s="612" t="n"/>
      <c r="Q132" s="263" t="n"/>
      <c r="R132" s="422" t="n"/>
      <c r="T132" s="420" t="n"/>
      <c r="U132" s="423" t="n"/>
      <c r="X132" s="613" t="n"/>
      <c r="Y132" s="613">
        <f>IF(X132="","",X132*Q132)</f>
        <v/>
      </c>
      <c r="Z132" s="422">
        <f>IF(T132="yes",Y132,"")</f>
        <v/>
      </c>
    </row>
    <row r="133" ht="299.25" customFormat="1" customHeight="1" s="136">
      <c r="A133" s="91">
        <f>A129+1</f>
        <v/>
      </c>
      <c r="B133" s="226" t="inlineStr">
        <is>
          <t>ls_salesmain</t>
        </is>
      </c>
      <c r="C133" s="135" t="inlineStr">
        <is>
          <t>ls_salesmain</t>
        </is>
      </c>
      <c r="D133" s="159" t="inlineStr">
        <is>
          <t>What was the main livestock or livestock product sold by your household in the last 3 months?
[OPERATOR: SINGLE RESPONSE. INSIST ON THE MAIN PRODUCT.]
1)Cattle [cow / beef / veal / yak / buffalo]
2)Goat
3)Sheep
4)Swine [pig / boar / hog / etc]
5)Equine [donkey / horse / etc]
6)Small domesticated mammals [rabbits / minks / guinea pigs / etc]
7)Poultry [chicken / guineafowl / duck / quail / turkey / etc]
8)Camelids
9)Eggs
10)Milk or dairy products
11)Skin or leather or wool
12)DON'T KNOW
13)REFUSED</t>
        </is>
      </c>
      <c r="E133" s="133">
        <f>LEN(D133)</f>
        <v/>
      </c>
      <c r="F133" s="433" t="inlineStr">
        <is>
          <t>Quel était le principal animal ou produit animal vendu par votre ménage au cours des trois derniers mois?
[OPÉRATEUR/OPÉRATRICE: RÉPONSE UNIQUE. INSISTER SUR LE PRODUIT PRINCIPAL.]
1)Bovins [vache / bœuf / veau / yak / buffle]
2)Chèvres
3)Moutons
4)Porcins [cochon / sanglier / porc / etc.]
5)Équidés [âne / cheval / etc.]
6)Petits mammifères domestiques [lapins / visons / cochons d'Inde / etc.]
7)Volailles [poulets / pintades / canards / cailles / dindes / etc.]
8)Camélidés
9)Œufs
10)Lait ou produits laitiers
11)Peau, cuir ou laine
12)NE SAIT PAS
13)REFUSÉ</t>
        </is>
      </c>
      <c r="G133" s="133">
        <f>LEN(F133)</f>
        <v/>
      </c>
      <c r="H133" s="143" t="inlineStr">
        <is>
          <t>Single Choice</t>
        </is>
      </c>
      <c r="I133" s="133" t="inlineStr">
        <is>
          <t>NA</t>
        </is>
      </c>
      <c r="J133" s="133" t="inlineStr">
        <is>
          <t>Send if "income_main" "Equals" "Production and sale of livestock and livestock products" Or "income_sec" "Equals" "Production and sale of livestock and livestock products" Or "income_third" "Equals" "Production and sale of livestock and livestock products" if not satisfied go to "fish_intro"</t>
        </is>
      </c>
      <c r="K133" s="135" t="inlineStr">
        <is>
          <t>Form Type - Buttons
IsDemographic</t>
        </is>
      </c>
      <c r="L133" s="132" t="inlineStr">
        <is>
          <t>1-11 = ls_salesdif
12-13 = fish_intro</t>
        </is>
      </c>
      <c r="M133" s="211" t="inlineStr">
        <is>
          <t>NA</t>
        </is>
      </c>
      <c r="N133" s="132" t="inlineStr">
        <is>
          <t>If either income_main or income_sec or income_third = "Production and sale of livestock and livestock products", then this section will be asked to respondents.
Otherwise, skip to fish_main.
if ls_salesmain = 1-11, go to ls_salesdif ; 
if ls_salesmain = 12-13, go to fish_intro</t>
        </is>
      </c>
      <c r="O133" s="79" t="n"/>
      <c r="P133" s="9" t="n"/>
      <c r="Q133" s="263">
        <f>'Additional information'!$D$18</f>
        <v/>
      </c>
      <c r="R133" s="130" t="n"/>
      <c r="T133" s="420" t="inlineStr">
        <is>
          <t>yes</t>
        </is>
      </c>
      <c r="U133" s="137" t="n"/>
      <c r="X133" s="613" t="n">
        <v>12.99236297607422</v>
      </c>
      <c r="Y133" s="613">
        <f>IF(X133="","",X133*Q133)</f>
        <v/>
      </c>
      <c r="Z133" s="130">
        <f>IF(T133="yes",Y133,"")</f>
        <v/>
      </c>
    </row>
    <row r="134" customFormat="1" s="136">
      <c r="A134" s="91" t="n"/>
      <c r="B134" s="254" t="n"/>
      <c r="C134" s="92" t="n"/>
      <c r="D134" s="100" t="n"/>
      <c r="E134" s="98" t="n"/>
      <c r="F134" s="98" t="n"/>
      <c r="G134" s="98" t="n"/>
      <c r="H134" s="101" t="n"/>
      <c r="I134" s="98" t="n"/>
      <c r="J134" s="98" t="n"/>
      <c r="K134" s="92" t="n"/>
      <c r="L134" s="79" t="n"/>
      <c r="M134" s="77" t="n"/>
      <c r="N134" s="79" t="n"/>
      <c r="O134" s="79" t="n"/>
      <c r="P134" s="49" t="n"/>
      <c r="Q134" s="342">
        <f>'Additional information'!$D$18</f>
        <v/>
      </c>
      <c r="R134" s="130" t="n"/>
      <c r="T134" s="138" t="n"/>
      <c r="U134" s="137" t="n"/>
      <c r="X134" s="614" t="n"/>
      <c r="Y134" s="614">
        <f>IF(X134="","",X134*Q134)</f>
        <v/>
      </c>
      <c r="Z134" s="130">
        <f>IF(T134="yes",Y134,"")</f>
        <v/>
      </c>
    </row>
    <row r="135" ht="141.75" customFormat="1" customHeight="1" s="136">
      <c r="A135" s="43">
        <f>A133+1</f>
        <v/>
      </c>
      <c r="B135" s="157" t="inlineStr">
        <is>
          <t>ls_salesdif</t>
        </is>
      </c>
      <c r="C135" s="135" t="inlineStr">
        <is>
          <t>ls_salesdif</t>
        </is>
      </c>
      <c r="D135" s="156" t="inlineStr">
        <is>
          <t>Has your household faced any significant difficulty in the last 3 months selling your {ls_salesmain}?
[OPERATOR: SINGLE RESPONSE.]
1)YES
2)NO
3)DON'T KNOW
4)REFUSED</t>
        </is>
      </c>
      <c r="E135" s="141">
        <f>LEN(D135)</f>
        <v/>
      </c>
      <c r="F135" s="433" t="inlineStr">
        <is>
          <t>Votre ménage a-t-il rencontré d'importantes difficultés pour vendre ses {ls_salesmain} au cours des trois derniers mois ?
[OPÉRATEUR/OPÉRATRICE: RÉPONSE UNIQUE.]
1)Oui
2)Non
3)NE SAIT PAS
4)REFUSÉ</t>
        </is>
      </c>
      <c r="G135" s="141">
        <f>LEN(F135)</f>
        <v/>
      </c>
      <c r="H135" s="150" t="inlineStr">
        <is>
          <t>Single Choice</t>
        </is>
      </c>
      <c r="I135" s="141" t="inlineStr">
        <is>
          <t>NA</t>
        </is>
      </c>
      <c r="J135" s="141" t="inlineStr">
        <is>
          <t>NA</t>
        </is>
      </c>
      <c r="K135" s="141" t="inlineStr">
        <is>
          <t>Form Type - Buttons</t>
        </is>
      </c>
      <c r="L135" s="140" t="inlineStr">
        <is>
          <t>1 = ls_salesdif_2
2-4 = ls_salesprice</t>
        </is>
      </c>
      <c r="M135" s="211" t="inlineStr">
        <is>
          <t>NA</t>
        </is>
      </c>
      <c r="N135" s="140" t="inlineStr">
        <is>
          <t>if ls_salesdif = 1, go to ls_salesdif_2 ; 
if ls_salesdif = 2-4, go to ls_salesprice</t>
        </is>
      </c>
      <c r="O135" s="77" t="n"/>
      <c r="P135" s="10" t="n"/>
      <c r="Q135" s="263">
        <f>'Additional information'!$D$18</f>
        <v/>
      </c>
      <c r="R135" s="130" t="n"/>
      <c r="T135" s="420" t="inlineStr">
        <is>
          <t>yes</t>
        </is>
      </c>
      <c r="U135" s="137" t="n"/>
      <c r="X135" s="613" t="n">
        <v>8.629570960998535</v>
      </c>
      <c r="Y135" s="613">
        <f>IF(X135="","",X135*Q135)</f>
        <v/>
      </c>
      <c r="Z135" s="130">
        <f>IF(T135="yes",Y135,"")</f>
        <v/>
      </c>
    </row>
    <row r="136" ht="346.5" customFormat="1" customHeight="1" s="136">
      <c r="A136" s="43">
        <f>A135+1</f>
        <v/>
      </c>
      <c r="B136" s="175" t="inlineStr">
        <is>
          <t>ls_salesdif_2</t>
        </is>
      </c>
      <c r="C136" s="135" t="inlineStr">
        <is>
          <t>ls_salesdif_
1) ls_salesdif_marketing_cost
2) ls_salesdif_damage_losses
3) ls_salesdif_low_demand
4) ls_salesdif_pay_delay
5) ls_salesdif_low_price
6)  ls_salesdif_slaughterhouse
7) ls_salesdif_processing
8) ls_salesdif_competition
9) ls_salesdif_other
10) ls_salesdif_dk
11) ls_salesdif_ref</t>
        </is>
      </c>
      <c r="D136" s="392" t="inlineStr">
        <is>
          <t>Which difficulties has your household faced in the last 3 months selling your {ls_salesmain}?
[OPERATOR: MULTIPLE RESPONSES POSSIBLE. SELECT OPTION(S) THAT BEST FIT THE INFORMATION PROVIDED BY THE RESPONDENTS.]
1)High transportation or other marketing costs
2)Damage and losses during transportation or difficulty accessing the market
3)Lack of demand from usual traders or buyers  
4)Payment delays from traders / buyers 
5)Low selling prices [e.g. compared to input prices / inflation]
6)Closure of slaughterhouses or difficulties accessing slaughterhouses
7)Difficulties processing product other than closure of slaughterhouse [lack of access to processing inputs / equipment / etc]
8)Market flooded with products
9)Other
10)DON'T KNOW
11)REFUSED</t>
        </is>
      </c>
      <c r="E136" s="141">
        <f>LEN(D136)</f>
        <v/>
      </c>
      <c r="F136" s="433" t="inlineStr">
        <is>
          <t>Quelles difficultés votre ménage a-t-il rencontrées au cours des trois derniers mois pour vendre {ls_salesmain}?
[OPÉRATEUR/OPÉRATRICE: PLUSIEURS RÉPONSES POSSIBLES. SÉLECTIONNER LA OU LES OPTIONS QUI CORRESPONDENT LE MIEUX AUX INFORMATIONS FOURNIES PAR LES PERSONNES INTERROGÉES.]
1)Coûts de transport ou autres coûts de commercialisation élevés
2)Dommages et pertes pendant le transport ou difficulté d'accès au marché
3)Baisse de la demande des commerçants ou clients habituels
4)Retards de paiement de la part des négociants/acheteurs
5)Faibles prix de vente [par exemple, par rapport aux prix des intrants / inflation]
6)Fermeture des abattoirs ou difficultés d'accès aux abattoirs
7)Difficultés de transformation du produit autres que la fermeture des abattoirs [manque d'accès aux intrants de transformation / aux équipements / etc.]
8)Marchés saturés
9)Autre
10)NE SAIT PAS
11)REFUSÉ</t>
        </is>
      </c>
      <c r="G136" s="141">
        <f>LEN(F136)</f>
        <v/>
      </c>
      <c r="H136" s="135" t="inlineStr">
        <is>
          <t xml:space="preserve">Select All That Apply </t>
        </is>
      </c>
      <c r="I136" s="141" t="inlineStr">
        <is>
          <t>NA</t>
        </is>
      </c>
      <c r="J136" s="141" t="inlineStr">
        <is>
          <t>NA</t>
        </is>
      </c>
      <c r="K136" s="141" t="inlineStr">
        <is>
          <t>Form Type - Checklist
10,11 = IsNone</t>
        </is>
      </c>
      <c r="L136" s="140" t="inlineStr">
        <is>
          <t>1-11 = ls_salesprice</t>
        </is>
      </c>
      <c r="M136" s="211" t="inlineStr">
        <is>
          <t>1)ls_salesdif_marketing_cost
2)ls_salesdif_damage_losses
3)ls_salesdif_low_demand
4)ls_salesdif_pay_delay
5)ls_salesdif_low_price
6)ls_salesdif_slaughterhouse
7)ls_salesdif_processing
8)ls_salesdif_competition
9)ls_salesdif_other
10)ls_salesdif_dk
11)ls_salesdif_ref</t>
        </is>
      </c>
      <c r="N136" s="140" t="inlineStr">
        <is>
          <t>if ls_salesdif_2 = 1-11, go to ls_salesprice</t>
        </is>
      </c>
      <c r="O136" s="77" t="n"/>
      <c r="P136" s="10" t="n"/>
      <c r="Q136" s="263">
        <f>'Additional information'!$D$18</f>
        <v/>
      </c>
      <c r="R136" s="130" t="n"/>
      <c r="T136" s="420" t="inlineStr">
        <is>
          <t>yes</t>
        </is>
      </c>
      <c r="U136" s="137" t="n"/>
      <c r="X136" s="613" t="n">
        <v>18.25617218017578</v>
      </c>
      <c r="Y136" s="613">
        <f>IF(X136="","",X136*Q136)</f>
        <v/>
      </c>
      <c r="Z136" s="130">
        <f>IF(T136="yes",Y136,"")</f>
        <v/>
      </c>
    </row>
    <row r="137" customFormat="1" s="136">
      <c r="A137" s="43" t="n"/>
      <c r="B137" s="173" t="n"/>
      <c r="C137" s="92" t="n"/>
      <c r="D137" s="118" t="n"/>
      <c r="E137" s="45" t="n"/>
      <c r="F137" s="45" t="n"/>
      <c r="G137" s="45" t="n"/>
      <c r="H137" s="46" t="n"/>
      <c r="I137" s="45" t="n"/>
      <c r="J137" s="45" t="n"/>
      <c r="K137" s="45" t="n"/>
      <c r="L137" s="77" t="n"/>
      <c r="M137" s="77" t="n"/>
      <c r="N137" s="77" t="n"/>
      <c r="O137" s="77" t="n"/>
      <c r="P137" s="10" t="n"/>
      <c r="Q137" s="342">
        <f>'Additional information'!$D$18</f>
        <v/>
      </c>
      <c r="R137" s="130" t="n"/>
      <c r="T137" s="138" t="n"/>
      <c r="U137" s="137" t="n"/>
      <c r="X137" s="614" t="n"/>
      <c r="Y137" s="614">
        <f>IF(X137="","",X137*Q137)</f>
        <v/>
      </c>
      <c r="Z137" s="130">
        <f>IF(T137="yes",Y137,"")</f>
        <v/>
      </c>
    </row>
    <row r="138" ht="204.75" customFormat="1" customHeight="1" s="136">
      <c r="A138" s="43">
        <f>A136+1</f>
        <v/>
      </c>
      <c r="B138" s="175" t="inlineStr">
        <is>
          <t>ls_salesprice</t>
        </is>
      </c>
      <c r="C138" s="135" t="inlineStr">
        <is>
          <t>ls_salesprice</t>
        </is>
      </c>
      <c r="D138" s="156" t="inlineStr">
        <is>
          <t>How does the current price of your household's {ls_salesmain} compare to the average price in the same period of nan?
[OPERATOR: SINGLE RESPONSE. INSIST ON THE MAIN PRODUCT MENTIONED.]
1)A lot more [increased by more than 50%]
2)Slightly more
3)Same
4)Slightly less
5)A lot less [less than half as much]
6)DON'T KNOW
7)REFUSED</t>
        </is>
      </c>
      <c r="E138" s="141">
        <f>LEN(D138)</f>
        <v/>
      </c>
      <c r="F138" s="433" t="inlineStr">
        <is>
          <t>Comment évaluez-vous le prix actuel de {ls_salesmain} par rapport au prix moyen de la même période de une année normale?
[OPÉRATEUR/OPÉRATRICE: RÉPONSE UNIQUE. INSISTER SUR LE PRINCIPAL PRODUIT MENTIONNÉ AUPARAVANT.]
1)Très supérieur [augmentation de plus de 50%]
2)Légèrement supérieur
3)Identique
5)Légèrement inférieur
5)Très inférieur [moins de la moitié]
6)NE SAIT PAS
7)REFUSÉ</t>
        </is>
      </c>
      <c r="G138" s="141">
        <f>LEN(F138)</f>
        <v/>
      </c>
      <c r="H138" s="150" t="inlineStr">
        <is>
          <t>Single Choice</t>
        </is>
      </c>
      <c r="I138" s="141" t="inlineStr">
        <is>
          <t>NA</t>
        </is>
      </c>
      <c r="J138" s="141" t="inlineStr">
        <is>
          <t>NA</t>
        </is>
      </c>
      <c r="K138" s="141" t="inlineStr">
        <is>
          <t>Form Type - Buttons</t>
        </is>
      </c>
      <c r="L138" s="165" t="inlineStr">
        <is>
          <t>1-7 = fish_intro</t>
        </is>
      </c>
      <c r="M138" s="211" t="inlineStr">
        <is>
          <t>NA</t>
        </is>
      </c>
      <c r="N138" s="165" t="inlineStr">
        <is>
          <t>For options #1-7, go to fish_intro</t>
        </is>
      </c>
      <c r="O138" s="53" t="n"/>
      <c r="P138" s="10" t="n"/>
      <c r="Q138" s="263">
        <f>'Additional information'!$D$18</f>
        <v/>
      </c>
      <c r="R138" s="130" t="n"/>
      <c r="T138" s="420" t="inlineStr">
        <is>
          <t>yes</t>
        </is>
      </c>
      <c r="U138" s="137" t="n"/>
      <c r="X138" s="613" t="n">
        <v>15.45627975463867</v>
      </c>
      <c r="Y138" s="613">
        <f>IF(X138="","",X138*Q138)</f>
        <v/>
      </c>
      <c r="Z138" s="130">
        <f>IF(T138="yes",Y138,"")</f>
        <v/>
      </c>
    </row>
    <row r="139" ht="16.5" customFormat="1" customHeight="1" s="136" thickBot="1">
      <c r="A139" s="43" t="n"/>
      <c r="B139" s="173" t="n"/>
      <c r="C139" s="92" t="n"/>
      <c r="D139" s="72" t="n"/>
      <c r="E139" s="45" t="n"/>
      <c r="F139" s="45" t="n"/>
      <c r="G139" s="45" t="n"/>
      <c r="H139" s="93" t="n"/>
      <c r="I139" s="45" t="n"/>
      <c r="J139" s="45" t="n"/>
      <c r="K139" s="45" t="n"/>
      <c r="L139" s="53" t="n"/>
      <c r="M139" s="77" t="n"/>
      <c r="N139" s="53" t="n"/>
      <c r="O139" s="53" t="n"/>
      <c r="P139" s="10" t="n"/>
      <c r="Q139" s="342">
        <f>'Additional information'!$D$18</f>
        <v/>
      </c>
      <c r="R139" s="130" t="n"/>
      <c r="T139" s="138" t="n"/>
      <c r="U139" s="137" t="n"/>
      <c r="X139" s="614" t="n"/>
      <c r="Y139" s="614">
        <f>IF(X139="","",X139*Q139)</f>
        <v/>
      </c>
      <c r="Z139" s="130">
        <f>IF(T139="yes",Y139,"")</f>
        <v/>
      </c>
    </row>
    <row r="140" ht="16.5" customFormat="1" customHeight="1" s="411" thickBot="1">
      <c r="A140" s="610" t="inlineStr">
        <is>
          <t>F. FISHERIES PRODUCTION</t>
        </is>
      </c>
      <c r="B140" s="611" t="n"/>
      <c r="C140" s="611" t="n"/>
      <c r="D140" s="611" t="n"/>
      <c r="E140" s="611" t="n"/>
      <c r="F140" s="611" t="n"/>
      <c r="G140" s="611" t="n"/>
      <c r="H140" s="611" t="n"/>
      <c r="I140" s="611" t="n"/>
      <c r="J140" s="611" t="n"/>
      <c r="K140" s="611" t="n"/>
      <c r="L140" s="611" t="n"/>
      <c r="M140" s="611" t="n"/>
      <c r="N140" s="611" t="n"/>
      <c r="O140" s="611" t="n"/>
      <c r="P140" s="612" t="n"/>
      <c r="Q140" s="263" t="n"/>
      <c r="R140" s="422" t="n"/>
      <c r="T140" s="420" t="n"/>
      <c r="U140" s="423" t="n"/>
      <c r="X140" s="613" t="n"/>
      <c r="Y140" s="613">
        <f>IF(X140="","",X140*Q140)</f>
        <v/>
      </c>
      <c r="Z140" s="422">
        <f>IF(T140="yes",Y140,"")</f>
        <v/>
      </c>
    </row>
    <row r="141" ht="120" customFormat="1" customHeight="1" s="136">
      <c r="A141" s="91">
        <f>A138+1</f>
        <v/>
      </c>
      <c r="B141" s="226" t="inlineStr">
        <is>
          <t>fish_intro</t>
        </is>
      </c>
      <c r="C141" s="135" t="inlineStr">
        <is>
          <t>fish_intro</t>
        </is>
      </c>
      <c r="D141" s="396" t="inlineStr">
        <is>
          <t>We will now ask you some questions about fishing and aquaculture production which apply to you and anyone in your household that is involved in the capture, culture, processing or sales of fish.
1)CONTINUE</t>
        </is>
      </c>
      <c r="E141" s="133">
        <f>LEN(D141)</f>
        <v/>
      </c>
      <c r="F141" s="550" t="inlineStr">
        <is>
          <t>Nous allons maintenant vous poser quelques questions sur la pêche et la production aquacole. Ces questions s'appliquent à vous et à toute personne de votre foyer impliquée dans la capture, l'élevage, la transformation ou la vente de poisson.
1)CONTINUER</t>
        </is>
      </c>
      <c r="G141" s="133">
        <f>LEN(F141)</f>
        <v/>
      </c>
      <c r="H141" s="133" t="inlineStr">
        <is>
          <t>Single Choice</t>
        </is>
      </c>
      <c r="I141" s="133" t="inlineStr">
        <is>
          <t>NA</t>
        </is>
      </c>
      <c r="J141" s="133" t="inlineStr">
        <is>
          <t>Send if "income_main_fish_check" "Equals" "YES" Or "income_sec_fish_check" "Equals" "YES Or "income_third_fish_check" "Equals" "YES", if not satisfied go to "fies"</t>
        </is>
      </c>
      <c r="K141" s="141" t="inlineStr">
        <is>
          <t>Form Type - Buttons</t>
        </is>
      </c>
      <c r="L141" s="132" t="inlineStr">
        <is>
          <t>1 = fish_main</t>
        </is>
      </c>
      <c r="M141" s="211" t="inlineStr">
        <is>
          <t>NA</t>
        </is>
      </c>
      <c r="N141" s="139" t="inlineStr">
        <is>
          <t>If the respondent reported production and sales of fish in one of the three main income sources and confirmed that they are involved in production, then this section will be administered to respondents. Otherwise, skip to fies</t>
        </is>
      </c>
      <c r="O141" s="164" t="n"/>
      <c r="P141" s="9" t="n"/>
      <c r="Q141" s="263">
        <f>'Additional information'!$D$19</f>
        <v/>
      </c>
      <c r="R141" s="130" t="n"/>
      <c r="T141" s="420" t="inlineStr">
        <is>
          <t>yes</t>
        </is>
      </c>
      <c r="U141" s="137" t="n"/>
      <c r="X141" s="613" t="n">
        <v>2.480132341384888</v>
      </c>
      <c r="Y141" s="613">
        <f>IF(X141="","",X141*Q141)</f>
        <v/>
      </c>
      <c r="Z141" s="130">
        <f>IF(T141="yes",Y141,"")</f>
        <v/>
      </c>
    </row>
    <row r="142" customFormat="1" s="136">
      <c r="A142" s="43" t="n"/>
      <c r="B142" s="173" t="n"/>
      <c r="C142" s="92" t="n"/>
      <c r="D142" s="72" t="n"/>
      <c r="E142" s="45" t="n"/>
      <c r="F142" s="72" t="n"/>
      <c r="G142" s="45" t="n"/>
      <c r="H142" s="93" t="n"/>
      <c r="I142" s="45" t="n"/>
      <c r="J142" s="45" t="n"/>
      <c r="K142" s="45" t="n"/>
      <c r="L142" s="53" t="n"/>
      <c r="M142" s="84" t="n"/>
      <c r="N142" s="53" t="n"/>
      <c r="O142" s="53" t="n"/>
      <c r="P142" s="10" t="n"/>
      <c r="Q142" s="342">
        <f>'Additional information'!$D$19</f>
        <v/>
      </c>
      <c r="R142" s="130" t="n"/>
      <c r="T142" s="138" t="n"/>
      <c r="U142" s="137" t="n"/>
      <c r="X142" s="614" t="n"/>
      <c r="Y142" s="614">
        <f>IF(X142="","",X142*Q142)</f>
        <v/>
      </c>
      <c r="Z142" s="130">
        <f>IF(T142="yes",Y142,"")</f>
        <v/>
      </c>
    </row>
    <row r="143" ht="157.5" customFormat="1" customHeight="1" s="136">
      <c r="A143" s="91">
        <f>A141+1</f>
        <v/>
      </c>
      <c r="B143" s="226" t="inlineStr">
        <is>
          <t>fish_main</t>
        </is>
      </c>
      <c r="C143" s="397" t="inlineStr">
        <is>
          <t>fish_main_
1) fish_main_coastal
2) fish_main_offshore_sea
3) fish_main_freshwater
4) fish_main_aquaculture
5) fish_main_dk
6) fish_main_ref</t>
        </is>
      </c>
      <c r="D143" s="392" t="inlineStr">
        <is>
          <t>What type of fishing activity does your household generally practice?
[OPERATOR: MULTIPLE RESPONSES POSSIBLE.]
1)Near coastal, delta, lagoon fishing
2)Offshore sea fishing
3)Freshwater fishing [in lakes, reservoirs, ponds, rivers, or wetlands]
4)Aquaculture
5)DON'T KNOW
6)REFUSED</t>
        </is>
      </c>
      <c r="E143" s="133">
        <f>LEN(D143)</f>
        <v/>
      </c>
      <c r="F143" s="197" t="inlineStr">
        <is>
          <t>Quel type de pêche votre ménage pratique-t-il généralement ?
[OPÉRATEUR/OPÉRATRICE: RÉPONSE MULTIPLE.]
1)Pêche côtière, dans les deltas ou les lagunes
2)Pêche en haute mer
3)Pêche en eau douce [lacs, réservoirs, étangs, rivières ou zones humides]
4)Aquaculture
5)NE SAIT PAS
6)REFUSÉ</t>
        </is>
      </c>
      <c r="G143" s="133">
        <f>LEN(F143)</f>
        <v/>
      </c>
      <c r="H143" s="135" t="inlineStr">
        <is>
          <t>Select All That Apply</t>
        </is>
      </c>
      <c r="I143" s="133" t="inlineStr">
        <is>
          <t>NA</t>
        </is>
      </c>
      <c r="J143" s="133" t="inlineStr">
        <is>
          <t>NA</t>
        </is>
      </c>
      <c r="K143" s="133" t="inlineStr">
        <is>
          <t>Form Type - Checklist
5,6 = IsNone</t>
        </is>
      </c>
      <c r="L143" s="132" t="inlineStr">
        <is>
          <t>1-6 = fish_change</t>
        </is>
      </c>
      <c r="M143" s="211" t="inlineStr">
        <is>
          <t>1)fish_main_coastal
2)fish_main_offshore_sea
3)fish_main_freshwater
4)fish_main_aquaculture
5)fish_main_dk
6)fish_main_ref</t>
        </is>
      </c>
      <c r="N143" s="132" t="inlineStr">
        <is>
          <t>if fish_main = 1-6, go to fish_change</t>
        </is>
      </c>
      <c r="O143" s="79" t="n"/>
      <c r="P143" s="49" t="n"/>
      <c r="Q143" s="263">
        <f>'Additional information'!$D$19</f>
        <v/>
      </c>
      <c r="R143" s="130" t="n"/>
      <c r="T143" s="420" t="inlineStr">
        <is>
          <t>yes</t>
        </is>
      </c>
      <c r="U143" s="137" t="n"/>
      <c r="X143" s="613" t="n">
        <v>12.71689510345459</v>
      </c>
      <c r="Y143" s="613">
        <f>IF(X143="","",X143*Q143)</f>
        <v/>
      </c>
      <c r="Z143" s="130">
        <f>IF(T143="yes",Y143,"")</f>
        <v/>
      </c>
    </row>
    <row r="144" customFormat="1" s="136">
      <c r="A144" s="91" t="n"/>
      <c r="B144" s="254" t="n"/>
      <c r="C144" s="92" t="n"/>
      <c r="D144" s="551" t="n"/>
      <c r="E144" s="98" t="n"/>
      <c r="F144" s="551" t="n"/>
      <c r="G144" s="98" t="n"/>
      <c r="H144" s="92" t="n"/>
      <c r="I144" s="98" t="n"/>
      <c r="J144" s="98" t="n"/>
      <c r="K144" s="98" t="n"/>
      <c r="L144" s="79" t="n"/>
      <c r="M144" s="84" t="n"/>
      <c r="N144" s="79" t="n"/>
      <c r="O144" s="79" t="n"/>
      <c r="P144" s="49" t="n"/>
      <c r="Q144" s="342">
        <f>'Additional information'!$D$19</f>
        <v/>
      </c>
      <c r="R144" s="130" t="n"/>
      <c r="T144" s="138" t="n"/>
      <c r="U144" s="137" t="n"/>
      <c r="X144" s="614" t="n"/>
      <c r="Y144" s="614">
        <f>IF(X144="","",X144*Q144)</f>
        <v/>
      </c>
      <c r="Z144" s="130">
        <f>IF(T144="yes",Y144,"")</f>
        <v/>
      </c>
    </row>
    <row r="145" ht="204.75" customHeight="1">
      <c r="A145" s="91">
        <f>A143+1</f>
        <v/>
      </c>
      <c r="B145" s="398" t="inlineStr">
        <is>
          <t>fish_change</t>
        </is>
      </c>
      <c r="C145" s="399" t="inlineStr">
        <is>
          <t>fish_change</t>
        </is>
      </c>
      <c r="D145" s="392" t="inlineStr">
        <is>
          <t>How does your fish catch [capture fishery] in the last 3 months [or last harvest] compare to the same period [harvest] last year?
[OPERATOR: SINGLE RESPONSE.]
1)A lot more [increased by more than 50%]
2)Slightly more
3)Same
4)Slightly less
5)A lot less [less than half as much]
6)DON'T KNOW
7)REFUSED</t>
        </is>
      </c>
      <c r="E145" s="133">
        <f>LEN(D145)</f>
        <v/>
      </c>
      <c r="F145" s="197" t="inlineStr">
        <is>
          <t>Comment évaluez-vous votre capture de poissons [prises] au cours des trois derniers mois [ou de la dernière récolte] par rapport à la même période [récolte] de l'année dernière?
[OPÉRATEUR/OPÉRATRICE: RÉPONSE UNIQUE]
1)Très supérieure [augmentation de plus de 50%]
2)Légèrement supérieure
3)Identique
5)Légèrement inférieure
5)Très inférieure [moins de la moitié]
6)NE SAIT PAS
7)REFUSÉ</t>
        </is>
      </c>
      <c r="G145" s="133">
        <f>LEN(F145)</f>
        <v/>
      </c>
      <c r="H145" s="399" t="inlineStr">
        <is>
          <t>Single Choice</t>
        </is>
      </c>
      <c r="I145" s="399" t="inlineStr">
        <is>
          <t>NA</t>
        </is>
      </c>
      <c r="J145" s="399" t="inlineStr">
        <is>
          <t>NA</t>
        </is>
      </c>
      <c r="K145" s="399" t="inlineStr">
        <is>
          <t>Form Type - Buttons</t>
        </is>
      </c>
      <c r="L145" s="400" t="inlineStr">
        <is>
          <t>1-7 = fish_proddif</t>
        </is>
      </c>
      <c r="M145" s="211" t="inlineStr">
        <is>
          <t>NA</t>
        </is>
      </c>
      <c r="N145" s="400" t="inlineStr">
        <is>
          <t>if fish_change = 1-7, go to fish_proddif</t>
        </is>
      </c>
      <c r="O145" s="84" t="n"/>
      <c r="P145" s="10" t="n"/>
      <c r="Q145" s="263">
        <f>'Additional information'!$D$19</f>
        <v/>
      </c>
      <c r="R145" s="130" t="n"/>
      <c r="T145" s="420" t="inlineStr">
        <is>
          <t>yes</t>
        </is>
      </c>
      <c r="X145" s="613" t="n">
        <v>10.51750373840332</v>
      </c>
      <c r="Y145" s="613">
        <f>IF(X145="","",X145*Q145)</f>
        <v/>
      </c>
      <c r="Z145" s="130">
        <f>IF(T145="yes",Y145,"")</f>
        <v/>
      </c>
    </row>
    <row r="146">
      <c r="A146" s="91" t="n"/>
      <c r="B146" s="163" t="n"/>
      <c r="C146" s="161" t="n"/>
      <c r="D146" s="162" t="n"/>
      <c r="E146" s="98" t="n"/>
      <c r="F146" s="162" t="n"/>
      <c r="G146" s="98" t="n"/>
      <c r="H146" s="161" t="n"/>
      <c r="I146" s="161" t="n"/>
      <c r="J146" s="161" t="n"/>
      <c r="K146" s="161" t="n"/>
      <c r="L146" s="84" t="n"/>
      <c r="M146" s="84" t="n"/>
      <c r="N146" s="160" t="n"/>
      <c r="O146" s="84" t="n"/>
      <c r="P146" s="10" t="n"/>
      <c r="Q146" s="342">
        <f>'Additional information'!$D$19</f>
        <v/>
      </c>
      <c r="R146" s="130" t="n"/>
      <c r="T146" s="138" t="n"/>
      <c r="X146" s="614" t="n"/>
      <c r="Y146" s="614">
        <f>IF(X146="","",X146*Q146)</f>
        <v/>
      </c>
      <c r="Z146" s="130">
        <f>IF(T146="yes",Y146,"")</f>
        <v/>
      </c>
    </row>
    <row r="147" ht="141.75" customFormat="1" customHeight="1" s="136">
      <c r="A147" s="91">
        <f>A145+1</f>
        <v/>
      </c>
      <c r="B147" s="226" t="inlineStr">
        <is>
          <t>fish_proddif</t>
        </is>
      </c>
      <c r="C147" s="135" t="inlineStr">
        <is>
          <t>fish_proddif</t>
        </is>
      </c>
      <c r="D147" s="392" t="inlineStr">
        <is>
          <t>Has your household faced any significant difficulty with fish catch and/or harvest in the last 3 months?
[OPERATOR: SINGLE RESPONSE.]
1)YES
2)NO
3)DON'T KNOW
4)REFUSED</t>
        </is>
      </c>
      <c r="E147" s="133">
        <f>LEN(D147)</f>
        <v/>
      </c>
      <c r="F147" s="197" t="inlineStr">
        <is>
          <t>Votre ménage a-t-il rencontré d'importantes difficultés dans la capture ou la récolte de poisson au cours des trois derniers mois?
[OPÉRATEUR/OPÉRATRICE: RÉPONSE UNIQUE.]
1)OUI
2)NON
3)NE SAIT PAS
4)REFUSÉ</t>
        </is>
      </c>
      <c r="G147" s="133">
        <f>LEN(F147)</f>
        <v/>
      </c>
      <c r="H147" s="143" t="inlineStr">
        <is>
          <t>Single Choice</t>
        </is>
      </c>
      <c r="I147" s="133" t="inlineStr">
        <is>
          <t>NA</t>
        </is>
      </c>
      <c r="J147" s="133" t="inlineStr">
        <is>
          <t>NA</t>
        </is>
      </c>
      <c r="K147" s="133" t="inlineStr">
        <is>
          <t>Form Type - Buttons</t>
        </is>
      </c>
      <c r="L147" s="132" t="inlineStr">
        <is>
          <t>1=fish_proddif_2
2-4= [fish_salesmain OR optional question]</t>
        </is>
      </c>
      <c r="M147" s="211" t="inlineStr">
        <is>
          <t>NA</t>
        </is>
      </c>
      <c r="N147" s="140" t="inlineStr">
        <is>
          <t>if fish_proddif = 1, go to fish_proddif_2 ; 
if fish_proddif = 2-4, go to fish_salesmain OR optional question</t>
        </is>
      </c>
      <c r="O147" s="41" t="inlineStr">
        <is>
          <t xml:space="preserve">if fish_proddif = 1, go to fish_proddif_2 ; 
if fish_proddif = 2-4, go to fish_salesmain </t>
        </is>
      </c>
      <c r="P147" s="10" t="n"/>
      <c r="Q147" s="263">
        <f>'Additional information'!$D$19</f>
        <v/>
      </c>
      <c r="R147" s="130" t="n"/>
      <c r="T147" s="420" t="inlineStr">
        <is>
          <t>yes</t>
        </is>
      </c>
      <c r="U147" s="137" t="n"/>
      <c r="X147" s="613" t="n">
        <v>6.48249626159668</v>
      </c>
      <c r="Y147" s="613">
        <f>IF(X147="","",X147*Q147)</f>
        <v/>
      </c>
      <c r="Z147" s="130">
        <f>IF(T147="yes",Y147,"")</f>
        <v/>
      </c>
      <c r="AC147" s="77" t="n"/>
    </row>
    <row r="148" ht="362.25" customFormat="1" customHeight="1" s="136">
      <c r="A148" s="43">
        <f>A147+1</f>
        <v/>
      </c>
      <c r="B148" s="226" t="inlineStr">
        <is>
          <t>fish_proddif_2</t>
        </is>
      </c>
      <c r="C148" s="135" t="inlineStr">
        <is>
          <t>fish_proddif_
1) fish_proddif_find_fish
2) fish_proddif_pests
3) fish_proddif_access_area
4) fish_proddif_fuel
5) fish_proddif_input_access
6) fish_proddif_labour
7) fish_proddif_infrastructure
8) fish_proddif_damage_equip
9) fish_proddif_other
10) fish_proddif_dk
11) fish_proddif_ref</t>
        </is>
      </c>
      <c r="D148" s="392" t="inlineStr">
        <is>
          <t>Which difficulties has your household faced with fish catch and/or harvest in the last 3 months?
[OPERATOR: MULTIPLE RESPONSES POSSIBLE. SELECT OPTION(S) THAT BEST FIT THE INFORMATION PROVIDED BY THE RESPONDENTS.]
1)Fish is more difficult to find than in previous years in the same season [fishing]
2)Fish pests and diseases [aquaculture]
3)Access to fishing or aquaculture area [e.g. due to weather or security]
4)Access to fuel [prices higher or not available]
5)Access to other fishing or culture inputs [prices higher or not available]
6)Access to labour or crew labour [prices higher or not available]
7)Damage or destruction of infrastructure [ponds, cages, ports, landing sites]
8)Damage or destruction of boats or gears
9)Other
10)DON'T KNOW
11)REFUSED</t>
        </is>
      </c>
      <c r="E148" s="141">
        <f>LEN(D148)</f>
        <v/>
      </c>
      <c r="F148" s="433" t="inlineStr">
        <is>
          <t>Quelles difficultés votre ménage a-t-il rencontrées dans la capture ou la récolte de poisson au cours des trois derniers mois?
[OPÉRATEUR/OPÉRATRICE: PLUSIEURS RÉPONSES POSSIBLES. SÉLECTIONNER LA OU LES OPTIONS QUI CORRESPONDENT LE MIEUX AUX INFORMATIONS PROPOSÉES PAR LES RÉPONDANTS].
1)Le poisson est plus difficile à trouver que les années précédentes à la même saison [pêche]
2)Parasites et maladies des poissons [aquaculture]
3)Accès aux zones de pêche ou d'aquaculture [par exemple, en raison des conditions météorologiques ou sécuritaires].
4)Accès au carburant [trop cher ou non disponible]
5)Accès à d'autres intrants de pêche ou de culture [trop chers ou non disponibles]
6)Accès à la main-d'œuvre ou aux équipages [trop chers ou non disponibles]
7)Dommages ou destruction des infrastructures [étangs, cages, ports, sites de débarquement]
8)Dommages ou destruction des bateaux ou du matériel de pêche
9)Autre
10)NE SAIT PAS
11)REFUSÉ</t>
        </is>
      </c>
      <c r="G148" s="141">
        <f>LEN(F148)</f>
        <v/>
      </c>
      <c r="H148" s="135" t="inlineStr">
        <is>
          <t xml:space="preserve">Select All That Apply </t>
        </is>
      </c>
      <c r="I148" s="141" t="inlineStr">
        <is>
          <t>NA</t>
        </is>
      </c>
      <c r="J148" s="141" t="inlineStr">
        <is>
          <t>NA</t>
        </is>
      </c>
      <c r="K148" s="141" t="inlineStr">
        <is>
          <t>Form Type - Checklist
10,11 = IsNone</t>
        </is>
      </c>
      <c r="L148" s="401" t="inlineStr">
        <is>
          <t>1-11 = [fish_salesmain OR optional question]</t>
        </is>
      </c>
      <c r="M148" s="211" t="inlineStr">
        <is>
          <t>1)fish_proddif_find_fish
2)fish_proddif_pests
3)fish_proddif_access_area
4)fish_proddif_fuel
5)fish_proddif_input_access
6)fish_proddif_labour
7)fish_proddif_infrastructure
8)fish_proddif_damage_equip
9)fish_proddif_other
10)fish_proddif_dk
11)fish_proddif_ref</t>
        </is>
      </c>
      <c r="N148" s="140" t="inlineStr">
        <is>
          <t>If fish_proddif_2 = 1-11, go to fish_salesmain OR optional question</t>
        </is>
      </c>
      <c r="O148" s="54" t="inlineStr">
        <is>
          <t>If fish_proddif_2 = 1-11, go to fish_salesmain OR optional question</t>
        </is>
      </c>
      <c r="P148" s="10" t="n"/>
      <c r="Q148" s="263">
        <f>'Additional information'!$D$19</f>
        <v/>
      </c>
      <c r="R148" s="130" t="n"/>
      <c r="T148" s="420" t="inlineStr">
        <is>
          <t>yes</t>
        </is>
      </c>
      <c r="U148" s="137" t="n"/>
      <c r="X148" s="613" t="n">
        <v>23.64215660095215</v>
      </c>
      <c r="Y148" s="613">
        <f>IF(X148="","",X148*Q148)</f>
        <v/>
      </c>
      <c r="Z148" s="130">
        <f>IF(T148="yes",Y148,"")</f>
        <v/>
      </c>
      <c r="AB148" s="77" t="n"/>
    </row>
    <row r="149" ht="16.5" customFormat="1" customHeight="1" s="136" thickBot="1">
      <c r="A149" s="91" t="n"/>
      <c r="B149" s="254" t="n"/>
      <c r="C149" s="92" t="n"/>
      <c r="D149" s="162" t="n"/>
      <c r="E149" s="98" t="n"/>
      <c r="F149" s="98" t="n"/>
      <c r="G149" s="98" t="n"/>
      <c r="H149" s="101" t="n"/>
      <c r="I149" s="98" t="n"/>
      <c r="J149" s="98" t="n"/>
      <c r="K149" s="98" t="n"/>
      <c r="L149" s="79" t="n"/>
      <c r="M149" s="84" t="n"/>
      <c r="N149" s="79" t="n"/>
      <c r="O149" s="79" t="n"/>
      <c r="P149" s="49" t="n"/>
      <c r="Q149" s="342">
        <f>'Additional information'!$D$19</f>
        <v/>
      </c>
      <c r="R149" s="130" t="n"/>
      <c r="T149" s="138" t="n"/>
      <c r="U149" s="137" t="n"/>
      <c r="X149" s="614" t="n"/>
      <c r="Y149" s="614">
        <f>IF(X149="","",X149*Q149)</f>
        <v/>
      </c>
      <c r="Z149" s="130">
        <f>IF(T149="yes",Y149,"")</f>
        <v/>
      </c>
    </row>
    <row r="150" ht="16.5" customFormat="1" customHeight="1" s="411" thickBot="1">
      <c r="A150" s="610" t="inlineStr">
        <is>
          <t>F. FISHERIES MARKETING</t>
        </is>
      </c>
      <c r="B150" s="611" t="n"/>
      <c r="C150" s="611" t="n"/>
      <c r="D150" s="611" t="n"/>
      <c r="E150" s="611" t="n"/>
      <c r="F150" s="611" t="n"/>
      <c r="G150" s="611" t="n"/>
      <c r="H150" s="611" t="n"/>
      <c r="I150" s="611" t="n"/>
      <c r="J150" s="611" t="n"/>
      <c r="K150" s="611" t="n"/>
      <c r="L150" s="611" t="n"/>
      <c r="M150" s="611" t="n"/>
      <c r="N150" s="611" t="n"/>
      <c r="O150" s="611" t="n"/>
      <c r="P150" s="612" t="n"/>
      <c r="Q150" s="263" t="n"/>
      <c r="R150" s="422" t="n"/>
      <c r="T150" s="420" t="n"/>
      <c r="U150" s="423" t="n"/>
      <c r="X150" s="613" t="n"/>
      <c r="Y150" s="613">
        <f>IF(X150="","",X150*Q150)</f>
        <v/>
      </c>
      <c r="Z150" s="422">
        <f>IF(T150="yes",Y150,"")</f>
        <v/>
      </c>
    </row>
    <row r="151" ht="204.75" customFormat="1" customHeight="1" s="136">
      <c r="A151" s="91">
        <f>#REF!+1</f>
        <v/>
      </c>
      <c r="B151" s="226" t="inlineStr">
        <is>
          <t>fish_salesmain</t>
        </is>
      </c>
      <c r="C151" s="135" t="inlineStr">
        <is>
          <t>fish_salesmain</t>
        </is>
      </c>
      <c r="D151" s="402" t="inlineStr">
        <is>
          <t>What was the main fish product sold by your household in the last 3 months?
[OPERATOR: SINGLE RESPONSE.]
1)Fresh fish [any kind, including invertebrates]
2)Preserved fish [including dry fish, smoked fish, fermented fish, salt fish]
3)Frozen fish
4)Canned fish
5)Other [specify]
6)DON'T KNOW
7)REFUSED</t>
        </is>
      </c>
      <c r="E151" s="133">
        <f>LEN(D151)</f>
        <v/>
      </c>
      <c r="F151" s="433" t="inlineStr">
        <is>
          <t>Quel était le principal produit piscicole vendu par votre ménage au cours des trois derniers mois?
[OPÉRATEUR/OPÉRATRICE: RÉPONSE UNIQUE.]
1)Poisson frais [toutes sortes, y compris invertébrés]
2)Poisson conservé [y compris poisson séché, poisson fumé, poisson fermenté, poisson salé]
3)Poisson congelé
4)Conserves de poisson
5)Autre [préciser]
6)NE SAIT PAS
7)REFUSÉ</t>
        </is>
      </c>
      <c r="G151" s="133">
        <f>LEN(F151)</f>
        <v/>
      </c>
      <c r="H151" s="143" t="inlineStr">
        <is>
          <t>Open Ended - Single Choice</t>
        </is>
      </c>
      <c r="I151" s="133" t="inlineStr">
        <is>
          <t>NA</t>
        </is>
      </c>
      <c r="J151" s="133" t="inlineStr">
        <is>
          <t>NA</t>
        </is>
      </c>
      <c r="K151" s="133" t="inlineStr">
        <is>
          <t>Form Type - RadioList
IsDemographic</t>
        </is>
      </c>
      <c r="L151" s="158" t="inlineStr">
        <is>
          <t>1-5 = fish_salesdif
6-7 = fies</t>
        </is>
      </c>
      <c r="M151" s="211" t="inlineStr">
        <is>
          <t>NA</t>
        </is>
      </c>
      <c r="N151" s="403" t="inlineStr">
        <is>
          <t>if fish_salesmain = 1-5, go to fish_salesdif
if fish_salesmain = 6-7, go to fies</t>
        </is>
      </c>
      <c r="O151" s="85" t="n"/>
      <c r="P151" s="9" t="n"/>
      <c r="Q151" s="263">
        <f>'Additional information'!$D$19</f>
        <v/>
      </c>
      <c r="R151" s="130" t="n"/>
      <c r="T151" s="420" t="inlineStr">
        <is>
          <t>yes</t>
        </is>
      </c>
      <c r="U151" s="137" t="n"/>
      <c r="X151" s="613" t="n">
        <v>9.275494575500488</v>
      </c>
      <c r="Y151" s="613">
        <f>IF(X151="","",X151*Q151)</f>
        <v/>
      </c>
      <c r="Z151" s="130">
        <f>IF(T151="yes",Y151,"")</f>
        <v/>
      </c>
    </row>
    <row r="152" customFormat="1" s="136">
      <c r="A152" s="91" t="n"/>
      <c r="B152" s="254" t="n"/>
      <c r="C152" s="92" t="n"/>
      <c r="D152" s="100" t="n"/>
      <c r="E152" s="98" t="n"/>
      <c r="F152" s="100" t="n"/>
      <c r="G152" s="98" t="n"/>
      <c r="H152" s="101" t="n"/>
      <c r="I152" s="98" t="n"/>
      <c r="J152" s="98" t="n"/>
      <c r="K152" s="98" t="n"/>
      <c r="L152" s="83" t="n"/>
      <c r="M152" s="72" t="n"/>
      <c r="N152" s="80" t="n"/>
      <c r="O152" s="80" t="n"/>
      <c r="P152" s="49" t="n"/>
      <c r="Q152" s="342">
        <f>'Additional information'!$D$19</f>
        <v/>
      </c>
      <c r="R152" s="130" t="n"/>
      <c r="T152" s="138" t="n"/>
      <c r="U152" s="137" t="n"/>
      <c r="X152" s="614" t="n"/>
      <c r="Y152" s="614">
        <f>IF(X152="","",X152*Q152)</f>
        <v/>
      </c>
      <c r="Z152" s="130">
        <f>IF(T152="yes",Y152,"")</f>
        <v/>
      </c>
    </row>
    <row r="153" ht="157.5" customFormat="1" customHeight="1" s="136">
      <c r="A153" s="43">
        <f>A151+1</f>
        <v/>
      </c>
      <c r="B153" s="157" t="inlineStr">
        <is>
          <t>fish_salesdif</t>
        </is>
      </c>
      <c r="C153" s="141" t="inlineStr">
        <is>
          <t>fish_salesdif</t>
        </is>
      </c>
      <c r="D153" s="392" t="inlineStr">
        <is>
          <t>Has your household faced any significant difficulty marketing / selling your {fish_salesmain} in the last 3 months?
[OPERATOR: SINGLE RESPONSE]
1)YES
2)NO
3)DON'T KNOW
4)REFUSED</t>
        </is>
      </c>
      <c r="E153" s="141">
        <f>LEN(D153)</f>
        <v/>
      </c>
      <c r="F153" s="433" t="inlineStr">
        <is>
          <t>Votre ménage a-t-il rencontré d'importantes difficultés pour commercialiser / vendre ses {fish_salesmain} au cours des trois derniers mois?
[OPÉRATEUR/OPÉRATRICE: RÉPONSE UNIQUE.]
1)OUI
2)NON
3)NE SAIT PAS
4)REFUSÉ</t>
        </is>
      </c>
      <c r="G153" s="141">
        <f>LEN(F153)</f>
        <v/>
      </c>
      <c r="H153" s="150" t="inlineStr">
        <is>
          <t>Single Choice</t>
        </is>
      </c>
      <c r="I153" s="141" t="inlineStr">
        <is>
          <t>NA</t>
        </is>
      </c>
      <c r="J153" s="141" t="inlineStr">
        <is>
          <t>NA</t>
        </is>
      </c>
      <c r="K153" s="141" t="inlineStr">
        <is>
          <t>Form Type - Buttons</t>
        </is>
      </c>
      <c r="L153" s="140" t="inlineStr">
        <is>
          <t>1 = fish_salesdif_2
2-4 = fish_salesprice</t>
        </is>
      </c>
      <c r="M153" s="211" t="inlineStr">
        <is>
          <t>NA</t>
        </is>
      </c>
      <c r="N153" s="404" t="inlineStr">
        <is>
          <t>if fish_salesdif = 1, go to fish_salesdif_2 ;
if fish_salesdif = 2-4, go to fish_salesprice</t>
        </is>
      </c>
      <c r="O153" s="86" t="n"/>
      <c r="P153" s="10" t="n"/>
      <c r="Q153" s="263">
        <f>'Additional information'!$D$19</f>
        <v/>
      </c>
      <c r="R153" s="130" t="n"/>
      <c r="T153" s="420" t="inlineStr">
        <is>
          <t>yes</t>
        </is>
      </c>
      <c r="U153" s="137" t="n"/>
      <c r="X153" s="613" t="n">
        <v>6.415841579437256</v>
      </c>
      <c r="Y153" s="613">
        <f>IF(X153="","",X153*Q153)</f>
        <v/>
      </c>
      <c r="Z153" s="130">
        <f>IF(T153="yes",Y153,"")</f>
        <v/>
      </c>
    </row>
    <row r="154" ht="315" customFormat="1" customHeight="1" s="136">
      <c r="A154" s="43">
        <f>A153+1</f>
        <v/>
      </c>
      <c r="B154" s="175" t="inlineStr">
        <is>
          <t>fish_salesdif_2</t>
        </is>
      </c>
      <c r="C154" s="135" t="inlineStr">
        <is>
          <t xml:space="preserve">fish_saledif_
1) fish_saledif_marketing_cost
2) fish_saledif_damage_losses
3) fish_saledif_low_demand
4) fish_saledif_pay_delay
5) fish_saledif_low_prices
6) fish_saledif_processing
7) fish_saledif_competition
8) fish_saledif_other
9) fish_saledif_dk
10) fish_saledif_ref
</t>
        </is>
      </c>
      <c r="D154" s="392" t="inlineStr">
        <is>
          <t>Which difficulties has your household faced in the last 3 months selling your {fish_salesmain}?
[OPERATOR: MULTIPLE RESPONSES POSSIBLE. SELECT OPTION(S) THAT BEST FIT THE INFORMATION PROVIDED BY THE RESPONDENTS.]
1)High transportation or other marketing costs
2)Deterioration and losses due to storage difficulties or delays or inability to physically access markets
3)Lack of demand from usual buyers/traders
4)Payment delays from traders/buyers 
5)Low selling prices [e.g. compared to input prices / inflation]
6)Difficulties processing product [lack of access to processing inputs / equipment / etc]
7)Market flooded with product
8)Other
9)DON'T KNOW
10)REFUSED</t>
        </is>
      </c>
      <c r="E154" s="141">
        <f>LEN(D154)</f>
        <v/>
      </c>
      <c r="F154" s="433" t="inlineStr">
        <is>
          <t>Quelles difficultés votre ménage a-t-il rencontrées au cours des trois derniers mois pour vendre ses {fish_salesmain}?
[OPÉRATEUR/OPÉRATRICE: PLUSIEURS RÉPONSES POSSIBLES. SÉLECTIONNEZ LA OU LES OPTIONS QUI CORRESPONDENT LE MIEUX AUX INFORMATIONS FOURNIES PAR LES PERSONNES INTERROGÉES.]
1)Coûts de transport ou autres coûts de commercialisation élevés
2)Détérioration et pertes dues à des difficultés ou des retards de stockage ou à l'impossibilité d'accéder physiquement aux marchés
3)Baisse de la demande des commerçants/clients habituels
4)Retards de paiement de la part des négociants/acheteurs
5)Faibles prix de vente [par exemple, par rapport aux prix des intrants / inflation]
6)Difficultés de transformation du produit [manque d'accès aux intrants de transformation / équipements / etc.]
7)Marchés saturés
8)Autre
9)NE SAIT PAS
10)REFUSÉ</t>
        </is>
      </c>
      <c r="G154" s="141">
        <f>LEN(F154)</f>
        <v/>
      </c>
      <c r="H154" s="135" t="inlineStr">
        <is>
          <t xml:space="preserve">Select All That Apply </t>
        </is>
      </c>
      <c r="I154" s="141" t="inlineStr">
        <is>
          <t>NA</t>
        </is>
      </c>
      <c r="J154" s="141" t="inlineStr">
        <is>
          <t>NA</t>
        </is>
      </c>
      <c r="K154" s="141" t="inlineStr">
        <is>
          <t>Form Type - Checklist
9,10 = IsNone</t>
        </is>
      </c>
      <c r="L154" s="140" t="inlineStr">
        <is>
          <t>1-10 = fish_salesprice</t>
        </is>
      </c>
      <c r="M154" s="211" t="inlineStr">
        <is>
          <t>1)fish_saledif_marketing_cost
2)fish_saledif_damage_losses
3)fish_saledif_low_demand
4)fish_saledif_pay_delay
5)fish_saledif_low_prices
6)fish_saledif_processing
7)fish_saledif_competition
8)fish_saledif_other
9)fish_saledif_dk
10)fish_saledif_ref</t>
        </is>
      </c>
      <c r="N154" s="390" t="inlineStr">
        <is>
          <t>if fish_salesdif = 1-10, go to fish_salesprice</t>
        </is>
      </c>
      <c r="O154" s="87" t="n"/>
      <c r="P154" s="10" t="n"/>
      <c r="Q154" s="263">
        <f>'Additional information'!$D$19</f>
        <v/>
      </c>
      <c r="R154" s="130" t="n"/>
      <c r="T154" s="420" t="inlineStr">
        <is>
          <t>yes</t>
        </is>
      </c>
      <c r="U154" s="137" t="n"/>
      <c r="X154" s="613" t="n">
        <v>20.53435134887695</v>
      </c>
      <c r="Y154" s="613">
        <f>IF(X154="","",X154*Q154)</f>
        <v/>
      </c>
      <c r="Z154" s="130">
        <f>IF(T154="yes",Y154,"")</f>
        <v/>
      </c>
    </row>
    <row r="155" customFormat="1" s="136">
      <c r="A155" s="104" t="n"/>
      <c r="B155" s="255" t="n"/>
      <c r="C155" s="46" t="n"/>
      <c r="D155" s="552" t="n"/>
      <c r="E155" s="95" t="n"/>
      <c r="F155" s="95" t="n"/>
      <c r="G155" s="95" t="n"/>
      <c r="H155" s="105" t="n"/>
      <c r="I155" s="95" t="n"/>
      <c r="J155" s="95" t="n"/>
      <c r="K155" s="95" t="n"/>
      <c r="L155" s="87" t="n"/>
      <c r="M155" s="72" t="n"/>
      <c r="N155" s="87" t="n"/>
      <c r="O155" s="87" t="n"/>
      <c r="P155" s="25" t="n"/>
      <c r="Q155" s="342">
        <f>'Additional information'!$D$19</f>
        <v/>
      </c>
      <c r="R155" s="130" t="n"/>
      <c r="T155" s="138" t="n"/>
      <c r="U155" s="137" t="n"/>
      <c r="X155" s="614" t="n"/>
      <c r="Y155" s="614">
        <f>IF(X155="","",X155*Q155)</f>
        <v/>
      </c>
      <c r="Z155" s="130">
        <f>IF(T155="yes",Y155,"")</f>
        <v/>
      </c>
    </row>
    <row r="156" ht="220.5" customFormat="1" customHeight="1" s="136">
      <c r="A156" s="104">
        <f>A154+1</f>
        <v/>
      </c>
      <c r="B156" s="228" t="inlineStr">
        <is>
          <t>fish_salesprice</t>
        </is>
      </c>
      <c r="C156" s="142" t="inlineStr">
        <is>
          <t>fish_salesprice</t>
        </is>
      </c>
      <c r="D156" s="405" t="inlineStr">
        <is>
          <t>How does the current price of your household's {fish_salesmain} sold compare to the average price in the same period/harvest of nan? 
[OPERATOR: SINGLE RESPONSE. INSIST ON THE MAIN PRODUCT MENTIONED.]
1)A lot more [increased by more than 50%]
2)Slightly more
3)Same
4)Slightly less
5)A lot less [less than half as much]
6)DON'T KNOW
7)REFUSED</t>
        </is>
      </c>
      <c r="E156" s="124">
        <f>LEN(D156)</f>
        <v/>
      </c>
      <c r="F156" s="436" t="inlineStr">
        <is>
          <t>Comment évaluez-vous le prix actuel de {fish_salesmain} vendus par votre ménage par rapport au prix moyen sur la même période/récolte de une année normale? 
[OPÉRATEUR/OPÉRATRICE: RÉPONSE UNIQUE. INSISTER SUR LE PRINCIPAL PRODUIT MENTIONNÉ AUPARAVANT.]
1)Très supérieur [augmentation de plus de 50%]
2)Légèrement supérieur
3)Identique
5)Inférieur
5)Très inférieur [moins de la moitié]
6)NE SAIT PAS
7)REFUSÉ</t>
        </is>
      </c>
      <c r="G156" s="124">
        <f>LEN(F156)</f>
        <v/>
      </c>
      <c r="H156" s="389" t="inlineStr">
        <is>
          <t>Single Choice</t>
        </is>
      </c>
      <c r="I156" s="124" t="inlineStr">
        <is>
          <t>NA</t>
        </is>
      </c>
      <c r="J156" s="124" t="inlineStr">
        <is>
          <t>NA</t>
        </is>
      </c>
      <c r="K156" s="124" t="inlineStr">
        <is>
          <t>Form Type - Buttons</t>
        </is>
      </c>
      <c r="L156" s="390" t="inlineStr">
        <is>
          <t>1-7 = fies</t>
        </is>
      </c>
      <c r="M156" s="211" t="inlineStr">
        <is>
          <t>NA</t>
        </is>
      </c>
      <c r="N156" s="390" t="inlineStr">
        <is>
          <t>if fish_salesprice = 1-7, go to fies</t>
        </is>
      </c>
      <c r="O156" s="87" t="n"/>
      <c r="P156" s="10" t="n"/>
      <c r="Q156" s="263">
        <f>'Additional information'!$D$19</f>
        <v/>
      </c>
      <c r="R156" s="130" t="n"/>
      <c r="T156" s="420" t="inlineStr">
        <is>
          <t>yes</t>
        </is>
      </c>
      <c r="U156" s="137" t="n"/>
      <c r="X156" s="613" t="n">
        <v>8.306930541992188</v>
      </c>
      <c r="Y156" s="613">
        <f>IF(X156="","",X156*Q156)</f>
        <v/>
      </c>
      <c r="Z156" s="130">
        <f>IF(T156="yes",Y156,"")</f>
        <v/>
      </c>
    </row>
    <row r="157" ht="16.5" customFormat="1" customHeight="1" s="136" thickBot="1">
      <c r="A157" s="104" t="n"/>
      <c r="B157" s="255" t="n"/>
      <c r="C157" s="106" t="n"/>
      <c r="D157" s="552" t="n"/>
      <c r="E157" s="95" t="n"/>
      <c r="F157" s="95" t="n"/>
      <c r="G157" s="95" t="n"/>
      <c r="H157" s="105" t="n"/>
      <c r="I157" s="95" t="n"/>
      <c r="J157" s="95" t="n"/>
      <c r="K157" s="95" t="n"/>
      <c r="L157" s="87" t="n"/>
      <c r="M157" s="87" t="n"/>
      <c r="N157" s="87" t="n"/>
      <c r="O157" s="87" t="n"/>
      <c r="P157" s="64" t="n"/>
      <c r="Q157" s="342">
        <f>'Additional information'!$D$19</f>
        <v/>
      </c>
      <c r="R157" s="130" t="n"/>
      <c r="T157" s="138" t="n"/>
      <c r="U157" s="137" t="n"/>
      <c r="X157" s="614" t="n"/>
      <c r="Y157" s="614">
        <f>IF(X157="","",X157*Q157)</f>
        <v/>
      </c>
      <c r="Z157" s="130">
        <f>IF(T157="yes",Y157,"")</f>
        <v/>
      </c>
    </row>
    <row r="158" ht="16.5" customFormat="1" customHeight="1" s="411" thickBot="1">
      <c r="A158" s="610" t="inlineStr">
        <is>
          <t>G. FOOD SECURITY AND CONSUMPTION</t>
        </is>
      </c>
      <c r="B158" s="611" t="n"/>
      <c r="C158" s="611" t="n"/>
      <c r="D158" s="611" t="n"/>
      <c r="E158" s="611" t="n"/>
      <c r="F158" s="611" t="n"/>
      <c r="G158" s="611" t="n"/>
      <c r="H158" s="611" t="n"/>
      <c r="I158" s="611" t="n"/>
      <c r="J158" s="611" t="n"/>
      <c r="K158" s="611" t="n"/>
      <c r="L158" s="611" t="n"/>
      <c r="M158" s="611" t="n"/>
      <c r="N158" s="611" t="n"/>
      <c r="O158" s="611" t="n"/>
      <c r="P158" s="612" t="n"/>
      <c r="Q158" s="263" t="n"/>
      <c r="R158" s="422" t="n"/>
      <c r="T158" s="420" t="n"/>
      <c r="U158" s="423" t="n"/>
      <c r="X158" s="613" t="n"/>
      <c r="Y158" s="613">
        <f>IF(X158="","",X158*Q158)</f>
        <v/>
      </c>
      <c r="Z158" s="422">
        <f>IF(T158="yes",Y158,"")</f>
        <v/>
      </c>
    </row>
    <row r="159" ht="157.5" customFormat="1" customHeight="1" s="136">
      <c r="A159" s="91">
        <f>A156+1</f>
        <v/>
      </c>
      <c r="B159" s="226" t="inlineStr">
        <is>
          <t>fies_intro</t>
        </is>
      </c>
      <c r="C159" s="237" t="inlineStr">
        <is>
          <t>fies_intro</t>
        </is>
      </c>
      <c r="D159" s="134" t="inlineStr">
        <is>
          <t>Now I would like to ask you some questions about food consumption, food utilization and coping mechanisms. Make sure to refer to the correct time period for each set of questions. The first set of questions refers to experiences faced by you or any of your household members over the past 30 days. 
[OPERATOR: SINGLE RESPONSE]
1)NEXT</t>
        </is>
      </c>
      <c r="E159" s="133">
        <f>LEN(D159)</f>
        <v/>
      </c>
      <c r="F159" s="134" t="inlineStr">
        <is>
          <t>Je vais maintenant vous poser quelques questions sur votre consommation de nourriture, l'utilisation de la nourriture et les mécanismes d'adaptation. Attention: il faut vous référer à la bonne période pour chaque série de questions. La première série de questions concerne les expériences auxquelles vous ou les membres de votre foyer avez été confrontés au cours des 30 derniers jours. 
[OPÉRATEUR/OPÉRATRICE: RÉPONSE UNIQUE]
1) CONTINUER</t>
        </is>
      </c>
      <c r="G159" s="133">
        <f>LEN(F159)</f>
        <v/>
      </c>
      <c r="H159" s="143" t="inlineStr">
        <is>
          <t>Single Choice</t>
        </is>
      </c>
      <c r="I159" s="133" t="inlineStr">
        <is>
          <t>NA</t>
        </is>
      </c>
      <c r="J159" s="133" t="inlineStr">
        <is>
          <t>NA</t>
        </is>
      </c>
      <c r="K159" s="133" t="inlineStr">
        <is>
          <t>Form Type - Buttons</t>
        </is>
      </c>
      <c r="L159" s="132" t="inlineStr">
        <is>
          <t>1 = fies_worried</t>
        </is>
      </c>
      <c r="M159" s="211" t="inlineStr">
        <is>
          <t>NA</t>
        </is>
      </c>
      <c r="N159" s="132" t="inlineStr">
        <is>
          <t>if fies = 1, go to fies_worried</t>
        </is>
      </c>
      <c r="O159" s="79" t="n"/>
      <c r="P159" s="373" t="inlineStr">
        <is>
          <t>Check if the ESS team has an official translation.</t>
        </is>
      </c>
      <c r="Q159" s="263" t="n">
        <v>1</v>
      </c>
      <c r="R159" s="130" t="n"/>
      <c r="T159" s="420" t="inlineStr">
        <is>
          <t>yes</t>
        </is>
      </c>
      <c r="U159" s="137" t="n"/>
      <c r="X159" s="613" t="n">
        <v>8.088166236877441</v>
      </c>
      <c r="Y159" s="613">
        <f>IF(X159="","",X159*Q159)</f>
        <v/>
      </c>
      <c r="Z159" s="130">
        <f>IF(T159="yes",Y159,"")</f>
        <v/>
      </c>
    </row>
    <row r="160" ht="157.5" customFormat="1" customHeight="1" s="136">
      <c r="A160" s="43">
        <f>A159+1</f>
        <v/>
      </c>
      <c r="B160" s="175" t="inlineStr">
        <is>
          <t>fies_worried</t>
        </is>
      </c>
      <c r="C160" s="135" t="inlineStr">
        <is>
          <t>fies_worried</t>
        </is>
      </c>
      <c r="D160" s="155" t="inlineStr">
        <is>
          <t>During the last 30 days, was there a time when you or others in your household were worried about not having enough food to eat because of lack of money or other resources?
[OPERATOR: SINGLE RESPONSE]
1)YES
2)NO
3)DON'T KNOW
4)REFUSED</t>
        </is>
      </c>
      <c r="E160" s="141">
        <f>LEN(D160)</f>
        <v/>
      </c>
      <c r="F160" s="436" t="inlineStr">
        <is>
          <t>Au cours de ces 30 derniers jours, vous ou un membre de votre ménage avez-vous été inquiet[e]s de ne pas avoir suffisamment de nourriture par manque d’argent ou d’autres ressources?
[OPÉRATEUR/OPÉRATRICE: RÉPONSE UNIQUE.]
1)OUI
2)NON
3)NE SAIT PAS
4)REFUSÉ</t>
        </is>
      </c>
      <c r="G160" s="141">
        <f>LEN(F160)</f>
        <v/>
      </c>
      <c r="H160" s="150" t="inlineStr">
        <is>
          <t>Single Choice</t>
        </is>
      </c>
      <c r="I160" s="141" t="inlineStr">
        <is>
          <t>NA</t>
        </is>
      </c>
      <c r="J160" s="141" t="inlineStr">
        <is>
          <t>NA</t>
        </is>
      </c>
      <c r="K160" s="141" t="inlineStr">
        <is>
          <t>Form Type - Buttons</t>
        </is>
      </c>
      <c r="L160" s="140" t="inlineStr">
        <is>
          <t>1-4 = fies_healthy</t>
        </is>
      </c>
      <c r="M160" s="211" t="inlineStr">
        <is>
          <t>NA</t>
        </is>
      </c>
      <c r="N160" s="152" t="inlineStr">
        <is>
          <t>if fies_worried = 1-4, go to fies_healthy</t>
        </is>
      </c>
      <c r="O160" s="88" t="n"/>
      <c r="P160" s="10" t="n"/>
      <c r="Q160" s="263" t="n">
        <v>1</v>
      </c>
      <c r="R160" s="130" t="n"/>
      <c r="T160" s="420" t="inlineStr">
        <is>
          <t>yes</t>
        </is>
      </c>
      <c r="U160" s="137" t="n"/>
      <c r="X160" s="613" t="n">
        <v>20.22456741333008</v>
      </c>
      <c r="Y160" s="613">
        <f>IF(X160="","",X160*Q160)</f>
        <v/>
      </c>
      <c r="Z160" s="130">
        <f>IF(T160="yes",Y160,"")</f>
        <v/>
      </c>
    </row>
    <row r="161" ht="157.5" customFormat="1" customHeight="1" s="136">
      <c r="A161" s="43">
        <f>A160+1</f>
        <v/>
      </c>
      <c r="B161" s="175" t="inlineStr">
        <is>
          <t>fies_healthy</t>
        </is>
      </c>
      <c r="C161" s="135" t="inlineStr">
        <is>
          <t>fies_healthy</t>
        </is>
      </c>
      <c r="D161" s="155" t="inlineStr">
        <is>
          <t>During the last 30 days, was there a time when you or others in your household were unable to eat healthy and nutritious food because of lack of money or other resources?
[OPERATOR: SINGLE RESPONSE]
1)YES
2)NO
3)DON'T KNOW
4)REFUSED</t>
        </is>
      </c>
      <c r="E161" s="141">
        <f>LEN(D161)</f>
        <v/>
      </c>
      <c r="F161" s="436" t="inlineStr">
        <is>
          <t>Au cours des 30 derniers jours, vous ou un autre membre de votre ménage n'avez-vous pas pu manger une nourriture saine det nutritive par manque d’argent ou d’autres ressources?
[OPÉRATEUR/OPÉRATRICE: RÉPONSE UNIQUE.]
1)OUI
2)NON
3)NE SAIT PAS
4)REFUSÉ</t>
        </is>
      </c>
      <c r="G161" s="141">
        <f>LEN(F161)</f>
        <v/>
      </c>
      <c r="H161" s="150" t="inlineStr">
        <is>
          <t>Single Choice</t>
        </is>
      </c>
      <c r="I161" s="141" t="inlineStr">
        <is>
          <t>NA</t>
        </is>
      </c>
      <c r="J161" s="141" t="inlineStr">
        <is>
          <t>NA</t>
        </is>
      </c>
      <c r="K161" s="141" t="inlineStr">
        <is>
          <t>Form Type - Buttons</t>
        </is>
      </c>
      <c r="L161" s="140" t="inlineStr">
        <is>
          <t>1-4 = fies_fewfoods</t>
        </is>
      </c>
      <c r="M161" s="211" t="inlineStr">
        <is>
          <t>NA</t>
        </is>
      </c>
      <c r="N161" s="152" t="inlineStr">
        <is>
          <t>if fies_healthy = 1-4, go to fies_fewfoods</t>
        </is>
      </c>
      <c r="O161" s="88" t="n"/>
      <c r="P161" s="10" t="n"/>
      <c r="Q161" s="263" t="n">
        <v>1</v>
      </c>
      <c r="R161" s="130" t="n"/>
      <c r="T161" s="420" t="inlineStr">
        <is>
          <t>yes</t>
        </is>
      </c>
      <c r="U161" s="137" t="n"/>
      <c r="X161" s="613" t="n">
        <v>14.02606105804443</v>
      </c>
      <c r="Y161" s="613">
        <f>IF(X161="","",X161*Q161)</f>
        <v/>
      </c>
      <c r="Z161" s="130">
        <f>IF(T161="yes",Y161,"")</f>
        <v/>
      </c>
    </row>
    <row r="162" ht="157.5" customFormat="1" customHeight="1" s="136">
      <c r="A162" s="43">
        <f>A161+1</f>
        <v/>
      </c>
      <c r="B162" s="175" t="inlineStr">
        <is>
          <t>fies_fewfoods</t>
        </is>
      </c>
      <c r="C162" s="135" t="inlineStr">
        <is>
          <t>fies_fewfoods</t>
        </is>
      </c>
      <c r="D162" s="155" t="inlineStr">
        <is>
          <t>During the last 30 days, was there a time when you or others in your household ate only a few kinds of foods because of lack of money or other resources?
[OPERATOR: SINGLE RESPONSE]
1)YES
2)NO
3)DON'T KNOW
4)REFUSED</t>
        </is>
      </c>
      <c r="E162" s="141">
        <f>LEN(D162)</f>
        <v/>
      </c>
      <c r="F162" s="436" t="inlineStr">
        <is>
          <t>Au cours des 30 derniers jours, vous ou un autre membre de votre ménage avez-vous mangé une nourriture peu variée par manque d’argent ou d’autres ressources?
[OPÉRATEUR/OPÉRATRICE: RÉPONSE UNIQUE.]
1)OUI
2)NON
3)NE SAIT PAS
4)REFUSÉ</t>
        </is>
      </c>
      <c r="G162" s="141">
        <f>LEN(F162)</f>
        <v/>
      </c>
      <c r="H162" s="150" t="inlineStr">
        <is>
          <t>Single Choice</t>
        </is>
      </c>
      <c r="I162" s="141" t="inlineStr">
        <is>
          <t>NA</t>
        </is>
      </c>
      <c r="J162" s="141" t="inlineStr">
        <is>
          <t>NA</t>
        </is>
      </c>
      <c r="K162" s="141" t="inlineStr">
        <is>
          <t>Form Type - Buttons</t>
        </is>
      </c>
      <c r="L162" s="140" t="inlineStr">
        <is>
          <t>1-4 = fies_skipped</t>
        </is>
      </c>
      <c r="M162" s="211" t="inlineStr">
        <is>
          <t>NA</t>
        </is>
      </c>
      <c r="N162" s="152" t="inlineStr">
        <is>
          <t>if fies_fewfoods = 1-4, go to fies_skipped</t>
        </is>
      </c>
      <c r="O162" s="88" t="n"/>
      <c r="P162" s="10" t="n"/>
      <c r="Q162" s="263" t="n">
        <v>1</v>
      </c>
      <c r="R162" s="130" t="n"/>
      <c r="T162" s="420" t="inlineStr">
        <is>
          <t>yes</t>
        </is>
      </c>
      <c r="U162" s="137" t="n"/>
      <c r="X162" s="613" t="n">
        <v>11.55850505828857</v>
      </c>
      <c r="Y162" s="613">
        <f>IF(X162="","",X162*Q162)</f>
        <v/>
      </c>
      <c r="Z162" s="130">
        <f>IF(T162="yes",Y162,"")</f>
        <v/>
      </c>
    </row>
    <row r="163" ht="157.5" customFormat="1" customHeight="1" s="136">
      <c r="A163" s="43">
        <f>A162+1</f>
        <v/>
      </c>
      <c r="B163" s="175" t="inlineStr">
        <is>
          <t>fies_skipped</t>
        </is>
      </c>
      <c r="C163" s="135" t="inlineStr">
        <is>
          <t>fies_skipped</t>
        </is>
      </c>
      <c r="D163" s="155" t="inlineStr">
        <is>
          <t>During the last 30 days, was there a time when you or others in your household had to skip a meal because of lack of money or other resources to get food?
[OPERATOR: SINGLE RESPONSE]
1)YES
2)NO
3)DON'T KNOW
4)REFUSED</t>
        </is>
      </c>
      <c r="E163" s="141">
        <f>LEN(D163)</f>
        <v/>
      </c>
      <c r="F163" s="436" t="inlineStr">
        <is>
          <t>Au cours des 30 derniers jours, vous ou un autre membre de votre ménage avez-vous dû sauter un repas par manque d’argent ou d’autres ressources?
[OPÉRATEUR/OPÉRATRICE: RÉPONSE UNIQUE.]
1)OUI
2)NON
3)NE SAIT PAS
4)REFUSÉ</t>
        </is>
      </c>
      <c r="G163" s="141">
        <f>LEN(F163)</f>
        <v/>
      </c>
      <c r="H163" s="150" t="inlineStr">
        <is>
          <t>Single Choice</t>
        </is>
      </c>
      <c r="I163" s="141" t="inlineStr">
        <is>
          <t>NA</t>
        </is>
      </c>
      <c r="J163" s="141" t="inlineStr">
        <is>
          <t>NA</t>
        </is>
      </c>
      <c r="K163" s="141" t="inlineStr">
        <is>
          <t>Form Type - Buttons</t>
        </is>
      </c>
      <c r="L163" s="140" t="inlineStr">
        <is>
          <t>1-4 = fies_ateless</t>
        </is>
      </c>
      <c r="M163" s="211" t="inlineStr">
        <is>
          <t>NA</t>
        </is>
      </c>
      <c r="N163" s="140" t="inlineStr">
        <is>
          <t>if fies_skipped = 1-4, go to fies_ateless</t>
        </is>
      </c>
      <c r="O163" s="77" t="n"/>
      <c r="P163" s="10" t="n"/>
      <c r="Q163" s="263" t="n">
        <v>1</v>
      </c>
      <c r="R163" s="130" t="n"/>
      <c r="T163" s="420" t="inlineStr">
        <is>
          <t>yes</t>
        </is>
      </c>
      <c r="U163" s="137" t="n"/>
      <c r="X163" s="613" t="n">
        <v>11.37925720214844</v>
      </c>
      <c r="Y163" s="613">
        <f>IF(X163="","",X163*Q163)</f>
        <v/>
      </c>
      <c r="Z163" s="130">
        <f>IF(T163="yes",Y163,"")</f>
        <v/>
      </c>
    </row>
    <row r="164" ht="173.25" customFormat="1" customHeight="1" s="136">
      <c r="A164" s="43">
        <f>A163+1</f>
        <v/>
      </c>
      <c r="B164" s="175" t="inlineStr">
        <is>
          <t>fies_ateless</t>
        </is>
      </c>
      <c r="C164" s="135" t="inlineStr">
        <is>
          <t>fies_ateless</t>
        </is>
      </c>
      <c r="D164" s="155" t="inlineStr">
        <is>
          <t>During the last 30 days, was there a time when you or others in your household ate less than you thought you should because of lack of money or other resources?
[OPERATOR: SINGLE RESPONSE]
1)YES
2)NO
3)DON'T KNOW
4)REFUSED</t>
        </is>
      </c>
      <c r="E164" s="141">
        <f>LEN(D164)</f>
        <v/>
      </c>
      <c r="F164" s="436" t="inlineStr">
        <is>
          <t>Au cours des 30 derniers jours, y-a-t-il eu des moments lors desquels vous ou un autre membre de votre ménage avez mangé moins que ce que vous pensiez vous auriez dû manger par manque d'argent ou d'autres ressources?
[OPÉRATEUR/OPÉRATRICE: RÉPONSE UNIQUE.]
1)OUI
2)NON
3)NE SAIT PAS
4)REFUSÉ</t>
        </is>
      </c>
      <c r="G164" s="141">
        <f>LEN(F164)</f>
        <v/>
      </c>
      <c r="H164" s="150" t="inlineStr">
        <is>
          <t>Single Choice</t>
        </is>
      </c>
      <c r="I164" s="141" t="inlineStr">
        <is>
          <t>NA</t>
        </is>
      </c>
      <c r="J164" s="141" t="inlineStr">
        <is>
          <t>NA</t>
        </is>
      </c>
      <c r="K164" s="141" t="inlineStr">
        <is>
          <t>Form Type - Buttons</t>
        </is>
      </c>
      <c r="L164" s="140" t="inlineStr">
        <is>
          <t>1-4 = fies_ranout</t>
        </is>
      </c>
      <c r="M164" s="211" t="inlineStr">
        <is>
          <t>NA</t>
        </is>
      </c>
      <c r="N164" s="140" t="inlineStr">
        <is>
          <t>if fies_ateless = 1-4, go to fies_ranout</t>
        </is>
      </c>
      <c r="O164" s="77" t="n"/>
      <c r="P164" s="10" t="n"/>
      <c r="Q164" s="263" t="n">
        <v>1</v>
      </c>
      <c r="R164" s="130" t="n"/>
      <c r="T164" s="420" t="inlineStr">
        <is>
          <t>yes</t>
        </is>
      </c>
      <c r="U164" s="137" t="n"/>
      <c r="X164" s="613" t="n">
        <v>10.44321727752686</v>
      </c>
      <c r="Y164" s="613">
        <f>IF(X164="","",X164*Q164)</f>
        <v/>
      </c>
      <c r="Z164" s="130">
        <f>IF(T164="yes",Y164,"")</f>
        <v/>
      </c>
    </row>
    <row r="165" ht="157.5" customFormat="1" customHeight="1" s="136">
      <c r="A165" s="43">
        <f>A164+1</f>
        <v/>
      </c>
      <c r="B165" s="175" t="inlineStr">
        <is>
          <t>fies_ranout</t>
        </is>
      </c>
      <c r="C165" s="174" t="inlineStr">
        <is>
          <t>fies_ranout</t>
        </is>
      </c>
      <c r="D165" s="154" t="inlineStr">
        <is>
          <t>In the past 30 days, was there ever no food to eat of any kind in your house because of lack of resources to get food?
[OPERATOR: SINGLE RESPONSE]
1)YES
2)NO
3)DON'T KNOW
4)REFUSED</t>
        </is>
      </c>
      <c r="E165" s="141">
        <f>LEN(D165)</f>
        <v/>
      </c>
      <c r="F165" s="402" t="inlineStr">
        <is>
          <t>Au cours des 30 derniers jours, n'y avait-il aucun aliment à manger, de quelque nature que ce soit, dans votre foyer, en raison du manque de ressources pour se procurer de la nourriture?
[OPÉRATEUR/OPÉRATRICE: RÉPONSE UNIQUE.]
1)OUI
2)NON
3)NE SAIT PAS
4)REFUSÉ</t>
        </is>
      </c>
      <c r="G165" s="141">
        <f>LEN(F165)</f>
        <v/>
      </c>
      <c r="H165" s="150" t="inlineStr">
        <is>
          <t>Single Choice</t>
        </is>
      </c>
      <c r="I165" s="141" t="inlineStr">
        <is>
          <t>NA</t>
        </is>
      </c>
      <c r="J165" s="141" t="inlineStr">
        <is>
          <t>NA</t>
        </is>
      </c>
      <c r="K165" s="141" t="inlineStr">
        <is>
          <t>Form Type - Buttons</t>
        </is>
      </c>
      <c r="L165" s="140" t="inlineStr">
        <is>
          <t>1=fies_ranout_hhs
2-4 = fies_hungry</t>
        </is>
      </c>
      <c r="M165" s="211" t="inlineStr">
        <is>
          <t>NA</t>
        </is>
      </c>
      <c r="N165" s="152" t="inlineStr">
        <is>
          <t>if fies_ranout = 1, go to fies_ranout_hhs. Otherwise, go to fies_hungry</t>
        </is>
      </c>
      <c r="O165" s="88" t="n"/>
      <c r="P165" s="10" t="n"/>
      <c r="Q165" s="263" t="n">
        <v>1</v>
      </c>
      <c r="R165" s="130" t="n"/>
      <c r="T165" s="420" t="inlineStr">
        <is>
          <t>yes</t>
        </is>
      </c>
      <c r="U165" s="137" t="n"/>
      <c r="X165" s="613" t="n">
        <v>10.73201084136963</v>
      </c>
      <c r="Y165" s="613">
        <f>IF(X165="","",X165*Q165)</f>
        <v/>
      </c>
      <c r="Z165" s="130">
        <f>IF(T165="yes",Y165,"")</f>
        <v/>
      </c>
    </row>
    <row r="166" ht="141.75" customFormat="1" customHeight="1" s="337">
      <c r="A166" s="43">
        <f>A165+1</f>
        <v/>
      </c>
      <c r="B166" s="175" t="inlineStr">
        <is>
          <t>fies_ranout_hhs</t>
        </is>
      </c>
      <c r="C166" s="174" t="inlineStr">
        <is>
          <t>fies_ranout_hhs</t>
        </is>
      </c>
      <c r="D166" s="153" t="inlineStr">
        <is>
          <t>How often did this happen?
[OPERATOR: SINGLE RESPONSE]
1)Rarely [1-2 times in the past 30 days]
2)Sometimes [3-10 times in the past 30 days]
3)Often [more than 10 times in the last 30 days]
4)DON'T KNOW
5)REFUSED</t>
        </is>
      </c>
      <c r="E166" s="141">
        <f>LEN(D166)</f>
        <v/>
      </c>
      <c r="F166" s="433" t="inlineStr">
        <is>
          <t>Combien de fois cela s'est-il produit?
[OPÉRATEUR/OPÉRATRICE: RÉPONSE UNIQUE]
1)Rarement [1 ou 2 fois au cours des 30 derniers jours]
2)Parfois [entre 3 et 10 fois au cours des 30 derniers jours]
3)Souvent [plus de 10 fois au cours des 30 derniers jours]
4)NE SAIT PAS
5)REFUSÉ</t>
        </is>
      </c>
      <c r="G166" s="141">
        <f>LEN(F166)</f>
        <v/>
      </c>
      <c r="H166" s="150" t="inlineStr">
        <is>
          <t>Single Choice</t>
        </is>
      </c>
      <c r="I166" s="141" t="inlineStr">
        <is>
          <t>NA</t>
        </is>
      </c>
      <c r="J166" s="141" t="inlineStr">
        <is>
          <t>NA</t>
        </is>
      </c>
      <c r="K166" s="141" t="inlineStr">
        <is>
          <t>Form Type - Buttons</t>
        </is>
      </c>
      <c r="L166" s="140" t="inlineStr">
        <is>
          <t xml:space="preserve">1-5 = fies_hungry </t>
        </is>
      </c>
      <c r="M166" s="211" t="inlineStr">
        <is>
          <t>NA</t>
        </is>
      </c>
      <c r="N166" s="140" t="inlineStr">
        <is>
          <t>if fies_ranout_hhs = 1-5, go to fies_hungry</t>
        </is>
      </c>
      <c r="O166" s="77" t="n"/>
      <c r="P166" s="10" t="n"/>
      <c r="Q166" s="263" t="n">
        <v>1</v>
      </c>
      <c r="R166" s="130" t="n"/>
      <c r="T166" s="420" t="inlineStr">
        <is>
          <t>yes</t>
        </is>
      </c>
      <c r="U166" s="137" t="n"/>
      <c r="X166" s="613" t="n">
        <v>11.58613967895508</v>
      </c>
      <c r="Y166" s="613">
        <f>IF(X166="","",X166*Q166)</f>
        <v/>
      </c>
      <c r="Z166" s="130">
        <f>IF(T166="yes",Y166,"")</f>
        <v/>
      </c>
    </row>
    <row r="167" ht="157.5" customFormat="1" customHeight="1" s="136">
      <c r="A167" s="43">
        <f>A166+1</f>
        <v/>
      </c>
      <c r="B167" s="175" t="inlineStr">
        <is>
          <t>fies_hungry</t>
        </is>
      </c>
      <c r="C167" s="135" t="inlineStr">
        <is>
          <t>fies_hungry</t>
        </is>
      </c>
      <c r="D167" s="154" t="inlineStr">
        <is>
          <t>In the past 30 days, did you or any household member ever go to sleep at night hungry because there was not enough food?
[OPERATOR: SINGLE RESPONSE]
1)YES
2)NO
3)DON'T KNOW
4)REFUSED</t>
        </is>
      </c>
      <c r="E167" s="141">
        <f>LEN(D167)</f>
        <v/>
      </c>
      <c r="F167" s="402" t="inlineStr">
        <is>
          <t>Au cours des 30 derniers jours, etiez-vous ou un membre de votre ménage obligé de dormir affamé le soir parce qu'il n'y avait pas assez de nourriture ?
[OPÉRATEUR/OPÉRATRICE: RÉPONSE UNIQUE.]
1)OUI
2)NON
3)NE SAIT PAS
4)REFUSÉ</t>
        </is>
      </c>
      <c r="G167" s="141">
        <f>LEN(F167)</f>
        <v/>
      </c>
      <c r="H167" s="150" t="inlineStr">
        <is>
          <t>Single Choice</t>
        </is>
      </c>
      <c r="I167" s="141" t="inlineStr">
        <is>
          <t>NA</t>
        </is>
      </c>
      <c r="J167" s="141" t="inlineStr">
        <is>
          <t>NA</t>
        </is>
      </c>
      <c r="K167" s="141" t="inlineStr">
        <is>
          <t>Form Type - Buttons</t>
        </is>
      </c>
      <c r="L167" s="140" t="inlineStr">
        <is>
          <t>1=fies_hungry_hhs
2-4 = fies_whlday</t>
        </is>
      </c>
      <c r="M167" s="211" t="inlineStr">
        <is>
          <t>NA</t>
        </is>
      </c>
      <c r="N167" s="152" t="inlineStr">
        <is>
          <t>if fies_hungry = 1, go to fies_hungry_hhs. Otherwise, go to fies_whlday</t>
        </is>
      </c>
      <c r="O167" s="88" t="n"/>
      <c r="P167" s="10" t="n"/>
      <c r="Q167" s="263" t="n">
        <v>1</v>
      </c>
      <c r="R167" s="130" t="n"/>
      <c r="T167" s="420" t="inlineStr">
        <is>
          <t>yes</t>
        </is>
      </c>
      <c r="U167" s="137" t="n"/>
      <c r="X167" s="613" t="n">
        <v>9.75520133972168</v>
      </c>
      <c r="Y167" s="613">
        <f>IF(X167="","",X167*Q167)</f>
        <v/>
      </c>
      <c r="Z167" s="130">
        <f>IF(T167="yes",Y167,"")</f>
        <v/>
      </c>
    </row>
    <row r="168" ht="141.75" customFormat="1" customHeight="1" s="136">
      <c r="A168" s="43">
        <f>A167+1</f>
        <v/>
      </c>
      <c r="B168" s="175" t="inlineStr">
        <is>
          <t>fies_hungry_hhs</t>
        </is>
      </c>
      <c r="C168" s="174" t="inlineStr">
        <is>
          <t>fies_hungry_hhs</t>
        </is>
      </c>
      <c r="D168" s="153" t="inlineStr">
        <is>
          <t>How often did this happen?
[OPERATOR: SINGLE RESPONSE]
1)Rarely [1-2 times in the past 30 days]
2)Sometimes [3-10 times in the past 30 days]
3)Often [more than 10 times in the last 30 days]
4)DON'T KNOW
5)REFUSED</t>
        </is>
      </c>
      <c r="E168" s="141">
        <f>LEN(D168)</f>
        <v/>
      </c>
      <c r="F168" s="433" t="inlineStr">
        <is>
          <t>Combien de fois cela s'est-il produit?
[OPÉRATEUR/OPÉRATRICE: RÉPONSE UNIQUE]
1)Rarement [1 ou 2 fois au cours des 30 derniers jours]
2)Parfois [entre 3 et 10 fois au cours des 30 derniers jours]
3)Souvent [plus de 10 fois au cours des 30 derniers jours]
4)NE SAIT PAS
5)REFUSÉ</t>
        </is>
      </c>
      <c r="G168" s="141">
        <f>LEN(F168)</f>
        <v/>
      </c>
      <c r="H168" s="150" t="inlineStr">
        <is>
          <t>Single Choice</t>
        </is>
      </c>
      <c r="I168" s="141" t="inlineStr">
        <is>
          <t>NA</t>
        </is>
      </c>
      <c r="J168" s="141" t="inlineStr">
        <is>
          <t>NA</t>
        </is>
      </c>
      <c r="K168" s="141" t="inlineStr">
        <is>
          <t>Form Type - Buttons</t>
        </is>
      </c>
      <c r="L168" s="140" t="inlineStr">
        <is>
          <t>1-5 = fies_whlday</t>
        </is>
      </c>
      <c r="M168" s="211" t="inlineStr">
        <is>
          <t>NA</t>
        </is>
      </c>
      <c r="N168" s="140" t="inlineStr">
        <is>
          <t>if fies_hungry_hhs = 1-5, go to fies_whlday</t>
        </is>
      </c>
      <c r="O168" s="77" t="n"/>
      <c r="P168" s="10" t="n"/>
      <c r="Q168" s="263" t="n">
        <v>1</v>
      </c>
      <c r="R168" s="130" t="n"/>
      <c r="T168" s="420" t="inlineStr">
        <is>
          <t>yes</t>
        </is>
      </c>
      <c r="U168" s="137" t="n"/>
      <c r="X168" s="613" t="n">
        <v>7.94479513168335</v>
      </c>
      <c r="Y168" s="613">
        <f>IF(X168="","",X168*Q168)</f>
        <v/>
      </c>
      <c r="Z168" s="130">
        <f>IF(T168="yes",Y168,"")</f>
        <v/>
      </c>
    </row>
    <row r="169" ht="157.5" customFormat="1" customHeight="1" s="136">
      <c r="A169" s="43">
        <f>A168+1</f>
        <v/>
      </c>
      <c r="B169" s="175" t="inlineStr">
        <is>
          <t>fies_whlday</t>
        </is>
      </c>
      <c r="C169" s="135" t="inlineStr">
        <is>
          <t>fies_whlday</t>
        </is>
      </c>
      <c r="D169" s="154" t="inlineStr">
        <is>
          <t>In the past 30 days, did you or any household member ever go a whole day and night without eating anything at all because there was not enough food?
[OPERATOR: SINGLE RESPONSE]
1)YES
2)NO
3)DON'T KNOW
4)REFUSED</t>
        </is>
      </c>
      <c r="E169" s="141">
        <f>LEN(D169)</f>
        <v/>
      </c>
      <c r="F169" s="402" t="inlineStr">
        <is>
          <t>Au cours des 30 derniers jours, avez-vous ou un membre de votre ménage passé un jour et une nuit entière sans rien manger parce qu'il n'y avait pas assez de nourriture?
[OPÉRATEUR/OPÉRATRICE: RÉPONSE UNIQUE.]
1)OUI
2)NON
3)NE SAIT PAS
4)REFUSÉ</t>
        </is>
      </c>
      <c r="G169" s="141">
        <f>LEN(F169)</f>
        <v/>
      </c>
      <c r="H169" s="150" t="inlineStr">
        <is>
          <t>Single Choice</t>
        </is>
      </c>
      <c r="I169" s="141" t="inlineStr">
        <is>
          <t>NA</t>
        </is>
      </c>
      <c r="J169" s="141" t="inlineStr">
        <is>
          <t>NA</t>
        </is>
      </c>
      <c r="K169" s="141" t="inlineStr">
        <is>
          <t>Form Type - Buttons</t>
        </is>
      </c>
      <c r="L169" s="140" t="inlineStr">
        <is>
          <t>1=fies_whlday_hhs
2-4 = [lcsi_intro OR hdds]</t>
        </is>
      </c>
      <c r="M169" s="211" t="inlineStr">
        <is>
          <t>NA</t>
        </is>
      </c>
      <c r="N169" s="152" t="inlineStr">
        <is>
          <t>if fies_whlday = 1, go to fies_whlday_hhs. Otherwise, go to lcsi_intro OR hdds</t>
        </is>
      </c>
      <c r="O169" s="40" t="inlineStr">
        <is>
          <t>if fies_whlday = 1, go to fies_whlday_hhs. Otherwise, go to lcsi_intro</t>
        </is>
      </c>
      <c r="P169" s="10" t="n"/>
      <c r="Q169" s="263" t="n">
        <v>1</v>
      </c>
      <c r="R169" s="130" t="n"/>
      <c r="T169" s="420" t="inlineStr">
        <is>
          <t>yes</t>
        </is>
      </c>
      <c r="U169" s="137" t="n"/>
      <c r="X169" s="613" t="n">
        <v>7.931224822998047</v>
      </c>
      <c r="Y169" s="613">
        <f>IF(X169="","",X169*Q169)</f>
        <v/>
      </c>
      <c r="Z169" s="130">
        <f>IF(T169="yes",Y169,"")</f>
        <v/>
      </c>
      <c r="AB169" s="88" t="n"/>
    </row>
    <row r="170" ht="141.75" customFormat="1" customHeight="1" s="136">
      <c r="A170" s="43">
        <f>A169+1</f>
        <v/>
      </c>
      <c r="B170" s="175" t="inlineStr">
        <is>
          <t>fies_whlday_hhs</t>
        </is>
      </c>
      <c r="C170" s="174" t="inlineStr">
        <is>
          <t>fies_whlday_hhs</t>
        </is>
      </c>
      <c r="D170" s="153" t="inlineStr">
        <is>
          <t>How often did this happen?
[OPERATOR: SINGLE RESPONSE]
1)Rarely [1-2 times in the past 30 days]
2)Sometimes [3-10 times in the past 30 days]
3)Often [more than 10 times in the last 30 days]
4)DON'T KNOW
5)REFUSED</t>
        </is>
      </c>
      <c r="E170" s="141">
        <f>LEN(D170)</f>
        <v/>
      </c>
      <c r="F170" s="433" t="inlineStr">
        <is>
          <t>Combien de fois cela s'est-il produit?
[OPÉRATEUR/OPÉRATRICE: RÉPONSE UNIQUE]
1)Rarement [1 ou 2 fois au cours des 30 derniers jours]
2)Parfois [entre 3 et 10 fois au cours des 30 derniers jours]
3)Souvent [plus de 10 fois au cours des 30 derniers jours]
4)NE SAIT PAS
5)REFUSÉ</t>
        </is>
      </c>
      <c r="G170" s="141">
        <f>LEN(F170)</f>
        <v/>
      </c>
      <c r="H170" s="150" t="inlineStr">
        <is>
          <t>Single Choice</t>
        </is>
      </c>
      <c r="I170" s="141" t="inlineStr">
        <is>
          <t>NA</t>
        </is>
      </c>
      <c r="J170" s="141" t="inlineStr">
        <is>
          <t>NA</t>
        </is>
      </c>
      <c r="K170" s="141" t="inlineStr">
        <is>
          <t>Form Type - Buttons</t>
        </is>
      </c>
      <c r="L170" s="140" t="inlineStr">
        <is>
          <t>1-5 = [lcsi_intro OR hdds]</t>
        </is>
      </c>
      <c r="M170" s="211" t="inlineStr">
        <is>
          <t>NA</t>
        </is>
      </c>
      <c r="N170" s="152" t="inlineStr">
        <is>
          <t>if fies_whlday_hhs = 1-5, go to lcsi_intro OR hdds</t>
        </is>
      </c>
      <c r="O170" s="40" t="inlineStr">
        <is>
          <t>if fies_whlday_hhs = 1-5, go to lcsi_intro</t>
        </is>
      </c>
      <c r="P170" s="10" t="n"/>
      <c r="Q170" s="263" t="n">
        <v>1</v>
      </c>
      <c r="R170" s="130" t="n"/>
      <c r="T170" s="420" t="inlineStr">
        <is>
          <t>yes</t>
        </is>
      </c>
      <c r="U170" s="137" t="n"/>
      <c r="X170" s="613" t="n">
        <v>5.339005947113037</v>
      </c>
      <c r="Y170" s="613">
        <f>IF(X170="","",X170*Q170)</f>
        <v/>
      </c>
      <c r="Z170" s="130">
        <f>IF(T170="yes",Y170,"")</f>
        <v/>
      </c>
      <c r="AB170" s="88" t="n"/>
    </row>
    <row r="171" ht="157.5" customFormat="1" customHeight="1" s="136">
      <c r="A171" s="14">
        <f>A170+1</f>
        <v/>
      </c>
      <c r="B171" s="227" t="inlineStr">
        <is>
          <t>lcsi_intro</t>
        </is>
      </c>
      <c r="C171" s="17" t="inlineStr">
        <is>
          <t>lcsi_intro</t>
        </is>
      </c>
      <c r="D171" s="36" t="inlineStr">
        <is>
          <t>Now I would like to ask you another set of questions on coping strategies, referring to the past 30 days.
[OPERATOR: SINGLE RESPONSE]
1)NEXT</t>
        </is>
      </c>
      <c r="E171" s="20">
        <f>LEN(D171)</f>
        <v/>
      </c>
      <c r="F171" s="440" t="inlineStr">
        <is>
          <t>Je voudrais maintenant vous poser une autre série de questions sur les stratégies d'adaptation que vous avez mises en place au cours des 30 derniers jours.
[OPÉRATEUR/OPÉRATRICE: RÉPONSE UNIQUE]
1)CONTINUER</t>
        </is>
      </c>
      <c r="G171" s="20">
        <f>LEN(F171)</f>
        <v/>
      </c>
      <c r="H171" s="35" t="inlineStr">
        <is>
          <t>Single Choice</t>
        </is>
      </c>
      <c r="I171" s="20" t="inlineStr">
        <is>
          <t>NA</t>
        </is>
      </c>
      <c r="J171" s="20" t="inlineStr">
        <is>
          <t>NA</t>
        </is>
      </c>
      <c r="K171" s="20" t="inlineStr">
        <is>
          <t>Form Type - Buttons</t>
        </is>
      </c>
      <c r="L171" s="30" t="inlineStr">
        <is>
          <t>1 = [next question]</t>
        </is>
      </c>
      <c r="M171" s="73" t="inlineStr">
        <is>
          <t>NA</t>
        </is>
      </c>
      <c r="N171" s="344" t="n"/>
      <c r="O171" s="345" t="n"/>
      <c r="P171" s="113" t="inlineStr">
        <is>
          <t>Coping strategies should be selected based on the local context. Ten (10) coping strategies should be selected; 4 in stress, 3 in crisis and 3 in emergency. 
Please delete coping strategies that you do not want to use in your survey or propose changes for the "English" column (i.e. text) under the "Additional notes" column.</t>
        </is>
      </c>
      <c r="Q171" s="342" t="n">
        <v>1</v>
      </c>
      <c r="R171" s="130" t="n"/>
      <c r="T171" s="138" t="inlineStr">
        <is>
          <t>no</t>
        </is>
      </c>
      <c r="U171" s="137" t="n"/>
      <c r="X171" s="614" t="n">
        <v>3.816555500030518</v>
      </c>
      <c r="Y171" s="614">
        <f>IF(X171="","",X171*Q171)</f>
        <v/>
      </c>
      <c r="Z171" s="130">
        <f>IF(T171="yes",Y171,"")</f>
        <v/>
      </c>
    </row>
    <row r="172" ht="220.5" customFormat="1" customHeight="1" s="136">
      <c r="A172" s="14">
        <f>A171+1</f>
        <v/>
      </c>
      <c r="B172" s="346" t="inlineStr">
        <is>
          <t>cs_stress_hh_assets</t>
        </is>
      </c>
      <c r="C172" s="17" t="inlineStr">
        <is>
          <t xml:space="preserve"> cs_stress_hh_assets</t>
        </is>
      </c>
      <c r="D172" s="22" t="inlineStr">
        <is>
          <t>Over the past 30 days, did anyone in your household have to sell household assets / goods [radio, furniture, television, jewelry, etc.] because of lack of food or money?
[OPERATOR: SINGLE RESPONSE]
1)Yes
2)No - because it wasn’t necessary
3)No - because you already sold those assets or did this activity within the last 12 months and you cannot continue to do it
4)Not applicable
5)DON'T KNOW 
6)REFUSED</t>
        </is>
      </c>
      <c r="E172" s="20">
        <f>LEN(D172)</f>
        <v/>
      </c>
      <c r="F172" s="22" t="inlineStr">
        <is>
          <t>Au cours des 30 derniers jours, est-ce que quelqu'un dans votre foyer a dû vendre des actifs/biens ménager [radio, meubles, télévision, bijoux, etc.] en raison du manque de nourriture ou d'argent?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is>
      </c>
      <c r="G172" s="20">
        <f>LEN(F172)</f>
        <v/>
      </c>
      <c r="H172" s="35" t="inlineStr">
        <is>
          <t>Single Choice</t>
        </is>
      </c>
      <c r="I172" s="20" t="inlineStr">
        <is>
          <t>NA</t>
        </is>
      </c>
      <c r="J172" s="20" t="inlineStr">
        <is>
          <t>NA</t>
        </is>
      </c>
      <c r="K172" s="20" t="inlineStr">
        <is>
          <t>Form Type - Buttons</t>
        </is>
      </c>
      <c r="L172" s="30" t="inlineStr">
        <is>
          <t>1-6 = [next question]</t>
        </is>
      </c>
      <c r="M172" s="73" t="inlineStr">
        <is>
          <t>NA</t>
        </is>
      </c>
      <c r="N172" s="39" t="n"/>
      <c r="O172" s="39" t="n"/>
      <c r="P172" s="10" t="n"/>
      <c r="Q172" s="342" t="n">
        <v>1</v>
      </c>
      <c r="R172" s="130" t="n"/>
      <c r="T172" s="138" t="inlineStr">
        <is>
          <t>no</t>
        </is>
      </c>
      <c r="U172" s="137" t="n"/>
      <c r="X172" s="614" t="n">
        <v>16.82703018188477</v>
      </c>
      <c r="Y172" s="614">
        <f>IF(X172="","",X172*Q172)</f>
        <v/>
      </c>
      <c r="Z172" s="130">
        <f>IF(T172="yes",Y172,"")</f>
        <v/>
      </c>
    </row>
    <row r="173" ht="220.5" customFormat="1" customHeight="1" s="136">
      <c r="A173" s="14">
        <f>A172+1</f>
        <v/>
      </c>
      <c r="B173" s="346" t="inlineStr">
        <is>
          <t>cs_stress_spent_savings</t>
        </is>
      </c>
      <c r="C173" s="17" t="inlineStr">
        <is>
          <t xml:space="preserve"> cs_stress_spent_savings</t>
        </is>
      </c>
      <c r="D173" s="22" t="inlineStr">
        <is>
          <t>Over the past 30 days, did anyone in your household have to spend savings because of lack of food or money?
[OPERATOR: SINGLE RESPONSE]
1)Yes
2)No - because it wasn’t necessary
3)No - because you already sold those assets or did this activity within the last 12 months and you cannot continue to do it
4)Not applicable
5)DON'T KNOW 
6)REFUSED</t>
        </is>
      </c>
      <c r="E173" s="20">
        <f>LEN(D173)</f>
        <v/>
      </c>
      <c r="F173" s="22" t="inlineStr">
        <is>
          <t>Au cours des 30 derniers jours, est-ce que quelqu'un dans votre ménage a dû dépenser les économies en raison du manque de nourriture ou d'argent?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is>
      </c>
      <c r="G173" s="20">
        <f>LEN(F173)</f>
        <v/>
      </c>
      <c r="H173" s="35" t="inlineStr">
        <is>
          <t>Single Choice</t>
        </is>
      </c>
      <c r="I173" s="20" t="inlineStr">
        <is>
          <t>NA</t>
        </is>
      </c>
      <c r="J173" s="20" t="inlineStr">
        <is>
          <t>NA</t>
        </is>
      </c>
      <c r="K173" s="20" t="inlineStr">
        <is>
          <t>Form Type - Buttons</t>
        </is>
      </c>
      <c r="L173" s="30" t="inlineStr">
        <is>
          <t>1-6 = [next question]</t>
        </is>
      </c>
      <c r="M173" s="73" t="inlineStr">
        <is>
          <t>NA</t>
        </is>
      </c>
      <c r="N173" s="39" t="n"/>
      <c r="O173" s="39" t="n"/>
      <c r="P173" s="10" t="n"/>
      <c r="Q173" s="342" t="n">
        <v>1</v>
      </c>
      <c r="R173" s="130" t="n"/>
      <c r="T173" s="138" t="inlineStr">
        <is>
          <t>no</t>
        </is>
      </c>
      <c r="U173" s="137" t="n"/>
      <c r="X173" s="614" t="n">
        <v>12.21140480041504</v>
      </c>
      <c r="Y173" s="614">
        <f>IF(X173="","",X173*Q173)</f>
        <v/>
      </c>
      <c r="Z173" s="130">
        <f>IF(T173="yes",Y173,"")</f>
        <v/>
      </c>
    </row>
    <row r="174" ht="220.5" customFormat="1" customHeight="1" s="136">
      <c r="A174" s="14">
        <f>A173+1</f>
        <v/>
      </c>
      <c r="B174" s="346" t="inlineStr">
        <is>
          <t>cs_stress_sold_more_animals</t>
        </is>
      </c>
      <c r="C174" s="17" t="inlineStr">
        <is>
          <t>cs_stress_sold_more_animals</t>
        </is>
      </c>
      <c r="D174" s="22" t="inlineStr">
        <is>
          <t>Over the past 30 days, did anyone in your household have to sell more animals [non-reproductive] than usual because of lack of food or money?
[OPERATOR: SINGLE RESPONSE]
1)Yes
2)No - because it wasn’t necessary
3)No - because you already sold those assets or did this activity within the last 12 months and you cannot continue to do it
4)Not applicable
5)DON'T KNOW 
6)REFUSED</t>
        </is>
      </c>
      <c r="E174" s="20">
        <f>LEN(D174)</f>
        <v/>
      </c>
      <c r="F174" s="22" t="inlineStr">
        <is>
          <t>Au cours des 30 derniers jours, est-ce que quelqu'un dans votre ménage a dû vendre plus d'animaux [non reproducteurs] que d'habitude en raison du manque de nourriture ou d'argent?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is>
      </c>
      <c r="G174" s="20">
        <f>LEN(F174)</f>
        <v/>
      </c>
      <c r="H174" s="35" t="inlineStr">
        <is>
          <t>Single Choice</t>
        </is>
      </c>
      <c r="I174" s="20" t="inlineStr">
        <is>
          <t>NA</t>
        </is>
      </c>
      <c r="J174" s="20" t="inlineStr">
        <is>
          <t>NA</t>
        </is>
      </c>
      <c r="K174" s="20" t="inlineStr">
        <is>
          <t>Form Type - Buttons</t>
        </is>
      </c>
      <c r="L174" s="30" t="inlineStr">
        <is>
          <t>1-6 = [next question]</t>
        </is>
      </c>
      <c r="M174" s="73" t="inlineStr">
        <is>
          <t>NA</t>
        </is>
      </c>
      <c r="N174" s="39" t="n"/>
      <c r="O174" s="39" t="n"/>
      <c r="P174" s="10" t="n"/>
      <c r="Q174" s="342" t="n">
        <v>1</v>
      </c>
      <c r="R174" s="130" t="n"/>
      <c r="T174" s="138" t="inlineStr">
        <is>
          <t>no</t>
        </is>
      </c>
      <c r="U174" s="137" t="n"/>
      <c r="X174" s="614" t="n">
        <v>10.39294910430908</v>
      </c>
      <c r="Y174" s="614">
        <f>IF(X174="","",X174*Q174)</f>
        <v/>
      </c>
      <c r="Z174" s="130">
        <f>IF(T174="yes",Y174,"")</f>
        <v/>
      </c>
    </row>
    <row r="175" ht="204.75" customFormat="1" customHeight="1" s="136">
      <c r="A175" s="14">
        <f>#REF!+1</f>
        <v/>
      </c>
      <c r="B175" s="346" t="inlineStr">
        <is>
          <t>cs_stress_borrowed_money</t>
        </is>
      </c>
      <c r="C175" s="17" t="inlineStr">
        <is>
          <t>cs_stress_borrowed_money</t>
        </is>
      </c>
      <c r="D175" s="22" t="inlineStr">
        <is>
          <t>Over the past 30 days, did anyone in your household have to borrow money because of lack of food or money?
[OPERATOR: SINGLE RESPONSE]
1)Yes
2)No - because it wasn’t necessary
3)No - because you already sold those assets or did this activity within the last 12 months and you cannot continue to do it
4)Not applicable
5) DON'T KNOW 
6) REFUSED</t>
        </is>
      </c>
      <c r="E175" s="20">
        <f>LEN(D175)</f>
        <v/>
      </c>
      <c r="F175" s="22" t="inlineStr">
        <is>
          <t>Au cours des 30 derniers jours, est-ce que quelqu'un dans votre ménage a dû emprunter de l'argent en raison du manque de nourriture ou d'argent?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is>
      </c>
      <c r="G175" s="20">
        <f>LEN(F175)</f>
        <v/>
      </c>
      <c r="H175" s="35" t="inlineStr">
        <is>
          <t>Single Choice</t>
        </is>
      </c>
      <c r="I175" s="20" t="inlineStr">
        <is>
          <t>NA</t>
        </is>
      </c>
      <c r="J175" s="20" t="inlineStr">
        <is>
          <t>NA</t>
        </is>
      </c>
      <c r="K175" s="20" t="inlineStr">
        <is>
          <t>Form Type - Buttons</t>
        </is>
      </c>
      <c r="L175" s="30" t="inlineStr">
        <is>
          <t>1-6 = [next question]</t>
        </is>
      </c>
      <c r="M175" s="73" t="inlineStr">
        <is>
          <t>NA</t>
        </is>
      </c>
      <c r="N175" s="39" t="n"/>
      <c r="O175" s="39" t="n"/>
      <c r="P175" s="10" t="n"/>
      <c r="Q175" s="342" t="n">
        <v>1</v>
      </c>
      <c r="R175" s="130" t="n"/>
      <c r="T175" s="138" t="inlineStr">
        <is>
          <t>no</t>
        </is>
      </c>
      <c r="U175" s="137" t="n"/>
      <c r="X175" s="614" t="n">
        <v>8.231814384460449</v>
      </c>
      <c r="Y175" s="614">
        <f>IF(X175="","",X175*Q175)</f>
        <v/>
      </c>
      <c r="Z175" s="130">
        <f>IF(T175="yes",Y175,"")</f>
        <v/>
      </c>
    </row>
    <row r="176" ht="236.25" customFormat="1" customHeight="1" s="136">
      <c r="A176" s="14">
        <f>#REF!+1</f>
        <v/>
      </c>
      <c r="B176" s="346" t="inlineStr">
        <is>
          <t>cs_crisis_sold_prod_assets</t>
        </is>
      </c>
      <c r="C176" s="17" t="inlineStr">
        <is>
          <t>cs_crisis_sold_prod_assets</t>
        </is>
      </c>
      <c r="D176" s="22" t="inlineStr">
        <is>
          <t>Over the past 30 days, did anyone in your household have to sell productive assets or means of transport [sewing machine, wheelbarrow, bicycle, car, etc.] because of lack of food or money?
[OPERATOR: SINGLE RESPONSE]
1)Yes
2)No - because it wasn’t necessary
3)No - because you already sold those assets or did this activity within the last 12 months and you cannot continue to do it
4)Not applicable
5)DON'T KNOW 
6)REFUSED</t>
        </is>
      </c>
      <c r="E176" s="20">
        <f>LEN(D176)</f>
        <v/>
      </c>
      <c r="F176" s="22" t="inlineStr">
        <is>
          <t>Au cours des 30 derniers jours, est-ce que quelqu'un dans votre ménage a dû vendre des actifs productifs ou des véhicules [machine à coudre, brouette, vélo, voiture, etc.]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is>
      </c>
      <c r="G176" s="20">
        <f>LEN(F176)</f>
        <v/>
      </c>
      <c r="H176" s="35" t="inlineStr">
        <is>
          <t>Single Choice</t>
        </is>
      </c>
      <c r="I176" s="20" t="inlineStr">
        <is>
          <t>NA</t>
        </is>
      </c>
      <c r="J176" s="20" t="inlineStr">
        <is>
          <t>NA</t>
        </is>
      </c>
      <c r="K176" s="20" t="inlineStr">
        <is>
          <t>Form Type - Buttons</t>
        </is>
      </c>
      <c r="L176" s="30" t="inlineStr">
        <is>
          <t>1-6 = [next question]</t>
        </is>
      </c>
      <c r="M176" s="73" t="inlineStr">
        <is>
          <t>NA</t>
        </is>
      </c>
      <c r="N176" s="39" t="n"/>
      <c r="O176" s="39" t="n"/>
      <c r="P176" s="10" t="n"/>
      <c r="Q176" s="342" t="n">
        <v>1</v>
      </c>
      <c r="R176" s="130" t="n"/>
      <c r="T176" s="138" t="inlineStr">
        <is>
          <t>no</t>
        </is>
      </c>
      <c r="U176" s="137" t="n"/>
      <c r="X176" s="614" t="n">
        <v>11.93405628204346</v>
      </c>
      <c r="Y176" s="614">
        <f>IF(X176="","",X176*Q176)</f>
        <v/>
      </c>
      <c r="Z176" s="130">
        <f>IF(T176="yes",Y176,"")</f>
        <v/>
      </c>
    </row>
    <row r="177" ht="220.5" customFormat="1" customHeight="1" s="136">
      <c r="A177" s="14">
        <f>A176+1</f>
        <v/>
      </c>
      <c r="B177" s="346" t="inlineStr">
        <is>
          <t>cs_crisis_no_school</t>
        </is>
      </c>
      <c r="C177" s="17" t="inlineStr">
        <is>
          <t>cs_crisis_no_school</t>
        </is>
      </c>
      <c r="D177" s="22" t="inlineStr">
        <is>
          <t>Over the past 30 days, did anyone in your household have to withdraw children from school because of lack of food or money?
[OPERATOR: SINGLE RESPONSE]
1)Yes
2)No - because it wasn’t necessary
3)No - because you already sold those assets or did this activity within the last 12 months and you cannot continue to do it
4)Not applicable
5)DON'T KNOW 
6)REFUSED</t>
        </is>
      </c>
      <c r="E177" s="20">
        <f>LEN(D177)</f>
        <v/>
      </c>
      <c r="F177" s="22" t="inlineStr">
        <is>
          <t>Au cours des 30 derniers jours, est-ce que quelqu'un dans votre ménage a dû retirer les enfants de l'école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is>
      </c>
      <c r="G177" s="20">
        <f>LEN(F177)</f>
        <v/>
      </c>
      <c r="H177" s="35" t="inlineStr">
        <is>
          <t>Single Choice</t>
        </is>
      </c>
      <c r="I177" s="20" t="inlineStr">
        <is>
          <t>NA</t>
        </is>
      </c>
      <c r="J177" s="20" t="inlineStr">
        <is>
          <t>NA</t>
        </is>
      </c>
      <c r="K177" s="20" t="inlineStr">
        <is>
          <t>Form Type - Buttons</t>
        </is>
      </c>
      <c r="L177" s="30" t="inlineStr">
        <is>
          <t>1-6 = [next question]</t>
        </is>
      </c>
      <c r="M177" s="73" t="inlineStr">
        <is>
          <t>NA</t>
        </is>
      </c>
      <c r="N177" s="22" t="n"/>
      <c r="O177" s="30" t="n"/>
      <c r="P177" s="10" t="n"/>
      <c r="Q177" s="342" t="n">
        <v>1</v>
      </c>
      <c r="R177" s="130" t="n"/>
      <c r="T177" s="138" t="inlineStr">
        <is>
          <t>no</t>
        </is>
      </c>
      <c r="U177" s="137" t="n"/>
      <c r="X177" s="614" t="n">
        <v>11.36098480224609</v>
      </c>
      <c r="Y177" s="614">
        <f>IF(X177="","",X177*Q177)</f>
        <v/>
      </c>
      <c r="Z177" s="130">
        <f>IF(T177="yes",Y177,"")</f>
        <v/>
      </c>
    </row>
    <row r="178" ht="220.5" customFormat="1" customHeight="1" s="136">
      <c r="A178" s="14">
        <f>A177+1</f>
        <v/>
      </c>
      <c r="B178" s="346" t="inlineStr">
        <is>
          <t>cs_crisis_reduced_health_exp</t>
        </is>
      </c>
      <c r="C178" s="17" t="inlineStr">
        <is>
          <t>cs_crisis_reduced_health_exp</t>
        </is>
      </c>
      <c r="D178" s="22" t="inlineStr">
        <is>
          <t>Over the past 30 days, did anyone in your household have to reduce expenses on health [including drugs] because of lack of food or money?
[OPERATOR: SINGLE RESPONSE]
1)Yes
2)No - because it wasn’t necessary
3)No - because you already sold those assets or did this activity within the last 12 months and you cannot continue to do it
4)Not applicable
5)DON'T KNOW 
6)REFUSED</t>
        </is>
      </c>
      <c r="E178" s="20">
        <f>LEN(D178)</f>
        <v/>
      </c>
      <c r="F178" s="22" t="inlineStr">
        <is>
          <t>Au cours des 30 derniers jours, est-ce que quelqu'un dans votre ménage a dû réduire les dépenses de santé [y compris les médicaments]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is>
      </c>
      <c r="G178" s="20">
        <f>LEN(F178)</f>
        <v/>
      </c>
      <c r="H178" s="35" t="inlineStr">
        <is>
          <t>Single Choice</t>
        </is>
      </c>
      <c r="I178" s="20" t="inlineStr">
        <is>
          <t>NA</t>
        </is>
      </c>
      <c r="J178" s="20" t="inlineStr">
        <is>
          <t>NA</t>
        </is>
      </c>
      <c r="K178" s="20" t="inlineStr">
        <is>
          <t>Form Type - Buttons</t>
        </is>
      </c>
      <c r="L178" s="30" t="inlineStr">
        <is>
          <t>1-6 = [next question]</t>
        </is>
      </c>
      <c r="M178" s="73" t="inlineStr">
        <is>
          <t>NA</t>
        </is>
      </c>
      <c r="N178" s="347" t="n"/>
      <c r="O178" s="348" t="n"/>
      <c r="P178" s="10" t="n"/>
      <c r="Q178" s="342" t="n">
        <v>1</v>
      </c>
      <c r="R178" s="130" t="n"/>
      <c r="T178" s="138" t="inlineStr">
        <is>
          <t>no</t>
        </is>
      </c>
      <c r="U178" s="137" t="n"/>
      <c r="X178" s="614" t="n">
        <v>12.7567195892334</v>
      </c>
      <c r="Y178" s="614">
        <f>IF(X178="","",X178*Q178)</f>
        <v/>
      </c>
      <c r="Z178" s="130">
        <f>IF(T178="yes",Y178,"")</f>
        <v/>
      </c>
    </row>
    <row r="179" ht="220.5" customFormat="1" customHeight="1" s="136">
      <c r="A179" s="14">
        <f>#REF!+1</f>
        <v/>
      </c>
      <c r="B179" s="346" t="inlineStr">
        <is>
          <t>cs_emergency_sold_house</t>
        </is>
      </c>
      <c r="C179" s="17" t="inlineStr">
        <is>
          <t>cs_emergency_sold_house</t>
        </is>
      </c>
      <c r="D179" s="22" t="inlineStr">
        <is>
          <t>Over the past 30 days, did anyone in your household have to sell a house or land because of lack of food or money?
[OPERATOR: SINGLE RESPONSE]
1)Yes
2)No - because it wasn’t necessary
3)No - because you already sold those assets or did this activity within the last 12 months and you cannot continue to do it
4)Not applicable
5)DON'T KNOW 
6)REFUSED</t>
        </is>
      </c>
      <c r="E179" s="20">
        <f>LEN(D179)</f>
        <v/>
      </c>
      <c r="F179" s="22" t="inlineStr">
        <is>
          <t>Au cours des 30 derniers jours, est-ce que quelqu'un dans votre ménage a dû vendre sa maison ou ses terres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is>
      </c>
      <c r="G179" s="20">
        <f>LEN(F179)</f>
        <v/>
      </c>
      <c r="H179" s="35" t="inlineStr">
        <is>
          <t>Single Choice</t>
        </is>
      </c>
      <c r="I179" s="20" t="inlineStr">
        <is>
          <t>NA</t>
        </is>
      </c>
      <c r="J179" s="20" t="inlineStr">
        <is>
          <t>NA</t>
        </is>
      </c>
      <c r="K179" s="20" t="inlineStr">
        <is>
          <t>Form Type - Buttons</t>
        </is>
      </c>
      <c r="L179" s="30" t="inlineStr">
        <is>
          <t>1-6 = [next question]</t>
        </is>
      </c>
      <c r="M179" s="73" t="inlineStr">
        <is>
          <t>NA</t>
        </is>
      </c>
      <c r="N179" s="349" t="n"/>
      <c r="O179" s="350" t="n"/>
      <c r="P179" s="10" t="n"/>
      <c r="Q179" s="342" t="n">
        <v>1</v>
      </c>
      <c r="R179" s="130" t="n"/>
      <c r="T179" s="138" t="inlineStr">
        <is>
          <t>no</t>
        </is>
      </c>
      <c r="U179" s="137" t="n"/>
      <c r="X179" s="614" t="n">
        <v>9.063239097595215</v>
      </c>
      <c r="Y179" s="614">
        <f>IF(X179="","",X179*Q179)</f>
        <v/>
      </c>
      <c r="Z179" s="130">
        <f>IF(T179="yes",Y179,"")</f>
        <v/>
      </c>
    </row>
    <row r="180" ht="204.75" customFormat="1" customHeight="1" s="136">
      <c r="A180" s="14">
        <f>A179+1</f>
        <v/>
      </c>
      <c r="B180" s="346" t="inlineStr">
        <is>
          <t>cs_emergency_begged</t>
        </is>
      </c>
      <c r="C180" s="17" t="inlineStr">
        <is>
          <t>cs_emergency_begged</t>
        </is>
      </c>
      <c r="D180" s="22" t="inlineStr">
        <is>
          <t>Over the past 30 days, did anyone in your household have to beg because of lack of food or money?
[OPERATOR: SINGLE RESPONSE]
1)Yes
2)No - because it wasn’t necessary
3)No - because you already sold those assets or did this activity within the last 12 months and you cannot continue to do it
4)Not applicable
5)DON'T KNOW 
6)REFUSED</t>
        </is>
      </c>
      <c r="E180" s="20">
        <f>LEN(D180)</f>
        <v/>
      </c>
      <c r="F180" s="22" t="inlineStr">
        <is>
          <t>Au cours des 30 derniers jours, est-ce que quelqu'un dans votre ménage a dû mendier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is>
      </c>
      <c r="G180" s="20">
        <f>LEN(F180)</f>
        <v/>
      </c>
      <c r="H180" s="35" t="inlineStr">
        <is>
          <t>Single Choice</t>
        </is>
      </c>
      <c r="I180" s="20" t="inlineStr">
        <is>
          <t>NA</t>
        </is>
      </c>
      <c r="J180" s="20" t="inlineStr">
        <is>
          <t>NA</t>
        </is>
      </c>
      <c r="K180" s="20" t="inlineStr">
        <is>
          <t>Form Type - Buttons</t>
        </is>
      </c>
      <c r="L180" s="30" t="inlineStr">
        <is>
          <t>1-6 = [next question]</t>
        </is>
      </c>
      <c r="M180" s="73" t="inlineStr">
        <is>
          <t>NA</t>
        </is>
      </c>
      <c r="N180" s="349" t="n"/>
      <c r="O180" s="350" t="n"/>
      <c r="P180" s="10" t="n"/>
      <c r="Q180" s="342" t="n">
        <v>1</v>
      </c>
      <c r="R180" s="130" t="n"/>
      <c r="T180" s="138" t="inlineStr">
        <is>
          <t>no</t>
        </is>
      </c>
      <c r="U180" s="137" t="n"/>
      <c r="X180" s="614" t="n">
        <v>9.105807304382324</v>
      </c>
      <c r="Y180" s="614">
        <f>IF(X180="","",X180*Q180)</f>
        <v/>
      </c>
      <c r="Z180" s="130">
        <f>IF(T180="yes",Y180,"")</f>
        <v/>
      </c>
    </row>
    <row r="181" ht="220.15" customFormat="1" customHeight="1" s="136">
      <c r="A181" s="14">
        <f>#REF!+1</f>
        <v/>
      </c>
      <c r="B181" s="346" t="inlineStr">
        <is>
          <t>cs_emergency_sold_last_female</t>
        </is>
      </c>
      <c r="C181" s="17" t="inlineStr">
        <is>
          <t>cs_emergency_sold_last_female</t>
        </is>
      </c>
      <c r="D181" s="22" t="inlineStr">
        <is>
          <t>Over the past 30 days, did anyone in your household have to sell your last female animals because of lack of food or money?
[OPERATOR: SINGLE RESPONSE]
1)Yes
2)No - because it wasn’t necessary
3)No - because you already sold those assets or did this activity within the last 12 months and you cannot continue to do it
4)Not applicable
5)DON'T KNOW 
6)REFUSED</t>
        </is>
      </c>
      <c r="E181" s="20">
        <f>LEN(D181)</f>
        <v/>
      </c>
      <c r="F181" s="22" t="inlineStr">
        <is>
          <t>Au cours des 30 derniers jours, est-ce que quelqu'un dans votre ménage a dû vendre votre dernières femelles animales en raison du manque de nourriture ou d'argent ?
[OPÉRATEUR/OPÉRATRICE: RÉPONSE UNIQUE]
1)Oui
2)Non - parce que ce n'était pas nécessaire
3)Non - parce que vous avez déjà vendu ces avoirs ou vous avez mené cette activité au cours des 12 derniers mois et ne pouvez pas continuer à le faire
4)Non applicable
5)NE SAIT PAS 
6)REFUSÉ</t>
        </is>
      </c>
      <c r="G181" s="20">
        <f>LEN(F181)</f>
        <v/>
      </c>
      <c r="H181" s="35" t="inlineStr">
        <is>
          <t>Single Choice</t>
        </is>
      </c>
      <c r="I181" s="20" t="inlineStr">
        <is>
          <t>NA</t>
        </is>
      </c>
      <c r="J181" s="20" t="inlineStr">
        <is>
          <t>NA</t>
        </is>
      </c>
      <c r="K181" s="20" t="inlineStr">
        <is>
          <t>Form Type - Buttons</t>
        </is>
      </c>
      <c r="L181" s="30" t="inlineStr">
        <is>
          <t>1-6 = [next question]</t>
        </is>
      </c>
      <c r="M181" s="73" t="inlineStr">
        <is>
          <t>NA</t>
        </is>
      </c>
      <c r="N181" s="349" t="n"/>
      <c r="O181" s="350" t="n"/>
      <c r="P181" s="10" t="n"/>
      <c r="Q181" s="342" t="n">
        <v>1</v>
      </c>
      <c r="R181" s="130" t="n"/>
      <c r="T181" s="138" t="inlineStr">
        <is>
          <t>no</t>
        </is>
      </c>
      <c r="U181" s="137" t="n"/>
      <c r="W181" s="151" t="n"/>
      <c r="X181" s="614" t="n">
        <v>6.293689727783203</v>
      </c>
      <c r="Y181" s="614">
        <f>IF(X181="","",X181*Q181)</f>
        <v/>
      </c>
      <c r="Z181" s="130">
        <f>IF(T181="yes",Y181,"")</f>
        <v/>
      </c>
    </row>
    <row r="182" ht="409.5" customFormat="1" customHeight="1" s="136">
      <c r="A182" s="43">
        <f>#REF!+1</f>
        <v/>
      </c>
      <c r="B182" s="175" t="inlineStr">
        <is>
          <t>hdds</t>
        </is>
      </c>
      <c r="C182" s="135" t="inlineStr">
        <is>
          <t>hdds
1) hdds_cereals
2) hdds_rootstubers
3) hdds_vegetables
4) hdds_fruits
5) hdds_meat
6) hdds_eggs
7) hdds_fish
8) hdds_legumes
9) hdds_milkdairy
10) hdds_oils
11)hdds_sugar
12) hdds_condiments</t>
        </is>
      </c>
      <c r="D182" s="553" t="inlineStr">
        <is>
          <t>Now I would like to ask you a set of questions on food consumption, referring to the 24 hours of yesterday. Please describe the foods [meals and snacks] that you or any household member ate or drank at home yesterday [in the 24 hours of yesterday: breakfast, lunch, dinner and snacks].
[OPERATOR: SELECT ALL FOOD GROUPS CONSUMED IN THE 24 HOURS OF YESTERDAY AS THE RESPONDENT ANSWERS. MULTIPLE RESPONSES POSSIBLE.]
1)Cereals [sorghum / millet / corn / wheat / rice / spaghetti / bread or insert any other locally available grain]
2)Roots and tubers [white sweet potato / potato / yam / cassava or other tubers]
3)Vegetables [all]
4)Fruit [all]
5)Meat, poultry and offal [beef / pork / lamb / goat / rabbit / wild game / chicken / duck / liver / kidney / heart / or other organ meats]
6)Eggs
7)Fish or shellfish [fresh or dried fish / shellfish]
8)Legumes, nuts and seeds [beans / peas / peanut / lentils / almond / other nuts]
9)Milk and other dairy products [fresh milk / sour / yogurt / cheese / other dairy products]
10)Oils and fat [cooking / butter / margarine / fat / oil / other oil]
11)Sugar or sugary products [honey / jam / donuts / candy / chocolate / biscuits / pastries / cakes and other sweet products]
12)Condiments [cocoa / salt / garlic / spices / yeast / baking powder / tomato or tomato sauce / meat or fish as a condiment] and coffee / tea</t>
        </is>
      </c>
      <c r="E182" s="141">
        <f>LEN(D182)</f>
        <v/>
      </c>
      <c r="F182" s="433" t="inlineStr">
        <is>
          <t>Je voudrais maintenant vous poser une série de questions sur votre consommation alimentaire, avec comme référence les 24 dernières heures. Veuillez décrire les aliments [repas et collations] que vous ou tout membre du ménage avez consommés à la maison au cours de la journée d’hier [dans les 24 dernières heures: petit-déjeuner, déjeuner, dîner et collations].
[OPÉRATEUR/OPÉRATRICE: SÉLECTIONNER TOUS LES GROUPES D'ALIMENTS CONSOMMÉS AU COURS DES 24 HEURES DE LA JOURNÉE PASSÉE DANS LES RÉPONSES DE LA PERSONNE INTERROGÉE. PLUSIEURS RÉPONSES POSSIBLES.]
1)Céréales [sorgho / millet / maïs / blé / riz / spaghettis / pain ou toute autre céréale disponible localement]
2)Racines et tubercules [patate douce blanche / pomme de terre / igname / manioc ou autres tubercules]
3)Légumes [tous]
4)Fruits [tous]
5)Viande, volaille et abats [bœuf / porc / agneau / chèvre/ lapin / gibier / poulet / canard / foie / rein / cœur ou autres abats]
6)Œufs
7)Poissons ou crustacés [poissons frais ou séchés / crustacés]
8)Légumineuses, fruits à coque et graines [haricots / pois / arachides / lentilles / amandes et/ou autres fruits à coque]
9)Lait et autres produits laitiers [lait frais / lait caillé / yaourt / fromage / autres produits laitiers]
10)Huiles et graisses [cuisson / beurre / margarine / graisse / huile / autres huiles]
11)Sucre ou produits sucrés [miel / confiture / beignets / bonbons / chocolat / biscuits / pâtisseries / gâteaux et autres produits sucrés]
12)Condiments [cacao / sel / ail / épices / levure / levure chimique / tomate ou sauce tomate / viande ou poisson comme condiment] et café / thé</t>
        </is>
      </c>
      <c r="G182" s="141">
        <f>LEN(F182)</f>
        <v/>
      </c>
      <c r="H182" s="150" t="inlineStr">
        <is>
          <t>Select All That Apply</t>
        </is>
      </c>
      <c r="I182" s="141" t="inlineStr">
        <is>
          <t>NA</t>
        </is>
      </c>
      <c r="J182" s="141" t="inlineStr">
        <is>
          <t>NA</t>
        </is>
      </c>
      <c r="K182" s="141" t="inlineStr">
        <is>
          <t>Form Type - Checklist</t>
        </is>
      </c>
      <c r="L182" s="140" t="inlineStr">
        <is>
          <t>1-12 = hdds_confirmation</t>
        </is>
      </c>
      <c r="M182" s="211" t="inlineStr">
        <is>
          <t>1)hdds_cereals
2)hdds_rootstubers
3)hdds_vegetables
4)hdds_fruits
5)hdds_meat
6)hdds_eggs
7)hdds_fish
8)hdds_legumes
9)hdds_milkdairy
10)hdds_oils
11)hdds_sugar
12)hdds_condiments</t>
        </is>
      </c>
      <c r="N182" s="140" t="inlineStr">
        <is>
          <t>if hdds = 1-12, go to hdds_confirmation</t>
        </is>
      </c>
      <c r="O182" s="77" t="n"/>
      <c r="P182" s="149" t="n"/>
      <c r="Q182" s="263" t="n">
        <v>1</v>
      </c>
      <c r="R182" s="130" t="n"/>
      <c r="T182" s="420" t="inlineStr">
        <is>
          <t>yes</t>
        </is>
      </c>
      <c r="U182" s="137" t="n"/>
      <c r="X182" s="613" t="n">
        <v>52.17435836791992</v>
      </c>
      <c r="Y182" s="613">
        <f>IF(X182="","",X182*Q182)</f>
        <v/>
      </c>
      <c r="Z182" s="130">
        <f>IF(T182="yes",Y182,"")</f>
        <v/>
      </c>
    </row>
    <row r="183" ht="189.75" customFormat="1" customHeight="1" s="136" thickBot="1">
      <c r="A183" s="336">
        <f>A182+1</f>
        <v/>
      </c>
      <c r="B183" s="228" t="inlineStr">
        <is>
          <t>hdds_confirmation</t>
        </is>
      </c>
      <c r="C183" s="174" t="inlineStr">
        <is>
          <t>hdds_confirmation</t>
        </is>
      </c>
      <c r="D183" s="148" t="inlineStr">
        <is>
          <t>[OPERATOR: REMEMBER TO PROBE FOR SNACKS, SPECIAL FOODS GIVEN TO CHILDREN OR PREGNANT WOMEN, INGREDIENTS IN MIXED DISHES. AT THE END, PROBE FOR FOOD GROUPS NOT MENTIONED. 
IF YOU HAVE ALREADY PROBED, CLICK CONTINUE. OTHERWISE, GO BACK TO MAKE SURE ALL FOOD GROUPS CONSUMED IN THE 24 HRS OF YESTERDAY WERE SELECTED.]
1)CONTINUE</t>
        </is>
      </c>
      <c r="E183" s="124">
        <f>LEN(D183)</f>
        <v/>
      </c>
      <c r="F183" s="197" t="inlineStr">
        <is>
          <t>[OPÉRATEUR/OPÉRATRICE: N'OUBLIEZ PAS DE DEMANDER DES INFORMATIONS SUR LES COLLATIONS, LES ALIMENTS SPÉCIAUX DONNÉS AUX ENFANTS OU AUX FEMMES ENCEINTES, LES INGRÉDIENTS CONTENUS DANS LES PLATS COMPOSÉS. À LA FIN, RENSEIGNEZ-VOUS SUR LES GROUPES D'ALIMENTS NON CONSOMMÉS. 
SI CES QUESTIONS ONT DÉJÀ ÉTÉ POSÉES, CLIQUER SUR CONTINUER. SINON, REVENEZ EN ARRIÈRE ET ASSUREZ-VOUS QUE TOUS LES GROUPES ALIMENTAIRES CONSOMMÉS AU COURS DES 24 HEURES D'HIER ONT BIEN ÉTÉ SÉLECTIONNÉS.]
1)CONTINUER</t>
        </is>
      </c>
      <c r="G183" s="124">
        <f>LEN(F183)</f>
        <v/>
      </c>
      <c r="H183" s="147" t="inlineStr">
        <is>
          <t>Single Choice</t>
        </is>
      </c>
      <c r="I183" s="125" t="inlineStr">
        <is>
          <t>NA</t>
        </is>
      </c>
      <c r="J183" s="125" t="inlineStr">
        <is>
          <t>NA</t>
        </is>
      </c>
      <c r="K183" s="125" t="inlineStr">
        <is>
          <t>Form Type - Buttons</t>
        </is>
      </c>
      <c r="L183" s="146" t="inlineStr">
        <is>
          <t>1 = need or next question</t>
        </is>
      </c>
      <c r="M183" s="211" t="inlineStr">
        <is>
          <t>NA</t>
        </is>
      </c>
      <c r="N183" s="146" t="inlineStr">
        <is>
          <t>if hdds_confirmation = 1, go to need or optional question</t>
        </is>
      </c>
      <c r="O183" s="42" t="inlineStr">
        <is>
          <t>if hdds_confirmation = 1, go to need</t>
        </is>
      </c>
      <c r="P183" s="145" t="n"/>
      <c r="Q183" s="263" t="n">
        <v>1</v>
      </c>
      <c r="R183" s="130" t="n"/>
      <c r="T183" s="420" t="inlineStr">
        <is>
          <t>yes</t>
        </is>
      </c>
      <c r="U183" s="137" t="n"/>
      <c r="X183" s="613" t="n">
        <v>1.287102341651917</v>
      </c>
      <c r="Y183" s="613">
        <f>IF(X183="","",X183*Q183)</f>
        <v/>
      </c>
      <c r="Z183" s="130">
        <f>IF(T183="yes",Y183,"")</f>
        <v/>
      </c>
      <c r="AC183" s="80" t="n"/>
    </row>
    <row r="184" ht="16.5" customFormat="1" customHeight="1" s="411" thickBot="1">
      <c r="A184" s="610" t="inlineStr">
        <is>
          <t>H. NEEDS ASSISTANCE</t>
        </is>
      </c>
      <c r="B184" s="611" t="n"/>
      <c r="C184" s="611" t="n"/>
      <c r="D184" s="611" t="n"/>
      <c r="E184" s="611" t="n"/>
      <c r="F184" s="611" t="n"/>
      <c r="G184" s="611" t="n"/>
      <c r="H184" s="611" t="n"/>
      <c r="I184" s="611" t="n"/>
      <c r="J184" s="611" t="n"/>
      <c r="K184" s="611" t="n"/>
      <c r="L184" s="611" t="n"/>
      <c r="M184" s="611" t="n"/>
      <c r="N184" s="611" t="n"/>
      <c r="O184" s="611" t="n"/>
      <c r="P184" s="612" t="n"/>
      <c r="Q184" s="263" t="n"/>
      <c r="R184" s="422" t="n"/>
      <c r="T184" s="420" t="n"/>
      <c r="U184" s="423" t="n"/>
      <c r="X184" s="613" t="n"/>
      <c r="Y184" s="613">
        <f>IF(X184="","",X184*Q184)</f>
        <v/>
      </c>
      <c r="Z184" s="422">
        <f>IF(T184="yes",Y184,"")</f>
        <v/>
      </c>
    </row>
    <row r="185" ht="283.5" customFormat="1" customHeight="1" s="224">
      <c r="A185" s="335">
        <f>#REF!+1</f>
        <v/>
      </c>
      <c r="B185" s="226" t="inlineStr">
        <is>
          <t>need</t>
        </is>
      </c>
      <c r="C185" s="135" t="inlineStr">
        <is>
          <t>need</t>
        </is>
      </c>
      <c r="D185" s="134" t="inlineStr">
        <is>
          <t>Does your household need assistance for agricultural activities [including crop, livestock and fisheries/aquaculture activities] over the next 3 to 6 months?
[OPERATOR: SINGLE RESPONSE.]
1)YES
2)NO
3)DON'T KNOW
4)REFUSED</t>
        </is>
      </c>
      <c r="E185" s="133">
        <f>LEN(D185)</f>
        <v/>
      </c>
      <c r="F185" s="197" t="inlineStr">
        <is>
          <t>Votre ménage aura-t-il besoin d'aide pour soutenir son activité agricole [cultures, élevage et pêche/aquaculture] au cours des 3 à 6 prochains mois ?  
[OPÉRATEUR/OPÉRATRICE: RÉPONSE UNIQUE.]
1)OUI
2)NON
3)NE SAIT PAS
4)REFUSÉ</t>
        </is>
      </c>
      <c r="G185" s="133">
        <f>LEN(F185)</f>
        <v/>
      </c>
      <c r="H185" s="143" t="inlineStr">
        <is>
          <t>Single Choice</t>
        </is>
      </c>
      <c r="I185" s="133" t="inlineStr">
        <is>
          <t>NA</t>
        </is>
      </c>
      <c r="J185" s="141" t="inlineStr">
        <is>
          <t>Send if "hh_agricactivity" "Equals" "Yes - crop production" Or "hh_agricactivity" "Equals" "Yes - livestock production" Or "hh_agricactivity" "Equals" "Yes - both crop and livestock production" Or "income_main_crop_check" "Equals" "YES" Or "income_sec_crop_check" "Equals" "YES" Or "income_third_crop_check" "Equals" "YES" Or "income_main_ls_check" "Equals" "YES" Or "income_sec_ls_check" "Equals" "YES" Or "income_third_ls_check" "Equals" "YES" Or "income_main_fish_check" "Equals" "YES" Or "income_sec_fish_check" "Equals" "YES" Or "income_third_fish_check". if not satisfied, go to "callback".</t>
        </is>
      </c>
      <c r="K185" s="141" t="inlineStr">
        <is>
          <t>Form Type - Buttons</t>
        </is>
      </c>
      <c r="L185" s="132" t="inlineStr">
        <is>
          <t>1 = need_2
2-4= need_received</t>
        </is>
      </c>
      <c r="M185" s="211" t="inlineStr">
        <is>
          <t>NA</t>
        </is>
      </c>
      <c r="N185" s="566" t="inlineStr">
        <is>
          <t>Only administered to agricultural households. Otherwise, go to "callback". 
if need = 1, go to need_2
if need = 2-4, go to need_received</t>
        </is>
      </c>
      <c r="O185" s="79" t="n"/>
      <c r="P185" s="9" t="n"/>
      <c r="Q185" s="263" t="n">
        <v>1</v>
      </c>
      <c r="R185" s="131" t="n"/>
      <c r="T185" s="424" t="inlineStr">
        <is>
          <t>yes</t>
        </is>
      </c>
      <c r="U185" s="218" t="n"/>
      <c r="X185" s="622" t="n">
        <v>14.47277355194092</v>
      </c>
      <c r="Y185" s="613">
        <f>IF(X185="","",X185*Q185)</f>
        <v/>
      </c>
      <c r="Z185" s="130">
        <f>IF(T185="yes",Y185,"")</f>
        <v/>
      </c>
    </row>
    <row r="186" ht="409.5" customFormat="1" customHeight="1" s="136">
      <c r="A186" s="43">
        <f>A185+1</f>
        <v/>
      </c>
      <c r="B186" s="226" t="inlineStr">
        <is>
          <t>need_2</t>
        </is>
      </c>
      <c r="C186" s="406" t="inlineStr">
        <is>
          <t>need_
1) need_food
2) need_cash
3) need_vouchers_fair
4) need_crop_inputs
5) need_crop_infrastructure
6) need_crop_knowledge
7) need_ls_feed
8) need_ls_vet_service
9) need_ls_infrastructure
10) need_ls_knowledge
11) need_fish_inputs
12) need_fish_infrastructure
13) need_fish_knowledge
14) need_env_infra_rehab
15) need_cold_storage
16) need_marketing_supp
17) need_other
18) need_dk
19) need_ref</t>
        </is>
      </c>
      <c r="D186" s="392" t="inlineStr">
        <is>
          <t>What are your household's greatest needs for assistance for agricultural activities [including crop, livestock or fisheries/aquaculture activities] over the next 3 to 6 months?
[OPERATOR: MULTIPLE RESPONSE. DO NOT READ THE OPTIONS.]
1)Food
2)Cash
3)Vouchers or input trade fairs
4)Inputs for crop and/or vegetable production [e.g. seeds, fertilizer, tools]
5)Infrastructure for crop and/or vegetable production [e.g. irrigation, canal rehabilitation, pumps]
6)Training &amp; technical knowledge/advice for crop production
7)Livestock feed [fodder or supplementary feed]
8)Veterinary services [e.g. vaccination, dips, deworming]
9)Infrastructure for livestock [e.g. water points, transhumance corridors, shelter, health points]
10)Training &amp; technical knowledge/advice for livestock production
11)Inputs for fishing or aquaculture production
12)Infrastructure for fisheries or aquaculture production [e.g. rehabilitation of port; repair of ponds]
13)Training &amp; technical knowledge/advice for fisheries or aquaculture production
14)Environmental or infrastructure rehabilitation [community-wide]
15)Cold storage
16)Marketing or sales support [e.g. public procurement]
17)Other [specify]
18)DON'T KNOW
19)REFUSED</t>
        </is>
      </c>
      <c r="E186" s="141">
        <f>LEN(D186)</f>
        <v/>
      </c>
      <c r="F186" s="433" t="inlineStr">
        <is>
          <t>Quels sont les principaux besoins d'assistance de votre ménage pour soutenir son activité agricole [cultures, élevage ou pêche/aquaculture] au cours des 3 à 6 prochains mois ?
[OPÉRATEUR/OPÉRATRICE: PLUSIEURS RÉPONSES POSSILES. SI POSSIBLE, NE PAS LIRE LES OPTIONS.]
1)Nourriture
2)Argent liquide
3)Bons d'achat ou foire aux intrants
4)Intrants pour la production végétale et/ou de légumes [par exemple, semences, engrais, outils]
5)Infrastructures pour la production végétale et/ou de légumes [par exemple, irrigation, réhabilitation de canaux, pompes]
6)Formations et conseils techniques pour la production végétale
7)Aliments pour le bétail [fourrage ou aliments complémentaires]
8)Services vétérinaires [par exemple, vaccination, bain antiparasitaire, vermifuges]
9)Infrastructures pour le bétail [par exemple, points d'eau, couloirs de transhumance, abris, points santé]
10)Formations et conseils techniques pour la production animale
11)Intrants pour la production de poissons ou l'aquaculture
12)Infrastructures pour la pêche ou l'aquaculture [par exemple, réhabilitation du port, réaménagement des étangs]
13)Formations et conseils techniques pour la pêche ou l'aquaculture
14)Réhabilitation de l'environnement ou des infrastructures [à l'échelle de la communauté]
15)Stockage réfrigéré
16)Soutien à la commercialisation ou aux ventes [par exemple, passation de marchés publics]
17)Autre [préciser]
18)NE SAIT PAS
19)REFUSÉ</t>
        </is>
      </c>
      <c r="G186" s="141">
        <f>LEN(F186)</f>
        <v/>
      </c>
      <c r="H186" s="142" t="inlineStr">
        <is>
          <t xml:space="preserve">Open Ended - Select All That Apply </t>
        </is>
      </c>
      <c r="I186" s="141" t="inlineStr">
        <is>
          <t>NA</t>
        </is>
      </c>
      <c r="J186" s="141" t="inlineStr">
        <is>
          <t>NA</t>
        </is>
      </c>
      <c r="K186" s="141" t="inlineStr">
        <is>
          <t>Form Type - Checklist
18,19 = IsNone</t>
        </is>
      </c>
      <c r="L186" s="140" t="inlineStr">
        <is>
          <t>1-19 = need_received</t>
        </is>
      </c>
      <c r="M186" s="211" t="inlineStr">
        <is>
          <t>1)need_food
2)need_cash
3)need_vouchers_fair
4)need_crop_inputs
5)need_crop_infrastructure
6)need_crop_knowledge
7)need_ls_feed
8)need_ls_vet_service
9)need_ls_infrastructure
10)need_ls_knowledge
11)need_fish_inputs
12)need_fish_infrastructure
13)need_fish_knowledge
14)need_env_infra_rehab
15)need_cold_storage
16)need_marketing_supp
17)need_other
18)need_dk
19)need_ref</t>
        </is>
      </c>
      <c r="N186" s="139" t="inlineStr">
        <is>
          <t>if need_2 = 1-19, go to need_received</t>
        </is>
      </c>
      <c r="O186" s="164" t="n"/>
      <c r="P186" s="10" t="n"/>
      <c r="Q186" s="263" t="n">
        <v>1</v>
      </c>
      <c r="R186" s="130" t="n"/>
      <c r="T186" s="420" t="inlineStr">
        <is>
          <t>yes</t>
        </is>
      </c>
      <c r="U186" s="137" t="n"/>
      <c r="X186" s="613" t="n">
        <v>33.74076461791992</v>
      </c>
      <c r="Y186" s="613">
        <f>IF(X186="","",X186*Q186)</f>
        <v/>
      </c>
      <c r="Z186" s="130">
        <f>IF(T186="yes",Y186,"")</f>
        <v/>
      </c>
    </row>
    <row r="187" customFormat="1" s="136">
      <c r="A187" s="104" t="n"/>
      <c r="B187" s="254" t="n"/>
      <c r="C187" s="92" t="n"/>
      <c r="D187" s="111" t="n"/>
      <c r="E187" s="95" t="n"/>
      <c r="F187" s="95" t="n"/>
      <c r="G187" s="95" t="n"/>
      <c r="H187" s="105" t="n"/>
      <c r="I187" s="95" t="n"/>
      <c r="J187" s="95" t="n"/>
      <c r="K187" s="95" t="n"/>
      <c r="L187" s="87" t="n"/>
      <c r="M187" s="72" t="n"/>
      <c r="N187" s="253" t="n"/>
      <c r="O187" s="253" t="n"/>
      <c r="P187" s="10" t="n"/>
      <c r="Q187" s="342" t="n">
        <v>1</v>
      </c>
      <c r="R187" s="130" t="n"/>
      <c r="T187" s="138" t="n"/>
      <c r="U187" s="137" t="n"/>
      <c r="X187" s="614" t="n"/>
      <c r="Y187" s="614">
        <f>IF(X187="","",X187*Q187)</f>
        <v/>
      </c>
      <c r="Z187" s="130">
        <f>IF(T187="yes",Y187,"")</f>
        <v/>
      </c>
    </row>
    <row r="188" ht="315" customFormat="1" customHeight="1" s="136">
      <c r="A188" s="353">
        <f>A186+1</f>
        <v/>
      </c>
      <c r="B188" s="175" t="inlineStr">
        <is>
          <t>need_received</t>
        </is>
      </c>
      <c r="C188" s="142" t="inlineStr">
        <is>
          <t>need_received_
1) need_received_food
2) need_received_cash
3) need_received_vouchers_fair
4) need_received_crop_assist
5) need_received_ls_assist
6) need_received_fish_assist
7) need_received_rehabilitation
8) need_received_sales_support
9) need_received_other
10) need_received_none
11) need_received_dk
12) need_received_ref</t>
        </is>
      </c>
      <c r="D188" s="392" t="inlineStr">
        <is>
          <t>Has your household received any assistance in the last 3 months, and if so, which kind?
[OPERATOR: MULTIPLE RESPONSE POSSIBLE. READ OUT THE OPTIONS.]
1)Food
2)Cash 
3)Vouchers/input trade fairs
4)Crop and/or vegetable production assistance
5)Livestock assistance
6)Fisheries and/or aquaculture assistance
7)Environmental or infrastructure rehabilitation [community-wide]
8)Marketing or sales support [e.g. public procurement]
9)Other [specify]
10)No assistance received
11)DON'T KNOW 
12)REFUSED</t>
        </is>
      </c>
      <c r="E188" s="124">
        <f>LEN(D188)</f>
        <v/>
      </c>
      <c r="F188" s="540" t="inlineStr">
        <is>
          <t>Votre ménage a-t-il reçu une aide au cours des 3 derniers mois, et si oui, de quel type ?
[OPÉRATEUR/OPÉRATRICE: PLUSIEURS RÉPONSES POSSIBLES. LIRE LES OPTIONS À VOIX HAUTE.]
1)Nourriture
2)Argent liquide 
3)Bons d'achat/foires aux intrants
4)Soutien à la production végétale et/ou de légumes
5)Soutien à l'élevage
6)Soutien à la pêche et/ou à l'aquaculture
7)Réhabilitation de l'environnement ou des infrastructures [à l'échelle de la communauté]
8)Soutien à la commercialisation ou à la vente [par exemple, passation de marchés publics]
9)Autre [préciser]
10)Aucune aide reçue
11)NE SAIT PAS 
12)REFUSÉ</t>
        </is>
      </c>
      <c r="G188" s="124">
        <f>LEN(F188)</f>
        <v/>
      </c>
      <c r="H188" s="407" t="inlineStr">
        <is>
          <t xml:space="preserve">Open Ended - Select All That Apply </t>
        </is>
      </c>
      <c r="I188" s="124" t="inlineStr">
        <is>
          <t>NA</t>
        </is>
      </c>
      <c r="J188" s="124" t="inlineStr">
        <is>
          <t>NA</t>
        </is>
      </c>
      <c r="K188" s="124" t="inlineStr">
        <is>
          <t>Form Type - Checklist
10,11,12 = IsNone</t>
        </is>
      </c>
      <c r="L188" s="390" t="inlineStr">
        <is>
          <t>1-9 = assistance_quality 
10-12 = callback</t>
        </is>
      </c>
      <c r="M188" s="211" t="inlineStr">
        <is>
          <t>1)need_received_food
2)need_received_cash
3)need_received_vouchers_fair
4)need_received_crop_assist
5)need_received_ls_assist
6)need_received_fish_assist
7)need_received_rehabilitation
8)need_received_sales_support
9)need_received_other
10)need_received_none
11)need_received_dk
12)need_received_ref</t>
        </is>
      </c>
      <c r="N188" s="390" t="inlineStr">
        <is>
          <t xml:space="preserve">if need_received = 1-9, go to assistance_quality.
Otherwise, go to callback. </t>
        </is>
      </c>
      <c r="O188" s="87" t="n"/>
      <c r="P188" s="10" t="n"/>
      <c r="Q188" s="342" t="n">
        <v>1</v>
      </c>
      <c r="R188" s="130" t="n"/>
      <c r="T188" s="420" t="inlineStr">
        <is>
          <t>yes</t>
        </is>
      </c>
      <c r="U188" s="137" t="n"/>
      <c r="X188" s="613" t="n">
        <v>14.55059909820557</v>
      </c>
      <c r="Y188" s="613">
        <f>IF(X188="","",X188*Q188)</f>
        <v/>
      </c>
      <c r="Z188" s="130">
        <f>IF(T188="yes",Y188,"")</f>
        <v/>
      </c>
    </row>
    <row r="189" ht="236.25" customFormat="1" customHeight="1" s="136">
      <c r="A189" s="353">
        <f>A188+1</f>
        <v/>
      </c>
      <c r="B189" s="408" t="inlineStr">
        <is>
          <t>assistance_quality</t>
        </is>
      </c>
      <c r="C189" s="409" t="inlineStr">
        <is>
          <t>assistance_quality</t>
        </is>
      </c>
      <c r="D189" s="392" t="inlineStr">
        <is>
          <t>Were you satisfied with the quality of the assistance provided? 
[OPERATOR: SINGLE RESPONSE. QUALITY OF ASSISTANCE IN TERMS OF SUFFICIENT ASSISTANCE FOR PRODUCTION OR SALES DIFFICULTY TO BE OVERCOME.]
1)Yes
2)No - not received on time
3)No - did not meet my needs
4)No - quantity was not sufficient
5)No - there was a problem with the provider
6)No - there was a malfunction of the in-kind assistance provided [e.g. poor quality tools]
7)DON'T KNOW
8)REFUSED</t>
        </is>
      </c>
      <c r="E189" s="124">
        <f>LEN(D189)</f>
        <v/>
      </c>
      <c r="F189" s="436" t="inlineStr">
        <is>
          <t>Avez-vous été satisfait de la qualité de l'assistance reçue?
[OPÉRATEUR/OPÉRATRICE: RÉPONSE UNIQUE. QUALITÉ DE L'ASSISTANCE EN TERMES D'AIDE SUFFISANTE POUR SURMONTER LES DIFFICULTÉS DE PRODUCTION OU DE VENTE.]
1)Oui
2)Non - pas reçue à temps
3)Non - n'a pas répondu à mes besoins
4)Non - la quantité n'était pas suffisante
5)Non - il y avait un problème avec le fournisseur
6)Non - il y a eu un dysfonctionnement de l'aide en nature fournie [par exemple, des outils de mauvaise qualité]
7)NE SAIT PAS
8)REFUSÉ</t>
        </is>
      </c>
      <c r="G189" s="124">
        <f>LEN(F189)</f>
        <v/>
      </c>
      <c r="H189" s="407" t="inlineStr">
        <is>
          <t>Single Choice</t>
        </is>
      </c>
      <c r="I189" s="124" t="inlineStr">
        <is>
          <t>NA</t>
        </is>
      </c>
      <c r="J189" s="410" t="inlineStr">
        <is>
          <t>NA</t>
        </is>
      </c>
      <c r="K189" s="124" t="inlineStr">
        <is>
          <t>Form Type - Buttons</t>
        </is>
      </c>
      <c r="L189" s="404" t="inlineStr">
        <is>
          <t>1-8 = [callback or optional question]</t>
        </is>
      </c>
      <c r="M189" s="211" t="inlineStr">
        <is>
          <t>NA</t>
        </is>
      </c>
      <c r="N189" s="140" t="inlineStr">
        <is>
          <t>if assistance_quality = 1-8, go to callback or assistance_provider</t>
        </is>
      </c>
      <c r="O189" s="72" t="n"/>
      <c r="P189" s="10" t="n"/>
      <c r="Q189" s="342" t="n">
        <v>1</v>
      </c>
      <c r="R189" s="130" t="n"/>
      <c r="T189" s="420" t="inlineStr">
        <is>
          <t>yes</t>
        </is>
      </c>
      <c r="U189" s="137" t="n"/>
      <c r="X189" s="613" t="n">
        <v>10.81245613098145</v>
      </c>
      <c r="Y189" s="613">
        <f>IF(X189="","",X189*Q189)</f>
        <v/>
      </c>
      <c r="Z189" s="130">
        <f>IF(T189="yes",Y189,"")</f>
        <v/>
      </c>
    </row>
    <row r="190" customFormat="1" s="136">
      <c r="A190" s="104" t="n"/>
      <c r="B190" s="254" t="n"/>
      <c r="C190" s="92" t="n"/>
      <c r="D190" s="111" t="n"/>
      <c r="E190" s="95" t="n"/>
      <c r="F190" s="95" t="n"/>
      <c r="G190" s="95" t="n"/>
      <c r="H190" s="105" t="n"/>
      <c r="I190" s="95" t="n"/>
      <c r="J190" s="95" t="n"/>
      <c r="K190" s="95" t="n"/>
      <c r="L190" s="87" t="n"/>
      <c r="M190" s="72" t="n"/>
      <c r="N190" s="253" t="n"/>
      <c r="O190" s="355" t="n"/>
      <c r="P190" s="49" t="n"/>
      <c r="Q190" s="342" t="n">
        <v>1</v>
      </c>
      <c r="R190" s="130" t="n"/>
      <c r="T190" s="138" t="n"/>
      <c r="U190" s="137" t="n"/>
      <c r="X190" s="614" t="n"/>
      <c r="Y190" s="614">
        <f>IF(X190="","",X190*Q190)</f>
        <v/>
      </c>
      <c r="Z190" s="130">
        <f>IF(T190="yes",Y190,"")</f>
        <v/>
      </c>
    </row>
    <row r="191" ht="173.25" customFormat="1" customHeight="1" s="136">
      <c r="A191" s="38" t="n"/>
      <c r="B191" s="51" t="inlineStr">
        <is>
          <t>assistance_provider</t>
        </is>
      </c>
      <c r="C191" s="412" t="inlineStr">
        <is>
          <t>assistance_provider
1) assistance_fao
2) assistance_wfp
3) assistance_otherun
4) assistance_gov
5) assistance_ngo
6) assistance_dk
7) assistance_ref</t>
        </is>
      </c>
      <c r="D191" s="372" t="inlineStr">
        <is>
          <t>Who provided your household with this assistance?
[OPERATOR: MULTIPLE RESPONSE.]
1)FAO
2)WFP
3)Other UN agencies
4)Government
5)Non-governmental/local organization
6)DON'T KNOW
7)REFUSED</t>
        </is>
      </c>
      <c r="E191" s="23">
        <f>LEN(D191)</f>
        <v/>
      </c>
      <c r="F191" s="447" t="inlineStr">
        <is>
          <t>Qui a fourni cette aide à votre ménage?
[OPÉRATEUR/OPÉRATRICE: RÉPONSE MULTIPLE.]
1)FAO
2)PAM
3)Autres agences des Nations Unies
4)Gouvernment
5)Organisation non-gouvernmentale/locale
6)NE SAIT PAS
7)REFUSÉ</t>
        </is>
      </c>
      <c r="G191" s="23">
        <f>LEN(F191)</f>
        <v/>
      </c>
      <c r="H191" s="375" t="inlineStr">
        <is>
          <t>Select All That Apply</t>
        </is>
      </c>
      <c r="I191" s="23" t="inlineStr">
        <is>
          <t>NA</t>
        </is>
      </c>
      <c r="J191" s="413" t="inlineStr">
        <is>
          <t>NA</t>
        </is>
      </c>
      <c r="K191" s="23" t="inlineStr">
        <is>
          <t>Form Type - Checklist
6,7 = IsNone</t>
        </is>
      </c>
      <c r="L191" s="39" t="inlineStr">
        <is>
          <t>1-7 = callback</t>
        </is>
      </c>
      <c r="M191" s="73" t="inlineStr">
        <is>
          <t>1)assistance_fao
2)assistance_wfp
3)assistance_otherun
4)assistance_gov
5)assistance_ngo
6)assistance_dk
7)assistance_ref</t>
        </is>
      </c>
      <c r="N191" s="30" t="inlineStr">
        <is>
          <t xml:space="preserve">if assistance_provider = 1-7, go to callback </t>
        </is>
      </c>
      <c r="O191" s="356" t="n"/>
      <c r="P191" s="64" t="n"/>
      <c r="Q191" s="342" t="n">
        <v>1</v>
      </c>
      <c r="R191" s="130" t="n"/>
      <c r="T191" s="138" t="inlineStr">
        <is>
          <t>no</t>
        </is>
      </c>
      <c r="U191" s="137" t="n"/>
      <c r="X191" s="614" t="n">
        <v>10.81245613098145</v>
      </c>
      <c r="Y191" s="614">
        <f>IF(X191="","",X191*Q191)</f>
        <v/>
      </c>
      <c r="Z191" s="130">
        <f>IF(T191="yes",Y191,"")</f>
        <v/>
      </c>
    </row>
    <row r="192" ht="16.5" customFormat="1" customHeight="1" s="136" thickBot="1">
      <c r="A192" s="104" t="n"/>
      <c r="B192" s="254" t="n"/>
      <c r="C192" s="92" t="n"/>
      <c r="D192" s="111" t="n"/>
      <c r="E192" s="95" t="n"/>
      <c r="F192" s="95" t="n"/>
      <c r="G192" s="95" t="n"/>
      <c r="H192" s="105" t="n"/>
      <c r="I192" s="95" t="n"/>
      <c r="J192" s="95" t="n"/>
      <c r="K192" s="95" t="n"/>
      <c r="L192" s="87" t="n"/>
      <c r="M192" s="72" t="n"/>
      <c r="N192" s="253" t="n"/>
      <c r="O192" s="253" t="n"/>
      <c r="P192" s="10" t="n"/>
      <c r="Q192" s="342" t="n">
        <v>1</v>
      </c>
      <c r="R192" s="130" t="n"/>
      <c r="T192" s="138" t="n"/>
      <c r="U192" s="137" t="n"/>
      <c r="X192" s="614" t="n"/>
      <c r="Y192" s="614">
        <f>IF(X192="","",X192*Q192)</f>
        <v/>
      </c>
      <c r="Z192" s="130">
        <f>IF(T192="yes",Y192,"")</f>
        <v/>
      </c>
    </row>
    <row r="193" ht="16.5" customFormat="1" customHeight="1" s="411" thickBot="1">
      <c r="A193" s="610" t="inlineStr">
        <is>
          <t>I. CLOSING</t>
        </is>
      </c>
      <c r="B193" s="611" t="n"/>
      <c r="C193" s="611" t="n"/>
      <c r="D193" s="611" t="n"/>
      <c r="E193" s="611" t="n"/>
      <c r="F193" s="611" t="n"/>
      <c r="G193" s="611" t="n"/>
      <c r="H193" s="611" t="n"/>
      <c r="I193" s="611" t="n"/>
      <c r="J193" s="611" t="n"/>
      <c r="K193" s="611" t="n"/>
      <c r="L193" s="611" t="n"/>
      <c r="M193" s="611" t="n"/>
      <c r="N193" s="611" t="n"/>
      <c r="O193" s="611" t="n"/>
      <c r="P193" s="612" t="n"/>
      <c r="Q193" s="263" t="n"/>
      <c r="R193" s="422" t="n"/>
      <c r="T193" s="420" t="n"/>
      <c r="U193" s="423" t="n"/>
      <c r="X193" s="613" t="n"/>
      <c r="Y193" s="613">
        <f>IF(X193="","",X193*Q193)</f>
        <v/>
      </c>
      <c r="Z193" s="422">
        <f>IF(T193="yes",Y193,"")</f>
        <v/>
      </c>
    </row>
    <row r="194" ht="126" customFormat="1" customHeight="1" s="136">
      <c r="A194" s="91" t="inlineStr">
        <is>
          <t>NA</t>
        </is>
      </c>
      <c r="B194" s="226" t="inlineStr">
        <is>
          <t>callback</t>
        </is>
      </c>
      <c r="C194" s="135" t="inlineStr">
        <is>
          <t>callback</t>
        </is>
      </c>
      <c r="D194" s="134" t="inlineStr">
        <is>
          <t>Your answers will help us to understand and respond to your community needs. May we call you back again in a few months?
[OPERATOR: SINGLE RESPONSE.]
1)YES
2)NO</t>
        </is>
      </c>
      <c r="E194" s="133">
        <f>LEN(D194)</f>
        <v/>
      </c>
      <c r="F194" s="448" t="inlineStr">
        <is>
          <t>Vos réponses nous aideront à comprendre les besoins de votre communauté et à y répondre. Pouvons-nous vous rappeler dans quelques mois?
[OPÉRATEUR/OPÉRATRICE: RÉPONSE UNIQUE.]
1)OUI
2)NON</t>
        </is>
      </c>
      <c r="G194" s="133">
        <f>LEN(F194)</f>
        <v/>
      </c>
      <c r="H194" s="133" t="inlineStr">
        <is>
          <t>Single Choice</t>
        </is>
      </c>
      <c r="I194" s="133" t="inlineStr">
        <is>
          <t>NA</t>
        </is>
      </c>
      <c r="J194" s="133" t="inlineStr">
        <is>
          <t>NA</t>
        </is>
      </c>
      <c r="K194" s="133" t="inlineStr">
        <is>
          <t>Form Type - Buttons</t>
        </is>
      </c>
      <c r="L194" s="132" t="inlineStr">
        <is>
          <t>1 = leader_contact
2 = language2</t>
        </is>
      </c>
      <c r="M194" s="211" t="inlineStr">
        <is>
          <t>NA</t>
        </is>
      </c>
      <c r="N194" s="132" t="inlineStr">
        <is>
          <t>if callback = 1, go to leader_contact
if 2, go to language2</t>
        </is>
      </c>
      <c r="O194" s="79" t="n"/>
      <c r="P194" s="9" t="n"/>
      <c r="Q194" s="263" t="n">
        <v>1</v>
      </c>
      <c r="R194" s="130" t="n"/>
      <c r="T194" s="420" t="inlineStr">
        <is>
          <t>yes</t>
        </is>
      </c>
      <c r="U194" s="137" t="n"/>
      <c r="X194" s="613" t="n">
        <v>14.94646453857422</v>
      </c>
      <c r="Y194" s="613">
        <f>IF(X194="","",X194*Q194)</f>
        <v/>
      </c>
      <c r="Z194" s="130">
        <f>IF(T194="yes",Y194,"")</f>
        <v/>
      </c>
    </row>
    <row r="195" ht="137.25" customFormat="1" customHeight="1" s="281">
      <c r="A195" s="274" t="n"/>
      <c r="B195" s="414" t="inlineStr">
        <is>
          <t>leader_contact</t>
        </is>
      </c>
      <c r="C195" s="415" t="inlineStr">
        <is>
          <t>leader_contact</t>
        </is>
      </c>
      <c r="D195" s="416" t="inlineStr">
        <is>
          <t>Can you provide me with the contact information of a leader in your community?
[OPERATOR: SINGLE RESPONSE.]
1)YES 
2)NO
3)DON'T KNOW
4)REFUSED</t>
        </is>
      </c>
      <c r="E195" s="417">
        <f>LEN(D195)</f>
        <v/>
      </c>
      <c r="F195" s="449" t="inlineStr">
        <is>
          <t>Pouvez-vous me donner les coordonnées d'une personnalité influente de votre communauté?
[OPÉRATEUR/OPÉRATRICE: RÉPONSE UNIQUE.]
1)OUI
2)NON
3)NE SAIT PAS
4)REFUSÉ</t>
        </is>
      </c>
      <c r="G195" s="417">
        <f>LEN(F195)</f>
        <v/>
      </c>
      <c r="H195" s="417" t="inlineStr">
        <is>
          <t>Single Choice</t>
        </is>
      </c>
      <c r="I195" s="417" t="inlineStr">
        <is>
          <t>NA</t>
        </is>
      </c>
      <c r="J195" s="417" t="inlineStr">
        <is>
          <t>NA</t>
        </is>
      </c>
      <c r="K195" s="417" t="inlineStr">
        <is>
          <t>Form Type - Buttons</t>
        </is>
      </c>
      <c r="L195" s="275" t="inlineStr">
        <is>
          <t>1 = leader_type
2-4 = future_int_day</t>
        </is>
      </c>
      <c r="M195" s="73" t="inlineStr">
        <is>
          <t>NA</t>
        </is>
      </c>
      <c r="N195" s="275" t="inlineStr">
        <is>
          <t>if leader_contact = 1, go to leader_type;
if leader_contact = 2-4, go to future_int_day</t>
        </is>
      </c>
      <c r="O195" s="275" t="n"/>
      <c r="P195" s="276" t="n"/>
      <c r="Q195" s="334" t="n">
        <v>1</v>
      </c>
      <c r="R195" s="280" t="n"/>
      <c r="T195" s="282" t="inlineStr">
        <is>
          <t>no - panel</t>
        </is>
      </c>
      <c r="U195" s="283" t="n"/>
      <c r="X195" s="623" t="n">
        <v>16.68493461608887</v>
      </c>
      <c r="Y195" s="614">
        <f>IF(X195="","",X195*Q195)</f>
        <v/>
      </c>
      <c r="Z195" s="130">
        <f>IF(T195="yes",Y195,"")</f>
        <v/>
      </c>
    </row>
    <row r="196" ht="189" customFormat="1" customHeight="1" s="286">
      <c r="A196" s="284" t="n"/>
      <c r="B196" s="414" t="inlineStr">
        <is>
          <t>leader_type</t>
        </is>
      </c>
      <c r="C196" s="415" t="inlineStr">
        <is>
          <t>leader_type</t>
        </is>
      </c>
      <c r="D196" s="416" t="inlineStr">
        <is>
          <t>What type of community leader can you provide information for?
[OPERATOR: SINGLE RESPONSE.]
1)Village / town administrator
2)Agricultural extension officer
3)Health extension officer
4)Teacher
5)Other [specify]
6)DON'T KNOW
7)REFUSED</t>
        </is>
      </c>
      <c r="E196" s="417">
        <f>LEN(D196)</f>
        <v/>
      </c>
      <c r="F196" s="449" t="inlineStr">
        <is>
          <t>Quel est le rôle de cette personnalité influente pour laquelle vous fournissez des informations?
[OPÉRATEUR/OPÉRATRICE: RÉPONSE UNIQUE.]
1)Administrateur du village/de la ville
2)Agent de vulgarisation agricole
3)Agent de vulgarisation sanitaire
4)Enseignant
5)Autre [préciser]
6)NE SAIT PAS
7)REFUSÉ</t>
        </is>
      </c>
      <c r="G196" s="417">
        <f>LEN(F196)</f>
        <v/>
      </c>
      <c r="H196" s="417" t="inlineStr">
        <is>
          <t>Open Ended - Single Choice</t>
        </is>
      </c>
      <c r="I196" s="417" t="inlineStr">
        <is>
          <t>NA</t>
        </is>
      </c>
      <c r="J196" s="417" t="inlineStr">
        <is>
          <t>NA</t>
        </is>
      </c>
      <c r="K196" s="417" t="inlineStr">
        <is>
          <t>Form Type - RadioList</t>
        </is>
      </c>
      <c r="L196" s="275" t="inlineStr">
        <is>
          <t>1-7 = phone_number_leader</t>
        </is>
      </c>
      <c r="M196" s="73" t="inlineStr">
        <is>
          <t>NA</t>
        </is>
      </c>
      <c r="N196" s="275" t="inlineStr">
        <is>
          <t>if leader_type = 1-7, go to phone_number_leader</t>
        </is>
      </c>
      <c r="O196" s="275" t="n"/>
      <c r="P196" s="276" t="n"/>
      <c r="Q196" s="334" t="n">
        <v>1</v>
      </c>
      <c r="R196" s="285" t="n"/>
      <c r="T196" s="282" t="inlineStr">
        <is>
          <t>no - panel</t>
        </is>
      </c>
      <c r="U196" s="287" t="n"/>
      <c r="X196" s="623" t="n">
        <v>15.1168041229248</v>
      </c>
      <c r="Y196" s="614">
        <f>IF(X196="","",X196*Q196)</f>
        <v/>
      </c>
      <c r="Z196" s="130">
        <f>IF(T196="yes",Y196,"")</f>
        <v/>
      </c>
    </row>
    <row r="197" ht="63" customFormat="1" customHeight="1" s="286">
      <c r="A197" s="284" t="n"/>
      <c r="B197" s="414" t="inlineStr">
        <is>
          <t>phone_number_leader</t>
        </is>
      </c>
      <c r="C197" s="415" t="inlineStr">
        <is>
          <t>phone_number_leader</t>
        </is>
      </c>
      <c r="D197" s="418" t="inlineStr">
        <is>
          <t>What is the leader's phone number?
[OPERATOR: RECORD THE NUMBER GIVEN]</t>
        </is>
      </c>
      <c r="E197" s="417">
        <f>LEN(D197)</f>
        <v/>
      </c>
      <c r="F197" s="449" t="inlineStr">
        <is>
          <t xml:space="preserve">Quel est le numéro de téléphone de cette personnalité influente?
[OPÉRATEUR/OPÉRATRICE: SAISIR LE NUMÉRO DONNÉ.]
</t>
        </is>
      </c>
      <c r="G197" s="417">
        <f>LEN(F197)</f>
        <v/>
      </c>
      <c r="H197" s="417" t="inlineStr">
        <is>
          <t>Open Ended</t>
        </is>
      </c>
      <c r="I197" s="419" t="inlineStr">
        <is>
          <t>NA</t>
        </is>
      </c>
      <c r="J197" s="419" t="inlineStr">
        <is>
          <t>NA</t>
        </is>
      </c>
      <c r="K197" s="419" t="inlineStr">
        <is>
          <t>Form Type - RadioList</t>
        </is>
      </c>
      <c r="L197" s="275" t="inlineStr">
        <is>
          <t>Any Response = leader_name</t>
        </is>
      </c>
      <c r="M197" s="73" t="inlineStr">
        <is>
          <t>NA</t>
        </is>
      </c>
      <c r="N197" s="275" t="inlineStr">
        <is>
          <t>For any response, go to leader_name</t>
        </is>
      </c>
      <c r="O197" s="275" t="n"/>
      <c r="P197" s="276" t="n"/>
      <c r="Q197" s="334" t="n">
        <v>1</v>
      </c>
      <c r="R197" s="285" t="n"/>
      <c r="T197" s="282" t="inlineStr">
        <is>
          <t>no - panel</t>
        </is>
      </c>
      <c r="U197" s="287" t="n"/>
      <c r="X197" s="623" t="n">
        <v>25.53900337219238</v>
      </c>
      <c r="Y197" s="614">
        <f>IF(X197="","",X197*Q197)</f>
        <v/>
      </c>
      <c r="Z197" s="130">
        <f>IF(T197="yes",Y197,"")</f>
        <v/>
      </c>
    </row>
    <row r="198" ht="63" customFormat="1" customHeight="1" s="286">
      <c r="A198" s="284" t="n"/>
      <c r="B198" s="414" t="inlineStr">
        <is>
          <t>leader_name</t>
        </is>
      </c>
      <c r="C198" s="415" t="inlineStr">
        <is>
          <t>leader_name</t>
        </is>
      </c>
      <c r="D198" s="418" t="inlineStr">
        <is>
          <t>What is the leader's name?
[OPERATOR: RECORD THE NAME OF THE CONTACT FOR THE PHONE NUMBER.]</t>
        </is>
      </c>
      <c r="E198" s="417">
        <f>LEN(D198)</f>
        <v/>
      </c>
      <c r="F198" s="449" t="inlineStr">
        <is>
          <t xml:space="preserve">Quel est le nom de cette personnalité influente?
[OPÉRATEUR/OPÉRATRICE: SAISIR LE NOM ASSOCIÉ AU NUMÉRO.]
</t>
        </is>
      </c>
      <c r="G198" s="417">
        <f>LEN(F198)</f>
        <v/>
      </c>
      <c r="H198" s="417" t="inlineStr">
        <is>
          <t>Open Ended</t>
        </is>
      </c>
      <c r="I198" s="417" t="inlineStr">
        <is>
          <t>NA</t>
        </is>
      </c>
      <c r="J198" s="417" t="inlineStr">
        <is>
          <t>NA</t>
        </is>
      </c>
      <c r="K198" s="419" t="inlineStr">
        <is>
          <t>Form Type - TextBox</t>
        </is>
      </c>
      <c r="L198" s="275" t="inlineStr">
        <is>
          <t>Any Response = future_int_day</t>
        </is>
      </c>
      <c r="M198" s="73" t="inlineStr">
        <is>
          <t>NA</t>
        </is>
      </c>
      <c r="N198" s="275" t="inlineStr">
        <is>
          <t>For any response, go to future_int_day</t>
        </is>
      </c>
      <c r="O198" s="275" t="n"/>
      <c r="P198" s="276" t="n"/>
      <c r="Q198" s="334" t="n">
        <v>1</v>
      </c>
      <c r="R198" s="285" t="n"/>
      <c r="T198" s="282" t="inlineStr">
        <is>
          <t>no - panel</t>
        </is>
      </c>
      <c r="U198" s="287" t="n"/>
      <c r="X198" s="623" t="n">
        <v>13.71483421325684</v>
      </c>
      <c r="Y198" s="614">
        <f>IF(X198="","",X198*Q198)</f>
        <v/>
      </c>
      <c r="Z198" s="130">
        <f>IF(T198="yes",Y198,"")</f>
        <v/>
      </c>
    </row>
    <row r="199" ht="173.25" customFormat="1" customHeight="1" s="287">
      <c r="A199" s="333" t="n"/>
      <c r="B199" s="288" t="inlineStr">
        <is>
          <t>future_int_day</t>
        </is>
      </c>
      <c r="C199" s="289" t="inlineStr">
        <is>
          <t>future_int_day_
1) future_int_day_mon
2) future_int_day_tues
3) future_int_day_wed
4) future_int_day_thurs
5) future_int_day_fri
6) future_int_day_sat
7) future_int_day_sun</t>
        </is>
      </c>
      <c r="D199" s="374" t="inlineStr">
        <is>
          <t>For future interviews, in which day[s] can I call you?
[OPERATOR: MULTIPLE ANSWERS POSSIBLE.]
1)Monday
2)Tuesday
3)Wednesday
4)Thursday
5)Friday
6)Saturday
7)Sunday</t>
        </is>
      </c>
      <c r="E199" s="291">
        <f>LEN(D199)</f>
        <v/>
      </c>
      <c r="F199" s="449" t="inlineStr">
        <is>
          <t>Pour les prochains entretiens, quel[s] jour[s] puis-je vous appeler?
[OPÉRATEUR/OPÉRATRICE: PLUSIEURS RÉPONSES POSSIBLES.]
1)Lundi
2)Mardi
3)Mercredi
4)Jeudi
5)Vendredi
6)Samedi
7)Dimanche</t>
        </is>
      </c>
      <c r="G199" s="291">
        <f>LEN(F199)</f>
        <v/>
      </c>
      <c r="H199" s="291" t="inlineStr">
        <is>
          <t>Select All That Apply</t>
        </is>
      </c>
      <c r="I199" s="291" t="inlineStr">
        <is>
          <t>NA</t>
        </is>
      </c>
      <c r="J199" s="291" t="inlineStr">
        <is>
          <t>NA</t>
        </is>
      </c>
      <c r="K199" s="291" t="inlineStr">
        <is>
          <t>Form Type - Checklist</t>
        </is>
      </c>
      <c r="L199" s="292" t="inlineStr">
        <is>
          <t>1-7 = future_int_time</t>
        </is>
      </c>
      <c r="M199" s="211" t="inlineStr">
        <is>
          <t>NA</t>
        </is>
      </c>
      <c r="N199" s="293" t="inlineStr">
        <is>
          <t>if l_future_int_day = 1-7, go to future_int_time</t>
        </is>
      </c>
      <c r="O199" s="275" t="n"/>
      <c r="P199" s="294" t="n"/>
      <c r="Q199" s="278" t="n">
        <v>1</v>
      </c>
      <c r="R199" s="285" t="n"/>
      <c r="T199" s="421" t="inlineStr">
        <is>
          <t>yes - panel</t>
        </is>
      </c>
      <c r="X199" s="624" t="n">
        <v>19.35491371154785</v>
      </c>
      <c r="Y199" s="613">
        <f>IF(X199="","",X199*Q199)</f>
        <v/>
      </c>
      <c r="Z199" s="130">
        <f>IF(T199="yes",Y199,"")</f>
        <v/>
      </c>
    </row>
    <row r="200" ht="120" customFormat="1" customHeight="1" s="287">
      <c r="A200" s="333" t="n"/>
      <c r="B200" s="288" t="inlineStr">
        <is>
          <t>future_int_time</t>
        </is>
      </c>
      <c r="C200" s="289" t="inlineStr">
        <is>
          <t>future_int_time_ 
1) future_int_time_morn
2) future_int_time_aft
3) future_int_time_eve</t>
        </is>
      </c>
      <c r="D200" s="290" t="inlineStr">
        <is>
          <t>For future interviews, at what time[s] can I call you?
[OPERATOR: MULTIPLE ANSWERS POSSIBLE.]
1)Mornings
2)Afternoons
3)Evenings</t>
        </is>
      </c>
      <c r="E200" s="291">
        <f>LEN(D200)</f>
        <v/>
      </c>
      <c r="F200" s="449" t="inlineStr">
        <is>
          <t>Pour les prochains entretiens, à quel[s] moment[s] de la journée puis-je vous appeler?
[OPÉRATEUR/OPÉRATRICE: PLUSIEURS RÉPONSES POSSIBLES.]
1)Le matin
2)L'après-midi
3)Le soir</t>
        </is>
      </c>
      <c r="G200" s="291">
        <f>LEN(F200)</f>
        <v/>
      </c>
      <c r="H200" s="291" t="inlineStr">
        <is>
          <t>Select All That Apply</t>
        </is>
      </c>
      <c r="I200" s="291" t="inlineStr">
        <is>
          <t>NA</t>
        </is>
      </c>
      <c r="J200" s="291" t="inlineStr">
        <is>
          <t>NA</t>
        </is>
      </c>
      <c r="K200" s="291" t="inlineStr">
        <is>
          <t>Form Type - Checklist</t>
        </is>
      </c>
      <c r="L200" s="292" t="inlineStr">
        <is>
          <t>1-3 = language2</t>
        </is>
      </c>
      <c r="M200" s="211" t="inlineStr">
        <is>
          <t>NA</t>
        </is>
      </c>
      <c r="N200" s="293" t="inlineStr">
        <is>
          <t>if future_int_time = 1-3, go to language2</t>
        </is>
      </c>
      <c r="O200" s="275" t="n"/>
      <c r="P200" s="294" t="n"/>
      <c r="Q200" s="278" t="n">
        <v>1</v>
      </c>
      <c r="R200" s="285" t="n"/>
      <c r="T200" s="421" t="inlineStr">
        <is>
          <t>yes - panel</t>
        </is>
      </c>
      <c r="X200" s="624" t="n">
        <v>15.88939952850342</v>
      </c>
      <c r="Y200" s="613">
        <f>IF(X200="","",X200*Q200)</f>
        <v/>
      </c>
      <c r="Z200" s="130">
        <f>IF(T200="yes",Y200,"")</f>
        <v/>
      </c>
    </row>
    <row r="201" customFormat="1" s="128">
      <c r="A201" s="252" t="n"/>
      <c r="B201" s="251" t="n"/>
      <c r="C201" s="250" t="n"/>
      <c r="D201" s="249" t="n"/>
      <c r="E201" s="248" t="n"/>
      <c r="G201" s="248" t="n"/>
      <c r="H201" s="248" t="n"/>
      <c r="I201" s="247" t="n"/>
      <c r="J201" s="247" t="n"/>
      <c r="K201" s="247" t="n"/>
      <c r="L201" s="246" t="n"/>
      <c r="M201" s="77" t="n"/>
      <c r="N201" s="246" t="n"/>
      <c r="O201" s="245" t="n"/>
      <c r="P201" s="244" t="n"/>
      <c r="Q201" s="342" t="n">
        <v>1</v>
      </c>
      <c r="R201" s="130" t="n"/>
      <c r="T201" s="129" t="n"/>
      <c r="X201" s="625" t="n"/>
      <c r="Y201" s="614">
        <f>IF(X201="","",X201*Q201)</f>
        <v/>
      </c>
      <c r="Z201" s="130">
        <f>IF(T201="yes",Y201,"")</f>
        <v/>
      </c>
    </row>
    <row r="202" ht="111" customFormat="1" customHeight="1" s="224" thickBot="1">
      <c r="A202" s="332" t="inlineStr">
        <is>
          <t>NA</t>
        </is>
      </c>
      <c r="B202" s="225" t="inlineStr">
        <is>
          <t>language2</t>
        </is>
      </c>
      <c r="C202" s="126" t="inlineStr">
        <is>
          <t>language2</t>
        </is>
      </c>
      <c r="D202" s="554" t="inlineStr">
        <is>
          <t>Select the language that was mostly used to complete the interview.
[OPERATOR: SINGLE RESPONSE.]
1)English
2)other languages [consistent with resp_language]</t>
        </is>
      </c>
      <c r="E202" s="125">
        <f>LEN(D202)</f>
        <v/>
      </c>
      <c r="F202" s="555" t="inlineStr">
        <is>
          <t>Sélectionner la langue qui a été principalement utilisée pour réaliser l'entretien.
[OPÉRATEUR/OPÉRATRICE: RÉPONSE UNIQUE.]
1)Français
2)Autre langue [cohérente avec resp_languague].</t>
        </is>
      </c>
      <c r="G202" s="125">
        <f>LEN(F202)</f>
        <v/>
      </c>
      <c r="H202" s="125" t="inlineStr">
        <is>
          <t>Single Choice</t>
        </is>
      </c>
      <c r="I202" s="125" t="inlineStr">
        <is>
          <t>NA</t>
        </is>
      </c>
      <c r="J202" s="125" t="inlineStr">
        <is>
          <t>NA</t>
        </is>
      </c>
      <c r="K202" s="125" t="inlineStr">
        <is>
          <t>Form Type - Buttons</t>
        </is>
      </c>
      <c r="L202" s="146" t="inlineStr">
        <is>
          <t>1-2 = closeout</t>
        </is>
      </c>
      <c r="M202" s="211" t="inlineStr">
        <is>
          <t>NA</t>
        </is>
      </c>
      <c r="N202" s="243" t="inlineStr">
        <is>
          <t>NA</t>
        </is>
      </c>
      <c r="O202" s="112" t="n"/>
      <c r="P202" s="242" t="n"/>
      <c r="Q202" s="263" t="n">
        <v>1</v>
      </c>
      <c r="R202" s="130" t="n"/>
      <c r="T202" s="420" t="inlineStr">
        <is>
          <t>yes</t>
        </is>
      </c>
      <c r="U202" s="137" t="n"/>
      <c r="X202" s="613" t="n">
        <v>17.30915408839179</v>
      </c>
      <c r="Y202" s="613">
        <f>IF(X202="","",X202*Q202)</f>
        <v/>
      </c>
      <c r="Z202" s="130">
        <f>IF(T202="yes",Y202,"")</f>
        <v/>
      </c>
    </row>
    <row r="203" ht="48" customFormat="1" customHeight="1" s="136" thickBot="1">
      <c r="A203" s="331" t="inlineStr">
        <is>
          <t>NA</t>
        </is>
      </c>
      <c r="B203" s="223" t="inlineStr">
        <is>
          <t>closeout</t>
        </is>
      </c>
      <c r="C203" s="123" t="inlineStr">
        <is>
          <t>closeout</t>
        </is>
      </c>
      <c r="D203" s="122" t="inlineStr">
        <is>
          <t>Thank you for your time. The interview has come to an end. You will receive your #TOPUP# airtime credit on this phone within the next 2 days.</t>
        </is>
      </c>
      <c r="E203" s="121">
        <f>LEN(D203)</f>
        <v/>
      </c>
      <c r="F203" s="122" t="inlineStr">
        <is>
          <t>Merci de nous avoir accordé votre temps. L'entretien est terminé. Vous recevrez votre crédit téléphonique #TOPUP# sur ce téléphone dans les deux prochains jours.</t>
        </is>
      </c>
      <c r="G203" s="121">
        <f>LEN(F203)</f>
        <v/>
      </c>
      <c r="H203" s="121" t="inlineStr">
        <is>
          <t>NA</t>
        </is>
      </c>
      <c r="I203" s="121" t="inlineStr">
        <is>
          <t>NA</t>
        </is>
      </c>
      <c r="J203" s="121" t="inlineStr">
        <is>
          <t>NA</t>
        </is>
      </c>
      <c r="K203" s="121" t="inlineStr">
        <is>
          <t>NA</t>
        </is>
      </c>
      <c r="L203" s="120" t="inlineStr">
        <is>
          <t>NA</t>
        </is>
      </c>
      <c r="M203" s="120" t="n"/>
      <c r="N203" s="119" t="inlineStr">
        <is>
          <t>NA</t>
        </is>
      </c>
      <c r="O203" s="89" t="n"/>
      <c r="P203" s="90" t="n"/>
      <c r="Q203" s="263" t="n">
        <v>1</v>
      </c>
      <c r="R203" s="137" t="n"/>
      <c r="T203" s="138" t="inlineStr">
        <is>
          <t>no</t>
        </is>
      </c>
      <c r="U203" s="137" t="n"/>
      <c r="X203" s="626" t="n"/>
      <c r="Y203" s="613">
        <f>IF(X203="","",X203*Q203)</f>
        <v/>
      </c>
      <c r="Z203" s="130">
        <f>IF(T203="yes",Y203,"")</f>
        <v/>
      </c>
    </row>
    <row r="204">
      <c r="X204" s="627" t="n"/>
    </row>
    <row r="205" ht="16.5" customHeight="1" thickBot="1"/>
    <row r="206" ht="18" customHeight="1" thickBot="1">
      <c r="D206" s="222" t="inlineStr">
        <is>
          <t xml:space="preserve">AVERAGE ESTIMATED DURATION </t>
        </is>
      </c>
      <c r="E206" s="221" t="n"/>
      <c r="F206" s="222" t="inlineStr">
        <is>
          <t>DURÉE MOYENNE ESTIMÉE</t>
        </is>
      </c>
      <c r="G206" s="221" t="n"/>
      <c r="H206" s="221" t="n"/>
      <c r="I206" s="221" t="n"/>
      <c r="J206" s="221" t="n"/>
      <c r="K206" s="221" t="n"/>
      <c r="L206" s="221" t="n"/>
      <c r="M206" s="221" t="n"/>
      <c r="N206" s="221" t="n"/>
      <c r="O206" s="221" t="n"/>
      <c r="P206" s="221" t="n"/>
      <c r="Q206" s="324" t="n"/>
      <c r="X206" s="325" t="n"/>
      <c r="Y206" s="428">
        <f>(SUM(Y5:Y204))/60</f>
        <v/>
      </c>
      <c r="Z206" s="427">
        <f>SUM(Z2:Z203)/60</f>
        <v/>
      </c>
    </row>
    <row r="207" hidden="1" ht="16.5" customHeight="1" thickBot="1">
      <c r="D207" s="329" t="inlineStr">
        <is>
          <t>AVERAGE ESTIMATED DURATION (without fisheries section)</t>
        </is>
      </c>
      <c r="E207" s="328" t="n"/>
      <c r="F207" s="329" t="inlineStr">
        <is>
          <t>DURÉE MOYENNE ESTIMÉE (sans questions sur la pêche)</t>
        </is>
      </c>
      <c r="G207" s="328" t="n"/>
      <c r="H207" s="328" t="n"/>
      <c r="I207" s="328" t="n"/>
      <c r="J207" s="328" t="n"/>
      <c r="K207" s="328" t="n"/>
      <c r="L207" s="328" t="n"/>
      <c r="M207" s="328" t="n"/>
      <c r="N207" s="328" t="n"/>
      <c r="O207" s="328" t="n"/>
      <c r="P207" s="328" t="n"/>
      <c r="Q207" s="326" t="n"/>
      <c r="X207" s="327" t="n"/>
      <c r="Y207" s="429">
        <f>(SUM(Y6:Y139)+SUM(Y159:Y204))/60</f>
        <v/>
      </c>
    </row>
    <row r="208" ht="16.5" customHeight="1" thickBot="1">
      <c r="D208" s="222" t="inlineStr">
        <is>
          <t>AVERAGE ESTIMATED DURATION (without fisheries section or panel)</t>
        </is>
      </c>
      <c r="E208" s="221" t="n"/>
      <c r="F208" s="222" t="inlineStr">
        <is>
          <t>DURÉE MOYENNE ESTIMÉE (sans questions sur la pêche ni sur panel)</t>
        </is>
      </c>
      <c r="G208" s="221" t="n"/>
      <c r="H208" s="221" t="n"/>
      <c r="I208" s="221" t="n"/>
      <c r="J208" s="221" t="n"/>
      <c r="K208" s="221" t="n"/>
      <c r="L208" s="221" t="n"/>
      <c r="M208" s="221" t="n"/>
      <c r="N208" s="221" t="n"/>
      <c r="O208" s="221" t="n"/>
      <c r="P208" s="221" t="n"/>
      <c r="Q208" s="324" t="n"/>
      <c r="X208" s="325" t="n"/>
      <c r="Y208" s="430">
        <f>(SUM(Y6:Y25)+SUM(Y34:Y139)+SUM(Y158:Y194)+SUM(Y201:Y204))/60</f>
        <v/>
      </c>
    </row>
  </sheetData>
  <sheetProtection selectLockedCells="0" selectUnlockedCells="0" algorithmName="SHA-512" sheet="1" objects="0" insertRows="0" insertHyperlinks="1" autoFilter="1" scenarios="0" formatColumns="1" deleteColumns="1" insertColumns="1" pivotTables="1" deleteRows="0" formatCells="0" saltValue="O4vpw/3rHYPmGRUoDsLC/g==" formatRows="0" sort="1" spinCount="100000" hashValue="GCY8gXRXxbFymWwsUmoTM8pf2kqz6Uo/UplvlnIPYKrh1hcrl1zeIiFAngpjOuGxKvy+EaL0pk4tntp/MMKTTA=="/>
  <mergeCells count="21">
    <mergeCell ref="A184:P184"/>
    <mergeCell ref="A193:P193"/>
    <mergeCell ref="A88:P88"/>
    <mergeCell ref="A110:P110"/>
    <mergeCell ref="A118:P118"/>
    <mergeCell ref="A132:P132"/>
    <mergeCell ref="A140:P140"/>
    <mergeCell ref="A158:P158"/>
    <mergeCell ref="A54:P54"/>
    <mergeCell ref="P61:P62"/>
    <mergeCell ref="P71:P72"/>
    <mergeCell ref="P81:P82"/>
    <mergeCell ref="A150:P150"/>
    <mergeCell ref="N35:N36"/>
    <mergeCell ref="A40:P40"/>
    <mergeCell ref="P47:P48"/>
    <mergeCell ref="A1:P1"/>
    <mergeCell ref="A2:O2"/>
    <mergeCell ref="P2:P3"/>
    <mergeCell ref="A4:P4"/>
    <mergeCell ref="A20:P20"/>
  </mergeCells>
  <conditionalFormatting sqref="B129">
    <cfRule type="duplicateValues" priority="658" dxfId="0"/>
    <cfRule type="duplicateValues" priority="659" dxfId="0"/>
  </conditionalFormatting>
  <conditionalFormatting sqref="B14:B18">
    <cfRule type="duplicateValues" priority="657" dxfId="0"/>
  </conditionalFormatting>
  <conditionalFormatting sqref="B19">
    <cfRule type="duplicateValues" priority="656" dxfId="0"/>
  </conditionalFormatting>
  <conditionalFormatting sqref="B62:B63">
    <cfRule type="duplicateValues" priority="654" dxfId="0"/>
  </conditionalFormatting>
  <conditionalFormatting sqref="B72:B73">
    <cfRule type="duplicateValues" priority="652" dxfId="0"/>
  </conditionalFormatting>
  <conditionalFormatting sqref="B82">
    <cfRule type="duplicateValues" priority="650" dxfId="0"/>
  </conditionalFormatting>
  <conditionalFormatting sqref="B101:B103">
    <cfRule type="duplicateValues" priority="647" dxfId="0"/>
  </conditionalFormatting>
  <conditionalFormatting sqref="B136:B137">
    <cfRule type="duplicateValues" priority="645" dxfId="0"/>
  </conditionalFormatting>
  <conditionalFormatting sqref="B143:B144">
    <cfRule type="duplicateValues" priority="644" dxfId="0"/>
  </conditionalFormatting>
  <conditionalFormatting sqref="B153:B156">
    <cfRule type="duplicateValues" priority="643" dxfId="0"/>
  </conditionalFormatting>
  <conditionalFormatting sqref="B165">
    <cfRule type="duplicateValues" priority="641" dxfId="0"/>
  </conditionalFormatting>
  <conditionalFormatting sqref="B166">
    <cfRule type="duplicateValues" priority="639" dxfId="0"/>
  </conditionalFormatting>
  <conditionalFormatting sqref="B168">
    <cfRule type="duplicateValues" priority="637" dxfId="0"/>
  </conditionalFormatting>
  <conditionalFormatting sqref="B170">
    <cfRule type="duplicateValues" priority="635" dxfId="0"/>
  </conditionalFormatting>
  <conditionalFormatting sqref="B183">
    <cfRule type="duplicateValues" priority="633" dxfId="0"/>
  </conditionalFormatting>
  <conditionalFormatting sqref="B106">
    <cfRule type="duplicateValues" priority="660" dxfId="0"/>
  </conditionalFormatting>
  <conditionalFormatting sqref="B48:B49">
    <cfRule type="duplicateValues" priority="628" dxfId="0"/>
  </conditionalFormatting>
  <conditionalFormatting sqref="B126">
    <cfRule type="duplicateValues" priority="661" dxfId="0"/>
  </conditionalFormatting>
  <conditionalFormatting sqref="D43">
    <cfRule type="cellIs" priority="627" operator="notEqual" dxfId="0">
      <formula>$D$43</formula>
    </cfRule>
  </conditionalFormatting>
  <conditionalFormatting sqref="B71">
    <cfRule type="duplicateValues" priority="621" dxfId="0"/>
  </conditionalFormatting>
  <conditionalFormatting sqref="B141">
    <cfRule type="duplicateValues" priority="616" dxfId="0"/>
  </conditionalFormatting>
  <conditionalFormatting sqref="B139">
    <cfRule type="duplicateValues" priority="615" dxfId="0"/>
  </conditionalFormatting>
  <conditionalFormatting sqref="B202:B207 B194 B185:B188 B167 B151:B152 B113:B114 B116 B2:B3 B133:B135 B64:B66 B74:B76 B105 B121:B125 B128:B129 B138 B145:B148 B159:B164 B169 B171 B43 B5 B23:B26 B182 B50:B53 B81 B86 B94:B96 B7:B19 B28:B32 B45:B46 B38:B39 B209:B1048576 B56 B60:B61">
    <cfRule type="duplicateValues" priority="663" dxfId="0"/>
  </conditionalFormatting>
  <conditionalFormatting sqref="B87">
    <cfRule type="duplicateValues" priority="614" dxfId="0"/>
  </conditionalFormatting>
  <conditionalFormatting sqref="D195:D201">
    <cfRule type="expression" priority="610" dxfId="90" stopIfTrue="1">
      <formula>$A195="begin group"</formula>
    </cfRule>
    <cfRule type="expression" priority="607" dxfId="89" stopIfTrue="1">
      <formula>$A195="begin repeat"</formula>
    </cfRule>
    <cfRule type="expression" priority="604" dxfId="88" stopIfTrue="1">
      <formula>$A195="text"</formula>
    </cfRule>
    <cfRule type="expression" priority="602" dxfId="87" stopIfTrue="1">
      <formula>$A195="integer"</formula>
    </cfRule>
    <cfRule type="expression" priority="600" dxfId="86" stopIfTrue="1">
      <formula>$A195="decimal"</formula>
    </cfRule>
    <cfRule type="expression" priority="598" dxfId="85" stopIfTrue="1">
      <formula>OR(AND(LEFT($A195, 16)="select_multiple ", LEN($A195)&gt;16, NOT(ISNUMBER(SEARCH(" ", $A195, 17)))), AND(LEFT($A195, 11)="select_one ", LEN($A195)&gt;11, NOT(ISNUMBER(SEARCH(" ", $A195, 12)))))</formula>
    </cfRule>
    <cfRule type="expression" priority="590" dxfId="84" stopIfTrue="1">
      <formula>$A195="note"</formula>
    </cfRule>
    <cfRule type="expression" priority="592" dxfId="83" stopIfTrue="1">
      <formula>$A195="barcode"</formula>
    </cfRule>
    <cfRule type="expression" priority="594" dxfId="82" stopIfTrue="1">
      <formula>$A195="geopoint"</formula>
    </cfRule>
    <cfRule type="expression" priority="587" dxfId="81" stopIfTrue="1">
      <formula>OR($A195="date", $A195="datetime")</formula>
    </cfRule>
    <cfRule type="expression" priority="585" dxfId="80" stopIfTrue="1">
      <formula>$A195="image"</formula>
    </cfRule>
    <cfRule type="expression" priority="583" dxfId="79" stopIfTrue="1">
      <formula>OR($A195="audio", $A195="video")</formula>
    </cfRule>
    <cfRule type="expression" priority="584" dxfId="78" stopIfTrue="1">
      <formula>OR($A195="audio", $A195="video")</formula>
    </cfRule>
    <cfRule type="expression" priority="586" dxfId="77" stopIfTrue="1">
      <formula>$A195="image"</formula>
    </cfRule>
    <cfRule type="expression" priority="588" dxfId="76" stopIfTrue="1">
      <formula>OR($A195="date", $A195="datetime")</formula>
    </cfRule>
    <cfRule type="expression" priority="589" dxfId="75" stopIfTrue="1">
      <formula>OR($A195="calculate", $A195="calculate_here")</formula>
    </cfRule>
    <cfRule type="expression" priority="591" dxfId="74" stopIfTrue="1">
      <formula>$A195="note"</formula>
    </cfRule>
    <cfRule type="expression" priority="593" dxfId="73" stopIfTrue="1">
      <formula>$A195="barcode"</formula>
    </cfRule>
    <cfRule type="expression" priority="595" dxfId="72" stopIfTrue="1">
      <formula>$A195="geopoint"</formula>
    </cfRule>
    <cfRule type="expression" priority="596" dxfId="71" stopIfTrue="1">
      <formula>OR($A195="audio audit", $A195="text audit")</formula>
    </cfRule>
    <cfRule type="expression" priority="597" dxfId="70" stopIfTrue="1">
      <formula>OR($A195="username", $A195="phonenumber", $A195="start", $A195="end", $A195="deviceid", $A195="subscriberid", $A195="simserial")</formula>
    </cfRule>
    <cfRule type="expression" priority="599" dxfId="69" stopIfTrue="1">
      <formula>OR(AND(LEFT($A195, 16)="select_multiple ", LEN($A195)&gt;16, NOT(ISNUMBER(SEARCH(" ", $A195, 17)))), AND(LEFT($A195, 11)="select_one ", LEN($A195)&gt;11, NOT(ISNUMBER(SEARCH(" ", $A195, 12)))))</formula>
    </cfRule>
    <cfRule type="expression" priority="601" dxfId="68" stopIfTrue="1">
      <formula>$A195="decimal"</formula>
    </cfRule>
    <cfRule type="expression" priority="603" dxfId="67" stopIfTrue="1">
      <formula>$A195="integer"</formula>
    </cfRule>
    <cfRule type="expression" priority="605" dxfId="66" stopIfTrue="1">
      <formula>$A195="text"</formula>
    </cfRule>
    <cfRule type="expression" priority="606" dxfId="64" stopIfTrue="1">
      <formula>$A195="end repeat"</formula>
    </cfRule>
    <cfRule type="expression" priority="608" dxfId="64" stopIfTrue="1">
      <formula>$A195="begin repeat"</formula>
    </cfRule>
    <cfRule type="expression" priority="609" dxfId="62" stopIfTrue="1">
      <formula>$A195="end group"</formula>
    </cfRule>
    <cfRule type="expression" priority="611" dxfId="62" stopIfTrue="1">
      <formula>$A195="begin group"</formula>
    </cfRule>
  </conditionalFormatting>
  <conditionalFormatting sqref="D26:D31">
    <cfRule type="expression" priority="581" dxfId="90" stopIfTrue="1">
      <formula>$A26="begin group"</formula>
    </cfRule>
    <cfRule type="expression" priority="578" dxfId="89" stopIfTrue="1">
      <formula>$A26="begin repeat"</formula>
    </cfRule>
    <cfRule type="expression" priority="575" dxfId="88" stopIfTrue="1">
      <formula>$A26="text"</formula>
    </cfRule>
    <cfRule type="expression" priority="573" dxfId="87" stopIfTrue="1">
      <formula>$A26="integer"</formula>
    </cfRule>
    <cfRule type="expression" priority="571" dxfId="86" stopIfTrue="1">
      <formula>$A26="decimal"</formula>
    </cfRule>
    <cfRule type="expression" priority="569" dxfId="85" stopIfTrue="1">
      <formula>OR(AND(LEFT($A26, 16)="select_multiple ", LEN($A26)&gt;16, NOT(ISNUMBER(SEARCH(" ", $A26, 17)))), AND(LEFT($A26, 11)="select_one ", LEN($A26)&gt;11, NOT(ISNUMBER(SEARCH(" ", $A26, 12)))))</formula>
    </cfRule>
    <cfRule type="expression" priority="561" dxfId="84" stopIfTrue="1">
      <formula>$A26="note"</formula>
    </cfRule>
    <cfRule type="expression" priority="563" dxfId="83" stopIfTrue="1">
      <formula>$A26="barcode"</formula>
    </cfRule>
    <cfRule type="expression" priority="565" dxfId="82" stopIfTrue="1">
      <formula>$A26="geopoint"</formula>
    </cfRule>
    <cfRule type="expression" priority="558" dxfId="81" stopIfTrue="1">
      <formula>OR($A26="date", $A26="datetime")</formula>
    </cfRule>
    <cfRule type="expression" priority="556" dxfId="80" stopIfTrue="1">
      <formula>$A26="image"</formula>
    </cfRule>
    <cfRule type="expression" priority="554" dxfId="79" stopIfTrue="1">
      <formula>OR($A26="audio", $A26="video")</formula>
    </cfRule>
    <cfRule type="expression" priority="555" dxfId="78" stopIfTrue="1">
      <formula>OR($A26="audio", $A26="video")</formula>
    </cfRule>
    <cfRule type="expression" priority="557" dxfId="77" stopIfTrue="1">
      <formula>$A26="image"</formula>
    </cfRule>
    <cfRule type="expression" priority="559" dxfId="76" stopIfTrue="1">
      <formula>OR($A26="date", $A26="datetime")</formula>
    </cfRule>
    <cfRule type="expression" priority="560" dxfId="75" stopIfTrue="1">
      <formula>OR($A26="calculate", $A26="calculate_here")</formula>
    </cfRule>
    <cfRule type="expression" priority="562" dxfId="74" stopIfTrue="1">
      <formula>$A26="note"</formula>
    </cfRule>
    <cfRule type="expression" priority="564" dxfId="73" stopIfTrue="1">
      <formula>$A26="barcode"</formula>
    </cfRule>
    <cfRule type="expression" priority="566" dxfId="72" stopIfTrue="1">
      <formula>$A26="geopoint"</formula>
    </cfRule>
    <cfRule type="expression" priority="567" dxfId="71" stopIfTrue="1">
      <formula>OR($A26="audio audit", $A26="text audit")</formula>
    </cfRule>
    <cfRule type="expression" priority="568" dxfId="70" stopIfTrue="1">
      <formula>OR($A26="username", $A26="phonenumber", $A26="start", $A26="end", $A26="deviceid", $A26="subscriberid", $A26="simserial")</formula>
    </cfRule>
    <cfRule type="expression" priority="570" dxfId="69" stopIfTrue="1">
      <formula>OR(AND(LEFT($A26, 16)="select_multiple ", LEN($A26)&gt;16, NOT(ISNUMBER(SEARCH(" ", $A26, 17)))), AND(LEFT($A26, 11)="select_one ", LEN($A26)&gt;11, NOT(ISNUMBER(SEARCH(" ", $A26, 12)))))</formula>
    </cfRule>
    <cfRule type="expression" priority="572" dxfId="68" stopIfTrue="1">
      <formula>$A26="decimal"</formula>
    </cfRule>
    <cfRule type="expression" priority="574" dxfId="67" stopIfTrue="1">
      <formula>$A26="integer"</formula>
    </cfRule>
    <cfRule type="expression" priority="576" dxfId="66" stopIfTrue="1">
      <formula>$A26="text"</formula>
    </cfRule>
    <cfRule type="expression" priority="577" dxfId="64" stopIfTrue="1">
      <formula>$A26="end repeat"</formula>
    </cfRule>
    <cfRule type="expression" priority="579" dxfId="64" stopIfTrue="1">
      <formula>$A26="begin repeat"</formula>
    </cfRule>
    <cfRule type="expression" priority="580" dxfId="62" stopIfTrue="1">
      <formula>$A26="end group"</formula>
    </cfRule>
    <cfRule type="expression" priority="582" dxfId="62" stopIfTrue="1">
      <formula>$A26="begin group"</formula>
    </cfRule>
  </conditionalFormatting>
  <conditionalFormatting sqref="D32">
    <cfRule type="expression" priority="552" dxfId="90" stopIfTrue="1">
      <formula>$A32="begin group"</formula>
    </cfRule>
    <cfRule type="expression" priority="549" dxfId="89" stopIfTrue="1">
      <formula>$A32="begin repeat"</formula>
    </cfRule>
    <cfRule type="expression" priority="546" dxfId="88" stopIfTrue="1">
      <formula>$A32="text"</formula>
    </cfRule>
    <cfRule type="expression" priority="544" dxfId="87" stopIfTrue="1">
      <formula>$A32="integer"</formula>
    </cfRule>
    <cfRule type="expression" priority="542" dxfId="86" stopIfTrue="1">
      <formula>$A32="decimal"</formula>
    </cfRule>
    <cfRule type="expression" priority="540" dxfId="85" stopIfTrue="1">
      <formula>OR(AND(LEFT($A32, 16)="select_multiple ", LEN($A32)&gt;16, NOT(ISNUMBER(SEARCH(" ", $A32, 17)))), AND(LEFT($A32, 11)="select_one ", LEN($A32)&gt;11, NOT(ISNUMBER(SEARCH(" ", $A32, 12)))))</formula>
    </cfRule>
    <cfRule type="expression" priority="532" dxfId="84" stopIfTrue="1">
      <formula>$A32="note"</formula>
    </cfRule>
    <cfRule type="expression" priority="534" dxfId="83" stopIfTrue="1">
      <formula>$A32="barcode"</formula>
    </cfRule>
    <cfRule type="expression" priority="536" dxfId="82" stopIfTrue="1">
      <formula>$A32="geopoint"</formula>
    </cfRule>
    <cfRule type="expression" priority="529" dxfId="81" stopIfTrue="1">
      <formula>OR($A32="date", $A32="datetime")</formula>
    </cfRule>
    <cfRule type="expression" priority="527" dxfId="80" stopIfTrue="1">
      <formula>$A32="image"</formula>
    </cfRule>
    <cfRule type="expression" priority="525" dxfId="79" stopIfTrue="1">
      <formula>OR($A32="audio", $A32="video")</formula>
    </cfRule>
    <cfRule type="expression" priority="526" dxfId="78" stopIfTrue="1">
      <formula>OR($A32="audio", $A32="video")</formula>
    </cfRule>
    <cfRule type="expression" priority="528" dxfId="77" stopIfTrue="1">
      <formula>$A32="image"</formula>
    </cfRule>
    <cfRule type="expression" priority="530" dxfId="76" stopIfTrue="1">
      <formula>OR($A32="date", $A32="datetime")</formula>
    </cfRule>
    <cfRule type="expression" priority="531" dxfId="75" stopIfTrue="1">
      <formula>OR($A32="calculate", $A32="calculate_here")</formula>
    </cfRule>
    <cfRule type="expression" priority="533" dxfId="74" stopIfTrue="1">
      <formula>$A32="note"</formula>
    </cfRule>
    <cfRule type="expression" priority="535" dxfId="73" stopIfTrue="1">
      <formula>$A32="barcode"</formula>
    </cfRule>
    <cfRule type="expression" priority="537" dxfId="72" stopIfTrue="1">
      <formula>$A32="geopoint"</formula>
    </cfRule>
    <cfRule type="expression" priority="538" dxfId="71" stopIfTrue="1">
      <formula>OR($A32="audio audit", $A32="text audit")</formula>
    </cfRule>
    <cfRule type="expression" priority="539" dxfId="70" stopIfTrue="1">
      <formula>OR($A32="username", $A32="phonenumber", $A32="start", $A32="end", $A32="deviceid", $A32="subscriberid", $A32="simserial")</formula>
    </cfRule>
    <cfRule type="expression" priority="541" dxfId="69" stopIfTrue="1">
      <formula>OR(AND(LEFT($A32, 16)="select_multiple ", LEN($A32)&gt;16, NOT(ISNUMBER(SEARCH(" ", $A32, 17)))), AND(LEFT($A32, 11)="select_one ", LEN($A32)&gt;11, NOT(ISNUMBER(SEARCH(" ", $A32, 12)))))</formula>
    </cfRule>
    <cfRule type="expression" priority="543" dxfId="68" stopIfTrue="1">
      <formula>$A32="decimal"</formula>
    </cfRule>
    <cfRule type="expression" priority="545" dxfId="67" stopIfTrue="1">
      <formula>$A32="integer"</formula>
    </cfRule>
    <cfRule type="expression" priority="547" dxfId="66" stopIfTrue="1">
      <formula>$A32="text"</formula>
    </cfRule>
    <cfRule type="expression" priority="548" dxfId="64" stopIfTrue="1">
      <formula>$A32="end repeat"</formula>
    </cfRule>
    <cfRule type="expression" priority="550" dxfId="64" stopIfTrue="1">
      <formula>$A32="begin repeat"</formula>
    </cfRule>
    <cfRule type="expression" priority="551" dxfId="62" stopIfTrue="1">
      <formula>$A32="end group"</formula>
    </cfRule>
    <cfRule type="expression" priority="553" dxfId="62" stopIfTrue="1">
      <formula>$A32="begin group"</formula>
    </cfRule>
  </conditionalFormatting>
  <conditionalFormatting sqref="B130">
    <cfRule type="duplicateValues" priority="664" dxfId="0"/>
  </conditionalFormatting>
  <conditionalFormatting sqref="B108">
    <cfRule type="duplicateValues" priority="665" dxfId="0"/>
  </conditionalFormatting>
  <conditionalFormatting sqref="B27">
    <cfRule type="duplicateValues" priority="514" dxfId="0"/>
  </conditionalFormatting>
  <conditionalFormatting sqref="B115">
    <cfRule type="duplicateValues" priority="511" dxfId="0"/>
  </conditionalFormatting>
  <conditionalFormatting sqref="B120">
    <cfRule type="duplicateValues" priority="510" dxfId="0"/>
  </conditionalFormatting>
  <conditionalFormatting sqref="B142">
    <cfRule type="duplicateValues" priority="509" dxfId="0"/>
  </conditionalFormatting>
  <conditionalFormatting sqref="B157">
    <cfRule type="duplicateValues" priority="508" dxfId="0"/>
  </conditionalFormatting>
  <conditionalFormatting sqref="B47">
    <cfRule type="duplicateValues" priority="668" dxfId="0"/>
  </conditionalFormatting>
  <conditionalFormatting sqref="B33:B34">
    <cfRule type="duplicateValues" priority="507" dxfId="0"/>
  </conditionalFormatting>
  <conditionalFormatting sqref="D33:D34">
    <cfRule type="expression" priority="505" dxfId="90" stopIfTrue="1">
      <formula>$A33="begin group"</formula>
    </cfRule>
    <cfRule type="expression" priority="502" dxfId="89" stopIfTrue="1">
      <formula>$A33="begin repeat"</formula>
    </cfRule>
    <cfRule type="expression" priority="499" dxfId="88" stopIfTrue="1">
      <formula>$A33="text"</formula>
    </cfRule>
    <cfRule type="expression" priority="497" dxfId="87" stopIfTrue="1">
      <formula>$A33="integer"</formula>
    </cfRule>
    <cfRule type="expression" priority="495" dxfId="86" stopIfTrue="1">
      <formula>$A33="decimal"</formula>
    </cfRule>
    <cfRule type="expression" priority="493" dxfId="85" stopIfTrue="1">
      <formula>OR(AND(LEFT($A33, 16)="select_multiple ", LEN($A33)&gt;16, NOT(ISNUMBER(SEARCH(" ", $A33, 17)))), AND(LEFT($A33, 11)="select_one ", LEN($A33)&gt;11, NOT(ISNUMBER(SEARCH(" ", $A33, 12)))))</formula>
    </cfRule>
    <cfRule type="expression" priority="485" dxfId="84" stopIfTrue="1">
      <formula>$A33="note"</formula>
    </cfRule>
    <cfRule type="expression" priority="487" dxfId="83" stopIfTrue="1">
      <formula>$A33="barcode"</formula>
    </cfRule>
    <cfRule type="expression" priority="489" dxfId="82" stopIfTrue="1">
      <formula>$A33="geopoint"</formula>
    </cfRule>
    <cfRule type="expression" priority="482" dxfId="81" stopIfTrue="1">
      <formula>OR($A33="date", $A33="datetime")</formula>
    </cfRule>
    <cfRule type="expression" priority="480" dxfId="80" stopIfTrue="1">
      <formula>$A33="image"</formula>
    </cfRule>
    <cfRule type="expression" priority="478" dxfId="79" stopIfTrue="1">
      <formula>OR($A33="audio", $A33="video")</formula>
    </cfRule>
    <cfRule type="expression" priority="479" dxfId="78" stopIfTrue="1">
      <formula>OR($A33="audio", $A33="video")</formula>
    </cfRule>
    <cfRule type="expression" priority="481" dxfId="77" stopIfTrue="1">
      <formula>$A33="image"</formula>
    </cfRule>
    <cfRule type="expression" priority="483" dxfId="76" stopIfTrue="1">
      <formula>OR($A33="date", $A33="datetime")</formula>
    </cfRule>
    <cfRule type="expression" priority="484" dxfId="75" stopIfTrue="1">
      <formula>OR($A33="calculate", $A33="calculate_here")</formula>
    </cfRule>
    <cfRule type="expression" priority="486" dxfId="74" stopIfTrue="1">
      <formula>$A33="note"</formula>
    </cfRule>
    <cfRule type="expression" priority="488" dxfId="73" stopIfTrue="1">
      <formula>$A33="barcode"</formula>
    </cfRule>
    <cfRule type="expression" priority="490" dxfId="72" stopIfTrue="1">
      <formula>$A33="geopoint"</formula>
    </cfRule>
    <cfRule type="expression" priority="491" dxfId="71" stopIfTrue="1">
      <formula>OR($A33="audio audit", $A33="text audit")</formula>
    </cfRule>
    <cfRule type="expression" priority="492" dxfId="70" stopIfTrue="1">
      <formula>OR($A33="username", $A33="phonenumber", $A33="start", $A33="end", $A33="deviceid", $A33="subscriberid", $A33="simserial")</formula>
    </cfRule>
    <cfRule type="expression" priority="494" dxfId="69" stopIfTrue="1">
      <formula>OR(AND(LEFT($A33, 16)="select_multiple ", LEN($A33)&gt;16, NOT(ISNUMBER(SEARCH(" ", $A33, 17)))), AND(LEFT($A33, 11)="select_one ", LEN($A33)&gt;11, NOT(ISNUMBER(SEARCH(" ", $A33, 12)))))</formula>
    </cfRule>
    <cfRule type="expression" priority="496" dxfId="68" stopIfTrue="1">
      <formula>$A33="decimal"</formula>
    </cfRule>
    <cfRule type="expression" priority="498" dxfId="67" stopIfTrue="1">
      <formula>$A33="integer"</formula>
    </cfRule>
    <cfRule type="expression" priority="500" dxfId="66" stopIfTrue="1">
      <formula>$A33="text"</formula>
    </cfRule>
    <cfRule type="expression" priority="501" dxfId="64" stopIfTrue="1">
      <formula>$A33="end repeat"</formula>
    </cfRule>
    <cfRule type="expression" priority="503" dxfId="64" stopIfTrue="1">
      <formula>$A33="begin repeat"</formula>
    </cfRule>
    <cfRule type="expression" priority="504" dxfId="62" stopIfTrue="1">
      <formula>$A33="end group"</formula>
    </cfRule>
    <cfRule type="expression" priority="506" dxfId="62" stopIfTrue="1">
      <formula>$A33="begin group"</formula>
    </cfRule>
  </conditionalFormatting>
  <conditionalFormatting sqref="B85">
    <cfRule type="duplicateValues" priority="474" dxfId="0"/>
  </conditionalFormatting>
  <conditionalFormatting sqref="B104">
    <cfRule type="duplicateValues" priority="473" dxfId="0"/>
  </conditionalFormatting>
  <conditionalFormatting sqref="B109">
    <cfRule type="duplicateValues" priority="472" dxfId="0"/>
  </conditionalFormatting>
  <conditionalFormatting sqref="B127">
    <cfRule type="duplicateValues" priority="471" dxfId="0"/>
  </conditionalFormatting>
  <conditionalFormatting sqref="B131">
    <cfRule type="duplicateValues" priority="470" dxfId="0"/>
  </conditionalFormatting>
  <conditionalFormatting sqref="B149">
    <cfRule type="duplicateValues" priority="469" dxfId="0"/>
  </conditionalFormatting>
  <conditionalFormatting sqref="B192">
    <cfRule type="duplicateValues" priority="468" dxfId="0"/>
  </conditionalFormatting>
  <conditionalFormatting sqref="B100">
    <cfRule type="duplicateValues" priority="467" dxfId="0"/>
  </conditionalFormatting>
  <conditionalFormatting sqref="B107">
    <cfRule type="duplicateValues" priority="463" dxfId="0"/>
  </conditionalFormatting>
  <conditionalFormatting sqref="B208">
    <cfRule type="duplicateValues" priority="431" dxfId="0"/>
  </conditionalFormatting>
  <conditionalFormatting sqref="B111:B112">
    <cfRule type="duplicateValues" priority="707" dxfId="0"/>
  </conditionalFormatting>
  <conditionalFormatting sqref="B190">
    <cfRule type="duplicateValues" priority="430" dxfId="0"/>
  </conditionalFormatting>
  <conditionalFormatting sqref="B70">
    <cfRule type="duplicateValues" priority="789" dxfId="0"/>
  </conditionalFormatting>
  <conditionalFormatting sqref="B80">
    <cfRule type="duplicateValues" priority="827" dxfId="0"/>
  </conditionalFormatting>
  <conditionalFormatting sqref="B83">
    <cfRule type="duplicateValues" priority="281" dxfId="0"/>
  </conditionalFormatting>
  <conditionalFormatting sqref="B84">
    <cfRule type="duplicateValues" priority="282" dxfId="0"/>
  </conditionalFormatting>
  <conditionalFormatting sqref="B98">
    <cfRule type="duplicateValues" priority="278" dxfId="0"/>
  </conditionalFormatting>
  <conditionalFormatting sqref="C38:C39">
    <cfRule type="duplicateValues" priority="933" dxfId="0"/>
  </conditionalFormatting>
  <conditionalFormatting sqref="C62:C63">
    <cfRule type="duplicateValues" priority="934" dxfId="0"/>
  </conditionalFormatting>
  <conditionalFormatting sqref="C72:C73">
    <cfRule type="duplicateValues" priority="936" dxfId="0"/>
  </conditionalFormatting>
  <conditionalFormatting sqref="C82">
    <cfRule type="duplicateValues" priority="938" dxfId="0"/>
  </conditionalFormatting>
  <conditionalFormatting sqref="C101:C103">
    <cfRule type="duplicateValues" priority="940" dxfId="0"/>
  </conditionalFormatting>
  <conditionalFormatting sqref="C153">
    <cfRule type="duplicateValues" priority="941" dxfId="0"/>
  </conditionalFormatting>
  <conditionalFormatting sqref="C165">
    <cfRule type="duplicateValues" priority="942" dxfId="0"/>
  </conditionalFormatting>
  <conditionalFormatting sqref="C166">
    <cfRule type="duplicateValues" priority="943" dxfId="0"/>
  </conditionalFormatting>
  <conditionalFormatting sqref="C168">
    <cfRule type="duplicateValues" priority="944" dxfId="0"/>
  </conditionalFormatting>
  <conditionalFormatting sqref="C170">
    <cfRule type="duplicateValues" priority="945" dxfId="0"/>
  </conditionalFormatting>
  <conditionalFormatting sqref="C183">
    <cfRule type="duplicateValues" priority="946" dxfId="0"/>
  </conditionalFormatting>
  <conditionalFormatting sqref="C52">
    <cfRule type="duplicateValues" priority="947" dxfId="0"/>
  </conditionalFormatting>
  <conditionalFormatting sqref="C53">
    <cfRule type="duplicateValues" priority="948" dxfId="0"/>
  </conditionalFormatting>
  <conditionalFormatting sqref="C48:C49">
    <cfRule type="duplicateValues" priority="949" dxfId="0"/>
  </conditionalFormatting>
  <conditionalFormatting sqref="C130">
    <cfRule type="duplicateValues" priority="955" dxfId="0"/>
  </conditionalFormatting>
  <conditionalFormatting sqref="C108">
    <cfRule type="duplicateValues" priority="956" dxfId="0"/>
  </conditionalFormatting>
  <conditionalFormatting sqref="C26">
    <cfRule type="duplicateValues" priority="961" dxfId="0"/>
  </conditionalFormatting>
  <conditionalFormatting sqref="C27">
    <cfRule type="duplicateValues" priority="962" dxfId="0"/>
  </conditionalFormatting>
  <conditionalFormatting sqref="C28:C29 C31:C32">
    <cfRule type="duplicateValues" priority="963" dxfId="0"/>
  </conditionalFormatting>
  <conditionalFormatting sqref="C47">
    <cfRule type="duplicateValues" priority="965" dxfId="0"/>
  </conditionalFormatting>
  <conditionalFormatting sqref="C33:C34">
    <cfRule type="duplicateValues" priority="967" dxfId="0"/>
  </conditionalFormatting>
  <conditionalFormatting sqref="C30">
    <cfRule type="duplicateValues" priority="968" dxfId="0"/>
  </conditionalFormatting>
  <conditionalFormatting sqref="C100">
    <cfRule type="duplicateValues" priority="969" dxfId="0"/>
  </conditionalFormatting>
  <conditionalFormatting sqref="C98">
    <cfRule type="duplicateValues" priority="970" dxfId="0"/>
  </conditionalFormatting>
  <conditionalFormatting sqref="C111">
    <cfRule type="duplicateValues" priority="971" dxfId="0"/>
  </conditionalFormatting>
  <conditionalFormatting sqref="C60">
    <cfRule type="duplicateValues" priority="973" dxfId="0"/>
  </conditionalFormatting>
  <conditionalFormatting sqref="C70">
    <cfRule type="duplicateValues" priority="975" dxfId="0"/>
  </conditionalFormatting>
  <conditionalFormatting sqref="C80">
    <cfRule type="duplicateValues" priority="977" dxfId="0"/>
  </conditionalFormatting>
  <conditionalFormatting sqref="C83">
    <cfRule type="duplicateValues" priority="984" dxfId="0"/>
  </conditionalFormatting>
  <conditionalFormatting sqref="B35:B36">
    <cfRule type="duplicateValues" priority="277" dxfId="0"/>
  </conditionalFormatting>
  <conditionalFormatting sqref="B57:B59">
    <cfRule type="duplicateValues" priority="276" dxfId="0"/>
  </conditionalFormatting>
  <conditionalFormatting sqref="C59">
    <cfRule type="duplicateValues" priority="275" dxfId="0"/>
  </conditionalFormatting>
  <conditionalFormatting sqref="C57">
    <cfRule type="duplicateValues" priority="274" dxfId="0"/>
  </conditionalFormatting>
  <conditionalFormatting sqref="C58">
    <cfRule type="duplicateValues" priority="273" dxfId="0"/>
  </conditionalFormatting>
  <conditionalFormatting sqref="B67:B69">
    <cfRule type="duplicateValues" priority="272" dxfId="0"/>
  </conditionalFormatting>
  <conditionalFormatting sqref="C69">
    <cfRule type="duplicateValues" priority="271" dxfId="0"/>
  </conditionalFormatting>
  <conditionalFormatting sqref="C67">
    <cfRule type="duplicateValues" priority="270" dxfId="0"/>
  </conditionalFormatting>
  <conditionalFormatting sqref="C68">
    <cfRule type="duplicateValues" priority="269" dxfId="0"/>
  </conditionalFormatting>
  <conditionalFormatting sqref="B77:B79">
    <cfRule type="duplicateValues" priority="268" dxfId="0"/>
  </conditionalFormatting>
  <conditionalFormatting sqref="C77:C79">
    <cfRule type="duplicateValues" priority="267" dxfId="0"/>
  </conditionalFormatting>
  <conditionalFormatting sqref="B37">
    <cfRule type="duplicateValues" priority="266" dxfId="0"/>
  </conditionalFormatting>
  <conditionalFormatting sqref="B117">
    <cfRule type="duplicateValues" priority="265" dxfId="0"/>
  </conditionalFormatting>
  <conditionalFormatting sqref="C159">
    <cfRule type="duplicateValues" priority="59" dxfId="0"/>
  </conditionalFormatting>
  <pageMargins left="0.7" right="0.7" top="0.75" bottom="0.75" header="0.3" footer="0.3"/>
  <pageSetup orientation="portrait" paperSize="9"/>
  <drawing xmlns:r="http://schemas.openxmlformats.org/officeDocument/2006/relationships" r:id="rId1"/>
</worksheet>
</file>

<file path=xl/worksheets/sheet2.xml><?xml version="1.0" encoding="utf-8"?>
<worksheet xmlns="http://schemas.openxmlformats.org/spreadsheetml/2006/main">
  <sheetPr>
    <outlinePr summaryBelow="1" summaryRight="1"/>
    <pageSetUpPr/>
  </sheetPr>
  <dimension ref="A1:D193"/>
  <sheetViews>
    <sheetView topLeftCell="A113" workbookViewId="0">
      <selection activeCell="A124" sqref="A124"/>
    </sheetView>
  </sheetViews>
  <sheetFormatPr baseColWidth="8" defaultColWidth="11.42578125" defaultRowHeight="15"/>
  <sheetData>
    <row r="1">
      <c r="A1" t="inlineStr">
        <is>
          <t>question</t>
        </is>
      </c>
      <c r="B1" t="inlineStr">
        <is>
          <t>duration</t>
        </is>
      </c>
      <c r="C1" t="inlineStr">
        <is>
          <t>responded %</t>
        </is>
      </c>
      <c r="D1" t="inlineStr">
        <is>
          <t>weighted time</t>
        </is>
      </c>
    </row>
    <row r="2">
      <c r="A2" t="inlineStr">
        <is>
          <t>introduction</t>
        </is>
      </c>
      <c r="B2" s="58" t="n">
        <v>50.82254028320312</v>
      </c>
      <c r="C2" s="59" t="n">
        <v>1</v>
      </c>
      <c r="D2" s="58" t="n">
        <v>50.82254028320312</v>
      </c>
    </row>
    <row r="3">
      <c r="A3" t="inlineStr">
        <is>
          <t>agree</t>
        </is>
      </c>
      <c r="B3" s="58" t="n">
        <v>3.496473789215088</v>
      </c>
      <c r="C3" s="59" t="n">
        <v>0.7969874100719424</v>
      </c>
      <c r="D3" s="58" t="n">
        <v>2.786645589650964</v>
      </c>
    </row>
    <row r="4">
      <c r="A4" t="inlineStr">
        <is>
          <t>resp_age</t>
        </is>
      </c>
      <c r="B4" s="58" t="n">
        <v>13.75307273864746</v>
      </c>
      <c r="C4" s="59" t="n">
        <v>1</v>
      </c>
      <c r="D4" s="58" t="n">
        <v>13.75307273864746</v>
      </c>
    </row>
    <row r="5">
      <c r="A5" t="inlineStr">
        <is>
          <t>resp_gender</t>
        </is>
      </c>
      <c r="B5" s="58" t="n">
        <v>2.117356061935425</v>
      </c>
      <c r="C5" s="59" t="n">
        <v>1</v>
      </c>
      <c r="D5" s="58" t="n">
        <v>2.117356061935425</v>
      </c>
    </row>
    <row r="6">
      <c r="A6" t="inlineStr">
        <is>
          <t>quotareached</t>
        </is>
      </c>
      <c r="B6" s="58" t="n">
        <v>2.284250020980835</v>
      </c>
      <c r="C6" s="59" t="n">
        <v>0.7969874100719424</v>
      </c>
      <c r="D6" s="58" t="n">
        <v>1.820518508178296</v>
      </c>
    </row>
    <row r="7">
      <c r="A7" t="inlineStr">
        <is>
          <t>hh_agricactivity</t>
        </is>
      </c>
      <c r="B7" s="58" t="n">
        <v>31.37237739562988</v>
      </c>
      <c r="C7" s="59" t="n">
        <v>1</v>
      </c>
      <c r="D7" s="58" t="n">
        <v>31.37237739562988</v>
      </c>
    </row>
    <row r="8">
      <c r="A8" t="inlineStr">
        <is>
          <t>hh_milieu</t>
        </is>
      </c>
      <c r="B8" s="58" t="n">
        <v>7.922545433044434</v>
      </c>
      <c r="C8" s="59" t="n">
        <v>0.1519034772182254</v>
      </c>
      <c r="D8" s="58" t="n">
        <v>1.203462199698821</v>
      </c>
    </row>
    <row r="9">
      <c r="A9" t="inlineStr">
        <is>
          <t>hh_gender</t>
        </is>
      </c>
      <c r="B9" s="58" t="n">
        <v>10.08573150634766</v>
      </c>
      <c r="C9" s="59" t="n">
        <v>1</v>
      </c>
      <c r="D9" s="58" t="n">
        <v>10.08573150634766</v>
      </c>
    </row>
    <row r="10">
      <c r="A10" t="inlineStr">
        <is>
          <t>hh_education</t>
        </is>
      </c>
      <c r="B10" s="58" t="n">
        <v>12.89403438568115</v>
      </c>
      <c r="C10" s="59" t="n">
        <v>1</v>
      </c>
      <c r="D10" s="58" t="n">
        <v>12.89403438568115</v>
      </c>
    </row>
    <row r="11">
      <c r="A11" t="inlineStr">
        <is>
          <t>hh_wealth_water</t>
        </is>
      </c>
      <c r="B11" s="58" t="n">
        <v>15.26582908630371</v>
      </c>
      <c r="C11" s="59" t="n">
        <v>0.6379646282973621</v>
      </c>
      <c r="D11" s="58" t="n">
        <v>9.739058978694805</v>
      </c>
    </row>
    <row r="12">
      <c r="A12" t="inlineStr">
        <is>
          <t>hh_wealth_toilet</t>
        </is>
      </c>
      <c r="B12" s="58" t="n">
        <v>15.12371826171875</v>
      </c>
      <c r="C12" s="59" t="n">
        <v>0.5918015587529976</v>
      </c>
      <c r="D12" s="58" t="n">
        <v>8.950240041426332</v>
      </c>
    </row>
    <row r="13">
      <c r="A13" t="inlineStr">
        <is>
          <t>hh_wealthwall</t>
        </is>
      </c>
      <c r="B13" s="58" t="n">
        <v>12.8214111328125</v>
      </c>
      <c r="C13" s="59" t="n">
        <v>0.1519034772182254</v>
      </c>
      <c r="D13" s="58" t="n">
        <v>1.947616933918685</v>
      </c>
    </row>
    <row r="14">
      <c r="A14" t="inlineStr">
        <is>
          <t>hh_size</t>
        </is>
      </c>
      <c r="B14" s="58" t="n">
        <v>15.21184825897217</v>
      </c>
      <c r="C14" s="59" t="n">
        <v>0.5161121103117506</v>
      </c>
      <c r="D14" s="58" t="n">
        <v>7.851019106680256</v>
      </c>
    </row>
    <row r="15">
      <c r="A15" t="inlineStr">
        <is>
          <t>hh_reprwomen</t>
        </is>
      </c>
      <c r="B15" s="58" t="n">
        <v>19.31031036376953</v>
      </c>
      <c r="C15" s="59" t="n">
        <v>0.1519034772182254</v>
      </c>
      <c r="D15" s="58" t="n">
        <v>2.933303290419727</v>
      </c>
    </row>
    <row r="16">
      <c r="A16" t="inlineStr">
        <is>
          <t>income_main</t>
        </is>
      </c>
      <c r="B16" s="58" t="n">
        <v>36.92873382568359</v>
      </c>
      <c r="C16" s="59" t="n">
        <v>1</v>
      </c>
      <c r="D16" s="58" t="n">
        <v>36.92873382568359</v>
      </c>
    </row>
    <row r="17">
      <c r="A17" t="inlineStr">
        <is>
          <t>income_main_amount</t>
        </is>
      </c>
      <c r="B17" s="58" t="n">
        <v>40.04731750488281</v>
      </c>
      <c r="C17" s="59" t="n">
        <v>0.7554706235011991</v>
      </c>
      <c r="D17" s="58" t="n">
        <v>30.2545719249643</v>
      </c>
    </row>
    <row r="18">
      <c r="A18" t="inlineStr">
        <is>
          <t>income_main_amount_conf</t>
        </is>
      </c>
      <c r="B18" s="58" t="n">
        <v>3.687011003494263</v>
      </c>
      <c r="C18" s="59" t="n">
        <v>0.04788669064748202</v>
      </c>
      <c r="D18" s="58" t="n">
        <v>0.176558755338192</v>
      </c>
    </row>
    <row r="19">
      <c r="A19" t="inlineStr">
        <is>
          <t>income_main_comp</t>
        </is>
      </c>
      <c r="B19" s="58" t="n">
        <v>27.24216651916504</v>
      </c>
      <c r="C19" s="59" t="n">
        <v>0.9447691846522782</v>
      </c>
      <c r="D19" s="58" t="n">
        <v>25.73755945047315</v>
      </c>
    </row>
    <row r="20">
      <c r="A20" t="inlineStr">
        <is>
          <t>income_sec</t>
        </is>
      </c>
      <c r="B20" s="58" t="n">
        <v>25.30800437927246</v>
      </c>
      <c r="C20" s="59" t="n">
        <v>0.9447691846522782</v>
      </c>
      <c r="D20" s="58" t="n">
        <v>23.91022266258153</v>
      </c>
    </row>
    <row r="21">
      <c r="A21" t="inlineStr">
        <is>
          <t>income_sec_amount</t>
        </is>
      </c>
      <c r="B21" s="58" t="n">
        <v>30.82847023010254</v>
      </c>
      <c r="C21" s="59" t="n">
        <v>0.3390287769784173</v>
      </c>
      <c r="D21" s="58" t="n">
        <v>10.45173855822721</v>
      </c>
    </row>
    <row r="22">
      <c r="A22" t="inlineStr">
        <is>
          <t>income_sec_amount_conf</t>
        </is>
      </c>
      <c r="B22" s="58" t="n">
        <v>2.29411768913269</v>
      </c>
      <c r="C22" s="59" t="n">
        <v>0.0114658273381295</v>
      </c>
      <c r="D22" s="58" t="n">
        <v>0.02630395731694407</v>
      </c>
    </row>
    <row r="23">
      <c r="A23" t="inlineStr">
        <is>
          <t>income_sec_comp</t>
        </is>
      </c>
      <c r="B23" s="58" t="n">
        <v>21.19325637817383</v>
      </c>
      <c r="C23" s="59" t="n">
        <v>0.431205035971223</v>
      </c>
      <c r="D23" s="58" t="n">
        <v>9.138638878897797</v>
      </c>
    </row>
    <row r="24">
      <c r="A24" t="inlineStr">
        <is>
          <t>income_third</t>
        </is>
      </c>
      <c r="B24" s="58" t="n">
        <v>20.22992706298828</v>
      </c>
      <c r="C24" s="59" t="n">
        <v>0.431205035971223</v>
      </c>
      <c r="D24" s="58" t="n">
        <v>8.72324642689108</v>
      </c>
    </row>
    <row r="25">
      <c r="A25" t="inlineStr">
        <is>
          <t>income_third_amount</t>
        </is>
      </c>
      <c r="B25" s="58" t="n">
        <v>29.42983245849609</v>
      </c>
      <c r="C25" s="59" t="n">
        <v>0.07636390887290168</v>
      </c>
      <c r="D25" s="58" t="n">
        <v>2.24737704400536</v>
      </c>
    </row>
    <row r="26">
      <c r="A26" t="inlineStr">
        <is>
          <t>income_third_amount_conf</t>
        </is>
      </c>
      <c r="B26" s="58" t="n">
        <v>1.555555582046509</v>
      </c>
      <c r="C26" s="59" t="n">
        <v>0.002023381294964029</v>
      </c>
      <c r="D26" s="58" t="n">
        <v>0.003147482067989788</v>
      </c>
    </row>
    <row r="27">
      <c r="A27" t="inlineStr">
        <is>
          <t>income_third_comp</t>
        </is>
      </c>
      <c r="B27" s="58" t="n">
        <v>16.34839630126953</v>
      </c>
      <c r="C27" s="59" t="n">
        <v>0.1144334532374101</v>
      </c>
      <c r="D27" s="58" t="n">
        <v>1.870803443647975</v>
      </c>
    </row>
    <row r="28">
      <c r="A28" t="inlineStr">
        <is>
          <t>covid_policy</t>
        </is>
      </c>
      <c r="B28" s="58" t="n">
        <v>39.025390625</v>
      </c>
      <c r="C28" s="59" t="n">
        <v>0.7969124700239808</v>
      </c>
      <c r="D28" s="58" t="n">
        <v>31.09982043661945</v>
      </c>
    </row>
    <row r="29">
      <c r="A29" t="inlineStr">
        <is>
          <t>wagecompar</t>
        </is>
      </c>
      <c r="B29" s="58" t="n">
        <v>10.04008483886719</v>
      </c>
      <c r="C29" s="59" t="n">
        <v>0.03552158273381295</v>
      </c>
      <c r="D29" s="58" t="n">
        <v>0.3566397042583219</v>
      </c>
    </row>
    <row r="30">
      <c r="A30" t="inlineStr">
        <is>
          <t>hh_explanation</t>
        </is>
      </c>
      <c r="B30" s="58" t="n">
        <v>26.11878204345703</v>
      </c>
      <c r="C30" s="59" t="n">
        <v>0.3570893285371702</v>
      </c>
      <c r="D30" s="58" t="n">
        <v>9.32673834210677</v>
      </c>
    </row>
    <row r="31">
      <c r="A31" t="inlineStr">
        <is>
          <t>crp_main</t>
        </is>
      </c>
      <c r="B31" s="58" t="n">
        <v>27.05755233764648</v>
      </c>
      <c r="C31" s="59" t="n">
        <v>0.5065197841726619</v>
      </c>
      <c r="D31" s="58" t="n">
        <v>13.7051855703052</v>
      </c>
    </row>
    <row r="32">
      <c r="A32" t="inlineStr">
        <is>
          <t>crp_landsize</t>
        </is>
      </c>
      <c r="B32" s="58" t="n">
        <v>15.98350524902344</v>
      </c>
      <c r="C32" s="59" t="n">
        <v>0.3770983213429256</v>
      </c>
      <c r="D32" s="58" t="n">
        <v>6.027352998582579</v>
      </c>
    </row>
    <row r="33">
      <c r="A33" t="inlineStr">
        <is>
          <t>crp_landsmall</t>
        </is>
      </c>
      <c r="B33" s="58" t="n">
        <v>3.411157131195068</v>
      </c>
      <c r="C33" s="59" t="n">
        <v>0.03627098321342925</v>
      </c>
      <c r="D33" s="58" t="n">
        <v>0.1237260230439458</v>
      </c>
    </row>
    <row r="34">
      <c r="A34" t="inlineStr">
        <is>
          <t>crp_landmedium</t>
        </is>
      </c>
      <c r="B34" s="58" t="n">
        <v>5.63265323638916</v>
      </c>
      <c r="C34" s="59" t="n">
        <v>0.003672062350119904</v>
      </c>
      <c r="D34" s="58" t="n">
        <v>0.02068345388062566</v>
      </c>
    </row>
    <row r="35">
      <c r="A35" t="inlineStr">
        <is>
          <t>crp_irrigation</t>
        </is>
      </c>
      <c r="B35" s="58" t="n">
        <v>15.95429515838623</v>
      </c>
      <c r="C35" s="59" t="n">
        <v>0.2590677458033573</v>
      </c>
      <c r="D35" s="58" t="n">
        <v>4.133243282564539</v>
      </c>
    </row>
    <row r="36">
      <c r="A36" t="inlineStr">
        <is>
          <t>crp_seed_supply</t>
        </is>
      </c>
      <c r="B36" s="58" t="n">
        <v>17.92890930175781</v>
      </c>
      <c r="C36" s="59" t="n">
        <v>0.1423111510791367</v>
      </c>
      <c r="D36" s="58" t="n">
        <v>2.551483720326595</v>
      </c>
    </row>
    <row r="37">
      <c r="A37" t="inlineStr">
        <is>
          <t>crp_area_change</t>
        </is>
      </c>
      <c r="B37" s="58" t="n">
        <v>25.43687438964844</v>
      </c>
      <c r="C37" s="59" t="n">
        <v>0.4938549160671463</v>
      </c>
      <c r="D37" s="58" t="n">
        <v>12.56212546671037</v>
      </c>
    </row>
    <row r="38">
      <c r="A38" t="inlineStr">
        <is>
          <t>crp_harv_change</t>
        </is>
      </c>
      <c r="B38" s="58" t="n">
        <v>19.36494636535645</v>
      </c>
      <c r="C38" s="59" t="n">
        <v>0.4938549160671463</v>
      </c>
      <c r="D38" s="58" t="n">
        <v>9.563473961907896</v>
      </c>
    </row>
    <row r="39">
      <c r="A39" t="inlineStr">
        <is>
          <t>crp_proddif_1</t>
        </is>
      </c>
      <c r="B39" s="58" t="n">
        <v>13.45886421203613</v>
      </c>
      <c r="C39" s="59" t="n">
        <v>0.3880395683453237</v>
      </c>
      <c r="D39" s="58" t="n">
        <v>5.222571859256826</v>
      </c>
    </row>
    <row r="40">
      <c r="A40" t="inlineStr">
        <is>
          <t>crp_proddif_2</t>
        </is>
      </c>
      <c r="B40" s="58" t="n">
        <v>37.52328872680664</v>
      </c>
      <c r="C40" s="59" t="n">
        <v>0.3073291366906475</v>
      </c>
      <c r="D40" s="58" t="n">
        <v>11.53199993020339</v>
      </c>
    </row>
    <row r="41">
      <c r="A41" t="inlineStr">
        <is>
          <t>crp_salesdif_1</t>
        </is>
      </c>
      <c r="B41" s="58" t="n">
        <v>12.68148708343506</v>
      </c>
      <c r="C41" s="59" t="n">
        <v>0.2983363309352518</v>
      </c>
      <c r="D41" s="58" t="n">
        <v>3.783348327274803</v>
      </c>
    </row>
    <row r="42">
      <c r="A42" t="inlineStr">
        <is>
          <t>crp_salesdif_2</t>
        </is>
      </c>
      <c r="B42" s="58" t="n">
        <v>22.61360931396484</v>
      </c>
      <c r="C42" s="59" t="n">
        <v>0.1233513189448441</v>
      </c>
      <c r="D42" s="58" t="n">
        <v>2.789418534980975</v>
      </c>
    </row>
    <row r="43">
      <c r="A43" t="inlineStr">
        <is>
          <t>crp_salesprice</t>
        </is>
      </c>
      <c r="B43" s="58" t="n">
        <v>21.70190811157227</v>
      </c>
      <c r="C43" s="59" t="n">
        <v>0.3848920863309352</v>
      </c>
      <c r="D43" s="58" t="n">
        <v>8.352892690425296</v>
      </c>
    </row>
    <row r="44">
      <c r="A44" t="inlineStr">
        <is>
          <t>mrk_inno</t>
        </is>
      </c>
      <c r="B44" s="58" t="n">
        <v>12.12575531005859</v>
      </c>
      <c r="C44" s="59" t="n">
        <v>0.06197541966426859</v>
      </c>
      <c r="D44" s="58" t="n">
        <v>0.7514987740871146</v>
      </c>
    </row>
    <row r="45">
      <c r="A45" t="inlineStr">
        <is>
          <t>crp_proc</t>
        </is>
      </c>
      <c r="B45" s="58" t="n">
        <v>13.56026268005371</v>
      </c>
      <c r="C45" s="59" t="n">
        <v>0.1486061151079137</v>
      </c>
      <c r="D45" s="58" t="n">
        <v>2.015137956725607</v>
      </c>
    </row>
    <row r="46">
      <c r="A46" t="inlineStr">
        <is>
          <t>crp_proc_mach</t>
        </is>
      </c>
      <c r="B46" s="58" t="n">
        <v>14.0656566619873</v>
      </c>
      <c r="C46" s="59" t="n">
        <v>0.01483812949640288</v>
      </c>
      <c r="D46" s="58" t="n">
        <v>0.2087080350025095</v>
      </c>
    </row>
    <row r="47">
      <c r="A47" t="inlineStr">
        <is>
          <t>crp_proc_owner</t>
        </is>
      </c>
      <c r="B47" s="58" t="n">
        <v>11.01092910766602</v>
      </c>
      <c r="C47" s="59" t="n">
        <v>0.01371402877697842</v>
      </c>
      <c r="D47" s="58" t="n">
        <v>0.151004198643801</v>
      </c>
    </row>
    <row r="48">
      <c r="A48" t="inlineStr">
        <is>
          <t>crp_proc_state</t>
        </is>
      </c>
      <c r="B48" s="58" t="n">
        <v>4.896174907684326</v>
      </c>
      <c r="C48" s="59" t="n">
        <v>0.01371402877697842</v>
      </c>
      <c r="D48" s="58" t="n">
        <v>0.06714628358110249</v>
      </c>
    </row>
    <row r="49">
      <c r="A49" t="inlineStr">
        <is>
          <t>ls_main</t>
        </is>
      </c>
      <c r="B49" s="58" t="n">
        <v>20.2944221496582</v>
      </c>
      <c r="C49" s="59" t="n">
        <v>0.4057254196642686</v>
      </c>
      <c r="D49" s="58" t="n">
        <v>8.233962943513902</v>
      </c>
    </row>
    <row r="50">
      <c r="A50" t="inlineStr">
        <is>
          <t>ls_num_lastyr</t>
        </is>
      </c>
      <c r="B50" s="58" t="n">
        <v>18.53907775878906</v>
      </c>
      <c r="C50" s="59" t="n">
        <v>0.4027278177458034</v>
      </c>
      <c r="D50" s="58" t="n">
        <v>7.466202328816878</v>
      </c>
    </row>
    <row r="51">
      <c r="A51" t="inlineStr">
        <is>
          <t>ls_num_now</t>
        </is>
      </c>
      <c r="B51" s="58" t="n">
        <v>8.915891647338867</v>
      </c>
      <c r="C51" s="59" t="n">
        <v>0.4027278177458034</v>
      </c>
      <c r="D51" s="58" t="n">
        <v>3.590677586390818</v>
      </c>
    </row>
    <row r="52">
      <c r="A52" t="inlineStr">
        <is>
          <t>ls_num_change</t>
        </is>
      </c>
      <c r="B52" s="58" t="n">
        <v>25.81001091003418</v>
      </c>
      <c r="C52" s="59" t="n">
        <v>0.4027278177458034</v>
      </c>
      <c r="D52" s="58" t="n">
        <v>10.39440936979344</v>
      </c>
    </row>
    <row r="53">
      <c r="A53" t="inlineStr">
        <is>
          <t>ls_food_supply</t>
        </is>
      </c>
      <c r="B53" s="58" t="n">
        <v>19.55319786071777</v>
      </c>
      <c r="C53" s="59" t="n">
        <v>0.293015587529976</v>
      </c>
      <c r="D53" s="58" t="n">
        <v>5.729391759248089</v>
      </c>
    </row>
    <row r="54">
      <c r="A54" t="inlineStr">
        <is>
          <t>ls_proddif_1</t>
        </is>
      </c>
      <c r="B54" s="58" t="n">
        <v>13.61331653594971</v>
      </c>
      <c r="C54" s="59" t="n">
        <v>0.3038818944844125</v>
      </c>
      <c r="D54" s="58" t="n">
        <v>4.136840419160377</v>
      </c>
    </row>
    <row r="55">
      <c r="A55" t="inlineStr">
        <is>
          <t>ls_proddif_2</t>
        </is>
      </c>
      <c r="B55" s="58" t="n">
        <v>27.75464820861816</v>
      </c>
      <c r="C55" s="59" t="n">
        <v>0.205560551558753</v>
      </c>
      <c r="D55" s="58" t="n">
        <v>5.705260794082705</v>
      </c>
    </row>
    <row r="56">
      <c r="A56" t="inlineStr">
        <is>
          <t>ls_salesmain</t>
        </is>
      </c>
      <c r="B56" s="58" t="n">
        <v>13.99939060211182</v>
      </c>
      <c r="C56" s="59" t="n">
        <v>0.2460281774580336</v>
      </c>
      <c r="D56" s="58" t="n">
        <v>3.444244555360693</v>
      </c>
    </row>
    <row r="57">
      <c r="A57" t="inlineStr">
        <is>
          <t>ls_salesdif_1</t>
        </is>
      </c>
      <c r="B57" s="58" t="n">
        <v>10.25279426574707</v>
      </c>
      <c r="C57" s="59" t="n">
        <v>0.174310551558753</v>
      </c>
      <c r="D57" s="58" t="n">
        <v>1.787170223480792</v>
      </c>
    </row>
    <row r="58">
      <c r="A58" t="inlineStr">
        <is>
          <t>ls_salesdif_2</t>
        </is>
      </c>
      <c r="B58" s="58" t="n">
        <v>24.19434356689453</v>
      </c>
      <c r="C58" s="59" t="n">
        <v>0.1033423261390887</v>
      </c>
      <c r="D58" s="58" t="n">
        <v>2.500299743611178</v>
      </c>
    </row>
    <row r="59">
      <c r="A59" t="inlineStr">
        <is>
          <t>ls_salesprice</t>
        </is>
      </c>
      <c r="B59" s="58" t="n">
        <v>19.32173728942871</v>
      </c>
      <c r="C59" s="59" t="n">
        <v>0.234787170263789</v>
      </c>
      <c r="D59" s="58" t="n">
        <v>4.5364960227653</v>
      </c>
    </row>
    <row r="60">
      <c r="A60" t="inlineStr">
        <is>
          <t>ls_proc_1</t>
        </is>
      </c>
      <c r="B60" s="58" t="n">
        <v>6.094890594482422</v>
      </c>
      <c r="C60" s="59" t="n">
        <v>0.01026678657074341</v>
      </c>
      <c r="D60" s="58" t="n">
        <v>0.06257494090558242</v>
      </c>
    </row>
    <row r="61">
      <c r="A61" t="inlineStr">
        <is>
          <t>ls_proc_2</t>
        </is>
      </c>
      <c r="B61" s="58" t="n">
        <v>17.53424644470215</v>
      </c>
      <c r="C61" s="59" t="n">
        <v>0.01641187050359712</v>
      </c>
      <c r="D61" s="58" t="n">
        <v>0.2877697820286099</v>
      </c>
    </row>
    <row r="62">
      <c r="A62" t="inlineStr">
        <is>
          <t>ls_proc_fac</t>
        </is>
      </c>
      <c r="B62" s="58" t="n">
        <v>31.45833396911621</v>
      </c>
      <c r="C62" s="59" t="n">
        <v>0.001798561151079137</v>
      </c>
      <c r="D62" s="58" t="n">
        <v>0.05657973735452556</v>
      </c>
    </row>
    <row r="63">
      <c r="A63" t="inlineStr">
        <is>
          <t>ls_proc_fac_statedairyprocess</t>
        </is>
      </c>
      <c r="B63" s="58" t="n">
        <v>2.5</v>
      </c>
      <c r="C63" s="59" t="n">
        <v>0.0001498800959232614</v>
      </c>
      <c r="D63" s="58" t="n">
        <v>0.0003747002398081534</v>
      </c>
    </row>
    <row r="64">
      <c r="A64" t="inlineStr">
        <is>
          <t>ls_proc_fac_statecoldtranspor</t>
        </is>
      </c>
      <c r="B64" s="58" t="n">
        <v>5.75</v>
      </c>
      <c r="C64" s="59" t="n">
        <v>0.0002997601918465228</v>
      </c>
      <c r="D64" s="58" t="n">
        <v>0.001723621103117506</v>
      </c>
    </row>
    <row r="65">
      <c r="A65" t="inlineStr">
        <is>
          <t>ls_proc_fac_statedontknow</t>
        </is>
      </c>
      <c r="B65" s="58" t="n">
        <v>4.5</v>
      </c>
      <c r="C65" s="59" t="n">
        <v>0.0001498800959232614</v>
      </c>
      <c r="D65" s="58" t="n">
        <v>0.0006744604316546762</v>
      </c>
    </row>
    <row r="66">
      <c r="A66" t="inlineStr">
        <is>
          <t>cg</t>
        </is>
      </c>
      <c r="B66" s="58" t="n">
        <v>3</v>
      </c>
      <c r="C66" s="59" t="n">
        <v>7.494004796163069e-05</v>
      </c>
      <c r="D66" s="58" t="n">
        <v>0.0002248201438848921</v>
      </c>
    </row>
    <row r="67">
      <c r="A67" t="inlineStr">
        <is>
          <t>ls_proc_fac_statepurchasepriv</t>
        </is>
      </c>
      <c r="B67" s="58" t="n">
        <v>2</v>
      </c>
      <c r="C67" s="59" t="n">
        <v>7.494004796163069e-05</v>
      </c>
      <c r="D67" s="58" t="n">
        <v>0.0001498800959232614</v>
      </c>
    </row>
    <row r="68">
      <c r="A68" t="inlineStr">
        <is>
          <t>fish_main</t>
        </is>
      </c>
      <c r="B68" s="58" t="n">
        <v>19.09011650085449</v>
      </c>
      <c r="C68" s="59" t="n">
        <v>0.02577937649880096</v>
      </c>
      <c r="D68" s="58" t="n">
        <v>0.4921313006815007</v>
      </c>
    </row>
    <row r="69">
      <c r="A69" t="inlineStr">
        <is>
          <t>fish_change</t>
        </is>
      </c>
      <c r="B69" s="58" t="n">
        <v>17.6569766998291</v>
      </c>
      <c r="C69" s="59" t="n">
        <v>0.02577937649880096</v>
      </c>
      <c r="D69" s="58" t="n">
        <v>0.4551858501754504</v>
      </c>
    </row>
    <row r="70">
      <c r="A70" t="inlineStr">
        <is>
          <t>fish_proddif_1</t>
        </is>
      </c>
      <c r="B70" s="58" t="n">
        <v>8.764705657958984</v>
      </c>
      <c r="C70" s="59" t="n">
        <v>0.02420563549160671</v>
      </c>
      <c r="D70" s="58" t="n">
        <v>0.2121552703477782</v>
      </c>
    </row>
    <row r="71">
      <c r="A71" t="inlineStr">
        <is>
          <t>fish_proddif_2</t>
        </is>
      </c>
      <c r="B71" s="58" t="n">
        <v>27.9538459777832</v>
      </c>
      <c r="C71" s="59" t="n">
        <v>0.009742206235011991</v>
      </c>
      <c r="D71" s="58" t="n">
        <v>0.2723321325773244</v>
      </c>
    </row>
    <row r="72">
      <c r="A72" t="inlineStr">
        <is>
          <t>fish_inputdif</t>
        </is>
      </c>
      <c r="B72" s="58" t="n">
        <v>21.25</v>
      </c>
      <c r="C72" s="59" t="n">
        <v>0.001798561151079137</v>
      </c>
      <c r="D72" s="58" t="n">
        <v>0.03821942446043166</v>
      </c>
    </row>
    <row r="73">
      <c r="A73" t="inlineStr">
        <is>
          <t>fish_salesmain</t>
        </is>
      </c>
      <c r="B73" s="58" t="n">
        <v>14.38495540618896</v>
      </c>
      <c r="C73" s="59" t="n">
        <v>0.03387290167865707</v>
      </c>
      <c r="D73" s="58" t="n">
        <v>0.4872601801257053</v>
      </c>
    </row>
    <row r="74">
      <c r="A74" t="inlineStr">
        <is>
          <t>fish_salesdif_1</t>
        </is>
      </c>
      <c r="B74" s="58" t="n">
        <v>9.438053131103516</v>
      </c>
      <c r="C74" s="59" t="n">
        <v>0.03387290167865707</v>
      </c>
      <c r="D74" s="58" t="n">
        <v>0.3196942457478109</v>
      </c>
    </row>
    <row r="75">
      <c r="A75" t="inlineStr">
        <is>
          <t>fish_salesdif</t>
        </is>
      </c>
      <c r="B75" s="58" t="n">
        <v>27.76699066162109</v>
      </c>
      <c r="C75" s="59" t="n">
        <v>0.007718824940047961</v>
      </c>
      <c r="D75" s="58" t="n">
        <v>0.2143285400289997</v>
      </c>
    </row>
    <row r="76">
      <c r="A76" t="inlineStr">
        <is>
          <t>fish_salesprice</t>
        </is>
      </c>
      <c r="B76" s="58" t="n">
        <v>13.7057523727417</v>
      </c>
      <c r="C76" s="59" t="n">
        <v>0.03387290167865707</v>
      </c>
      <c r="D76" s="58" t="n">
        <v>0.4642536025539005</v>
      </c>
    </row>
    <row r="77">
      <c r="A77" t="inlineStr">
        <is>
          <t>fies</t>
        </is>
      </c>
      <c r="B77" s="58" t="n">
        <v>12.77690315246582</v>
      </c>
      <c r="C77" s="59" t="n">
        <v>1</v>
      </c>
      <c r="D77" s="58" t="n">
        <v>12.77690315246582</v>
      </c>
    </row>
    <row r="78">
      <c r="A78" t="inlineStr">
        <is>
          <t>fies_worried</t>
        </is>
      </c>
      <c r="B78" s="58" t="n">
        <v>21.39860534667969</v>
      </c>
      <c r="C78" s="59" t="n">
        <v>1</v>
      </c>
      <c r="D78" s="58" t="n">
        <v>21.39860534667969</v>
      </c>
    </row>
    <row r="79">
      <c r="A79" t="inlineStr">
        <is>
          <t>fies_healthy</t>
        </is>
      </c>
      <c r="B79" s="58" t="n">
        <v>14.98074054718018</v>
      </c>
      <c r="C79" s="59" t="n">
        <v>1</v>
      </c>
      <c r="D79" s="58" t="n">
        <v>14.98074054718018</v>
      </c>
    </row>
    <row r="80">
      <c r="A80" t="inlineStr">
        <is>
          <t>fies_fewfoods</t>
        </is>
      </c>
      <c r="B80" s="58" t="n">
        <v>13.72302150726318</v>
      </c>
      <c r="C80" s="59" t="n">
        <v>1</v>
      </c>
      <c r="D80" s="58" t="n">
        <v>13.72302150726318</v>
      </c>
    </row>
    <row r="81">
      <c r="A81" t="inlineStr">
        <is>
          <t>fies_skipped</t>
        </is>
      </c>
      <c r="B81" s="58" t="n">
        <v>13.06220054626465</v>
      </c>
      <c r="C81" s="59" t="n">
        <v>1</v>
      </c>
      <c r="D81" s="58" t="n">
        <v>13.06220054626465</v>
      </c>
    </row>
    <row r="82">
      <c r="A82" t="inlineStr">
        <is>
          <t>fies_ateless</t>
        </is>
      </c>
      <c r="B82" s="58" t="n">
        <v>13.09532356262207</v>
      </c>
      <c r="C82" s="59" t="n">
        <v>1</v>
      </c>
      <c r="D82" s="58" t="n">
        <v>13.09532356262207</v>
      </c>
    </row>
    <row r="83">
      <c r="A83" t="inlineStr">
        <is>
          <t>fies_ranout</t>
        </is>
      </c>
      <c r="B83" s="58" t="n">
        <v>16.10101918465228</v>
      </c>
      <c r="C83" s="59" t="n">
        <v>1</v>
      </c>
      <c r="D83" s="58" t="n">
        <v>16.10101918465228</v>
      </c>
    </row>
    <row r="84">
      <c r="A84" t="inlineStr">
        <is>
          <t>fies_ranout_hhs</t>
        </is>
      </c>
      <c r="B84" s="58" t="n">
        <v>11.76504325866699</v>
      </c>
      <c r="C84" s="59" t="n">
        <v>0.3262889688249401</v>
      </c>
      <c r="D84" s="58" t="n">
        <v>3.838803833051266</v>
      </c>
    </row>
    <row r="85">
      <c r="A85" t="inlineStr">
        <is>
          <t>fies_hungry</t>
        </is>
      </c>
      <c r="B85" s="58" t="n">
        <v>12.43247890472412</v>
      </c>
      <c r="C85" s="59" t="n">
        <v>1</v>
      </c>
      <c r="D85" s="58" t="n">
        <v>12.43247890472412</v>
      </c>
    </row>
    <row r="86">
      <c r="A86" t="inlineStr">
        <is>
          <t>fies_hungry_hhs</t>
        </is>
      </c>
      <c r="B86" s="58" t="n">
        <v>8.980183601379395</v>
      </c>
      <c r="C86" s="59" t="n">
        <v>0.2533723021582734</v>
      </c>
      <c r="D86" s="58" t="n">
        <v>2.275329792885472</v>
      </c>
    </row>
    <row r="87">
      <c r="A87" t="inlineStr">
        <is>
          <t>fies_whlday</t>
        </is>
      </c>
      <c r="B87" s="58" t="n">
        <v>11.08932876586914</v>
      </c>
      <c r="C87" s="59" t="n">
        <v>1</v>
      </c>
      <c r="D87" s="58" t="n">
        <v>11.08932876586914</v>
      </c>
    </row>
    <row r="88">
      <c r="A88" t="inlineStr">
        <is>
          <t>fies_whlday_hhs</t>
        </is>
      </c>
      <c r="B88" s="58" t="n">
        <v>8.06833553314209</v>
      </c>
      <c r="C88" s="59" t="n">
        <v>0.143660071942446</v>
      </c>
      <c r="D88" s="58" t="n">
        <v>1.159097663146986</v>
      </c>
    </row>
    <row r="89">
      <c r="A89" t="inlineStr">
        <is>
          <t>copingstrategies</t>
        </is>
      </c>
      <c r="B89" s="58" t="n">
        <v>5.711253643035889</v>
      </c>
      <c r="C89" s="59" t="n">
        <v>0.8050809352517986</v>
      </c>
      <c r="D89" s="58" t="n">
        <v>4.598021424395575</v>
      </c>
    </row>
    <row r="90">
      <c r="A90" t="inlineStr">
        <is>
          <t>cs_stress_hh_assets</t>
        </is>
      </c>
      <c r="B90" s="58" t="n">
        <v>19.85153007507324</v>
      </c>
      <c r="C90" s="59" t="n">
        <v>0.3109262589928057</v>
      </c>
      <c r="D90" s="58" t="n">
        <v>6.172361981525695</v>
      </c>
    </row>
    <row r="91">
      <c r="A91" t="inlineStr">
        <is>
          <t>cs_stress_spent_savings</t>
        </is>
      </c>
      <c r="B91" s="58" t="n">
        <v>15.43667125701904</v>
      </c>
      <c r="C91" s="59" t="n">
        <v>0.7969874100719424</v>
      </c>
      <c r="D91" s="58" t="n">
        <v>12.3028326452636</v>
      </c>
    </row>
    <row r="92">
      <c r="A92" t="inlineStr">
        <is>
          <t>cs_stress_credit</t>
        </is>
      </c>
      <c r="B92" s="58" t="n">
        <v>12.4080867767334</v>
      </c>
      <c r="C92" s="59" t="n">
        <v>0.7969874100719424</v>
      </c>
      <c r="D92" s="58" t="n">
        <v>9.889088944136667</v>
      </c>
    </row>
    <row r="93">
      <c r="A93" t="inlineStr">
        <is>
          <t>cs_stress_borrowed_money</t>
        </is>
      </c>
      <c r="B93" s="58" t="n">
        <v>9.289467811584473</v>
      </c>
      <c r="C93" s="59" t="n">
        <v>0.3109262589928057</v>
      </c>
      <c r="D93" s="58" t="n">
        <v>2.888339474690046</v>
      </c>
    </row>
    <row r="94">
      <c r="A94" t="inlineStr">
        <is>
          <t>cs_crisis_sold_productive_asset</t>
        </is>
      </c>
      <c r="B94" s="58" t="n">
        <v>15.05952072143555</v>
      </c>
      <c r="C94" s="59" t="n">
        <v>0.7969874100719424</v>
      </c>
      <c r="D94" s="58" t="n">
        <v>12.00224841670167</v>
      </c>
    </row>
    <row r="95">
      <c r="A95" t="inlineStr">
        <is>
          <t>cs_crisis_reduced_health_exp</t>
        </is>
      </c>
      <c r="B95" s="58" t="n">
        <v>15.54398632049561</v>
      </c>
      <c r="C95" s="59" t="n">
        <v>0.3109262589928057</v>
      </c>
      <c r="D95" s="58" t="n">
        <v>4.833033516467046</v>
      </c>
    </row>
    <row r="96">
      <c r="A96" t="inlineStr">
        <is>
          <t>cs_crisis_consumed_seed_stocks</t>
        </is>
      </c>
      <c r="B96" s="58" t="n">
        <v>12.99618148803711</v>
      </c>
      <c r="C96" s="59" t="n">
        <v>0.7850719424460432</v>
      </c>
      <c r="D96" s="58" t="n">
        <v>10.2029374451946</v>
      </c>
    </row>
    <row r="97">
      <c r="A97" t="inlineStr">
        <is>
          <t>cs_emergency_sold_house</t>
        </is>
      </c>
      <c r="B97" s="58" t="n">
        <v>10.66811275482178</v>
      </c>
      <c r="C97" s="59" t="n">
        <v>0.3109262589928057</v>
      </c>
      <c r="D97" s="58" t="n">
        <v>3.31699638937017</v>
      </c>
    </row>
    <row r="98">
      <c r="A98" t="inlineStr">
        <is>
          <t>cs_emergency_begged</t>
        </is>
      </c>
      <c r="B98" s="58" t="n">
        <v>9.716710090637207</v>
      </c>
      <c r="C98" s="59" t="n">
        <v>0.4327787769784173</v>
      </c>
      <c r="D98" s="58" t="n">
        <v>4.205185909279816</v>
      </c>
    </row>
    <row r="99">
      <c r="A99" t="inlineStr">
        <is>
          <t>cs_emergency_illegal</t>
        </is>
      </c>
      <c r="B99" s="58" t="n">
        <v>10.95336532592773</v>
      </c>
      <c r="C99" s="59" t="n">
        <v>0.6379646282973621</v>
      </c>
      <c r="D99" s="58" t="n">
        <v>6.987859638760701</v>
      </c>
    </row>
    <row r="100">
      <c r="A100" t="inlineStr">
        <is>
          <t>cs_emergency_sold_last_female</t>
        </is>
      </c>
      <c r="B100" s="58" t="n">
        <v>10.11413192749023</v>
      </c>
      <c r="C100" s="59" t="n">
        <v>0.2370353717026379</v>
      </c>
      <c r="D100" s="58" t="n">
        <v>2.397407020882165</v>
      </c>
    </row>
    <row r="101">
      <c r="A101" t="inlineStr">
        <is>
          <t>cs_emergency_sold_till</t>
        </is>
      </c>
      <c r="B101" s="58" t="n">
        <v>3.657512187957764</v>
      </c>
      <c r="C101" s="59" t="n">
        <v>0.0463878896882494</v>
      </c>
      <c r="D101" s="58" t="n">
        <v>0.1696642719084125</v>
      </c>
    </row>
    <row r="102">
      <c r="A102" t="inlineStr">
        <is>
          <t>cs_emergency_hh_migration</t>
        </is>
      </c>
      <c r="B102" s="58" t="n">
        <v>10.86770534515381</v>
      </c>
      <c r="C102" s="59" t="n">
        <v>0.7936151079136691</v>
      </c>
      <c r="D102" s="58" t="n">
        <v>8.624775150268198</v>
      </c>
    </row>
    <row r="103">
      <c r="A103" t="inlineStr">
        <is>
          <t>food_exp</t>
        </is>
      </c>
      <c r="B103" s="58" t="n">
        <v>21.53330039978027</v>
      </c>
      <c r="C103" s="59" t="n">
        <v>0.1519034772182254</v>
      </c>
      <c r="D103" s="58" t="n">
        <v>3.270983206711227</v>
      </c>
    </row>
    <row r="104">
      <c r="A104" t="inlineStr">
        <is>
          <t>hdds</t>
        </is>
      </c>
      <c r="B104" s="58" t="n">
        <v>72.29513549804688</v>
      </c>
      <c r="C104" s="59" t="n">
        <v>0.8409772182254197</v>
      </c>
      <c r="D104" s="58" t="n">
        <v>60.79856194237725</v>
      </c>
    </row>
    <row r="105">
      <c r="A105" t="inlineStr">
        <is>
          <t>hdds_confirmation</t>
        </is>
      </c>
      <c r="B105" s="58" t="n">
        <v>3.705221891403198</v>
      </c>
      <c r="C105" s="59" t="n">
        <v>0.8409772182254197</v>
      </c>
      <c r="D105" s="58" t="n">
        <v>3.11600719914019</v>
      </c>
    </row>
    <row r="106">
      <c r="A106" t="inlineStr">
        <is>
          <t>mdds_w</t>
        </is>
      </c>
      <c r="B106" s="58" t="n">
        <v>2.702905893325806</v>
      </c>
      <c r="C106" s="59" t="n">
        <v>0.1495803357314149</v>
      </c>
      <c r="D106" s="58" t="n">
        <v>0.4043015709740939</v>
      </c>
    </row>
    <row r="107">
      <c r="A107" t="inlineStr">
        <is>
          <t>mdds_w1</t>
        </is>
      </c>
      <c r="B107" s="58" t="n">
        <v>18.14660263061523</v>
      </c>
      <c r="C107" s="59" t="n">
        <v>0.06287470023980815</v>
      </c>
      <c r="D107" s="58" t="n">
        <v>1.140962200770847</v>
      </c>
    </row>
    <row r="108">
      <c r="A108" t="inlineStr">
        <is>
          <t>mdds_w2</t>
        </is>
      </c>
      <c r="B108" s="58" t="n">
        <v>14.3241138458252</v>
      </c>
      <c r="C108" s="59" t="n">
        <v>0.08670563549160672</v>
      </c>
      <c r="D108" s="58" t="n">
        <v>1.241981393856396</v>
      </c>
    </row>
    <row r="109">
      <c r="A109" t="inlineStr">
        <is>
          <t>mdds_w3</t>
        </is>
      </c>
      <c r="B109" s="58" t="n">
        <v>7.969749450683594</v>
      </c>
      <c r="C109" s="59" t="n">
        <v>0.08670563549160672</v>
      </c>
      <c r="D109" s="58" t="n">
        <v>0.6910221908304045</v>
      </c>
    </row>
    <row r="110">
      <c r="A110" t="inlineStr">
        <is>
          <t>mdds_w4</t>
        </is>
      </c>
      <c r="B110" s="58" t="n">
        <v>7.60927152633667</v>
      </c>
      <c r="C110" s="59" t="n">
        <v>0.0339478417266187</v>
      </c>
      <c r="D110" s="58" t="n">
        <v>0.2583183454309436</v>
      </c>
    </row>
    <row r="111">
      <c r="A111" t="inlineStr">
        <is>
          <t>mdds_w5</t>
        </is>
      </c>
      <c r="B111" s="58" t="n">
        <v>7.341614723205566</v>
      </c>
      <c r="C111" s="59" t="n">
        <v>0.01206534772182254</v>
      </c>
      <c r="D111" s="58" t="n">
        <v>0.08857913447512711</v>
      </c>
    </row>
    <row r="112">
      <c r="A112" t="inlineStr">
        <is>
          <t>mdds_w6</t>
        </is>
      </c>
      <c r="B112" s="58" t="n">
        <v>7.516666889190674</v>
      </c>
      <c r="C112" s="59" t="n">
        <v>0.004496402877697842</v>
      </c>
      <c r="D112" s="58" t="n">
        <v>0.03379796263125303</v>
      </c>
    </row>
    <row r="113">
      <c r="A113" t="inlineStr">
        <is>
          <t>mdds_w7</t>
        </is>
      </c>
      <c r="B113" s="58" t="n">
        <v>8.307692527770996</v>
      </c>
      <c r="C113" s="59" t="n">
        <v>0.001948441247002398</v>
      </c>
      <c r="D113" s="58" t="n">
        <v>0.01618705078852262</v>
      </c>
    </row>
    <row r="114">
      <c r="A114" t="inlineStr">
        <is>
          <t>mdds_w8</t>
        </is>
      </c>
      <c r="B114" s="58" t="n">
        <v>7.769230842590332</v>
      </c>
      <c r="C114" s="59" t="n">
        <v>0.0009742206235011991</v>
      </c>
      <c r="D114" s="58" t="n">
        <v>0.0075689449155931</v>
      </c>
    </row>
    <row r="115">
      <c r="A115" t="inlineStr">
        <is>
          <t>mdds_w9</t>
        </is>
      </c>
      <c r="B115" s="58" t="n">
        <v>9.333333015441895</v>
      </c>
      <c r="C115" s="59" t="n">
        <v>0.0004496402877697842</v>
      </c>
      <c r="D115" s="58" t="n">
        <v>0.004196642542914521</v>
      </c>
    </row>
    <row r="116">
      <c r="A116" t="inlineStr">
        <is>
          <t>mdds_w10</t>
        </is>
      </c>
      <c r="B116" s="58" t="n">
        <v>6.199999809265137</v>
      </c>
      <c r="C116" s="59" t="n">
        <v>0.0003747002398081535</v>
      </c>
      <c r="D116" s="58" t="n">
        <v>0.002323141415342153</v>
      </c>
    </row>
    <row r="117">
      <c r="A117" t="inlineStr">
        <is>
          <t>mdds_w11</t>
        </is>
      </c>
      <c r="B117" s="58" t="n">
        <v>15.66666698455811</v>
      </c>
      <c r="C117" s="59" t="n">
        <v>0.0002248201438848921</v>
      </c>
      <c r="D117" s="58" t="n">
        <v>0.003522182325665042</v>
      </c>
    </row>
    <row r="118">
      <c r="A118" t="inlineStr">
        <is>
          <t>need_1</t>
        </is>
      </c>
      <c r="B118" s="58" t="n">
        <v>19.82824516296387</v>
      </c>
      <c r="C118" s="59" t="n">
        <v>0.6309202637889688</v>
      </c>
      <c r="D118" s="58" t="n">
        <v>12.51004166868951</v>
      </c>
    </row>
    <row r="119">
      <c r="A119" t="inlineStr">
        <is>
          <t>need_2</t>
        </is>
      </c>
      <c r="B119" s="58" t="n">
        <v>49.52969360351562</v>
      </c>
      <c r="C119" s="59" t="n">
        <v>0.6738609112709832</v>
      </c>
      <c r="D119" s="58" t="n">
        <v>33.37612446663763</v>
      </c>
    </row>
    <row r="120">
      <c r="A120" t="inlineStr">
        <is>
          <t>info_needs</t>
        </is>
      </c>
      <c r="B120" s="58" t="n">
        <v>10.34935474395752</v>
      </c>
      <c r="C120" s="59" t="n">
        <v>0.06392386091127099</v>
      </c>
      <c r="D120" s="58" t="n">
        <v>0.6615707131741431</v>
      </c>
    </row>
    <row r="121">
      <c r="A121" t="inlineStr">
        <is>
          <t>info_needstype</t>
        </is>
      </c>
      <c r="B121" s="58" t="n">
        <v>9.912161827087402</v>
      </c>
      <c r="C121" s="59" t="n">
        <v>0.02218225419664269</v>
      </c>
      <c r="D121" s="58" t="n">
        <v>0.219874093286711</v>
      </c>
    </row>
    <row r="122">
      <c r="A122" t="inlineStr">
        <is>
          <t>info_needsmedium</t>
        </is>
      </c>
      <c r="B122" s="58" t="n">
        <v>12.81756782531738</v>
      </c>
      <c r="C122" s="59" t="n">
        <v>0.02218225419664269</v>
      </c>
      <c r="D122" s="58" t="n">
        <v>0.2843225476838988</v>
      </c>
    </row>
    <row r="123">
      <c r="A123" t="inlineStr">
        <is>
          <t>need_received</t>
        </is>
      </c>
      <c r="B123" s="58" t="n">
        <v>22.02975082397461</v>
      </c>
      <c r="C123" s="59" t="n">
        <v>1</v>
      </c>
      <c r="D123" s="58" t="n">
        <v>22.02975082397461</v>
      </c>
    </row>
    <row r="124">
      <c r="A124" t="inlineStr">
        <is>
          <t>callback</t>
        </is>
      </c>
      <c r="B124" s="58" t="n">
        <v>36.78304672241211</v>
      </c>
      <c r="C124" s="59" t="n">
        <v>1</v>
      </c>
      <c r="D124" s="58" t="n">
        <v>36.78304672241211</v>
      </c>
    </row>
    <row r="125">
      <c r="A125" t="inlineStr">
        <is>
          <t>hh_wealth_light</t>
        </is>
      </c>
      <c r="B125" s="58" t="n">
        <v>13.76013851165771</v>
      </c>
      <c r="C125" s="59" t="n">
        <v>0.2808752997601918</v>
      </c>
      <c r="D125" s="58" t="n">
        <v>3.86488302920362</v>
      </c>
    </row>
    <row r="126">
      <c r="A126" t="inlineStr">
        <is>
          <t>cs_stress_sold_more_animals</t>
        </is>
      </c>
      <c r="B126" s="58" t="n">
        <v>13.39993858337402</v>
      </c>
      <c r="C126" s="59" t="n">
        <v>0.4860611510791367</v>
      </c>
      <c r="D126" s="58" t="n">
        <v>6.513189572224514</v>
      </c>
    </row>
    <row r="127">
      <c r="A127" t="inlineStr">
        <is>
          <t>cs_stress_eat_elsewhere</t>
        </is>
      </c>
      <c r="B127" s="58" t="n">
        <v>14.62593364715576</v>
      </c>
      <c r="C127" s="59" t="n">
        <v>0.2808752997601918</v>
      </c>
      <c r="D127" s="58" t="n">
        <v>4.10806349741755</v>
      </c>
    </row>
    <row r="128">
      <c r="A128" t="inlineStr">
        <is>
          <t>cs_crisis_decr_agric_input_exp</t>
        </is>
      </c>
      <c r="B128" s="58" t="n">
        <v>14.75238990783691</v>
      </c>
      <c r="C128" s="59" t="n">
        <v>0.4860611510791367</v>
      </c>
      <c r="D128" s="58" t="n">
        <v>7.17056361977145</v>
      </c>
    </row>
    <row r="129">
      <c r="A129" t="inlineStr">
        <is>
          <t>covid_assistance</t>
        </is>
      </c>
      <c r="B129" s="58" t="n">
        <v>14.0825023651123</v>
      </c>
      <c r="C129" s="59" t="n">
        <v>0.1653177458033573</v>
      </c>
      <c r="D129" s="58" t="n">
        <v>2.328087546270814</v>
      </c>
    </row>
    <row r="130">
      <c r="A130" t="inlineStr">
        <is>
          <t>what_covid_assistance</t>
        </is>
      </c>
      <c r="B130" s="58" t="n">
        <v>15.48122882843018</v>
      </c>
      <c r="C130" s="59" t="n">
        <v>0.02195743405275779</v>
      </c>
      <c r="D130" s="58" t="n">
        <v>0.3399280610559084</v>
      </c>
    </row>
    <row r="131">
      <c r="A131" t="inlineStr">
        <is>
          <t>resp_language</t>
        </is>
      </c>
      <c r="B131" s="58" t="n">
        <v>3.062232494354248</v>
      </c>
      <c r="C131" s="59" t="n">
        <v>0.6827787769784173</v>
      </c>
      <c r="D131" s="58" t="n">
        <v>2.090827357318762</v>
      </c>
    </row>
    <row r="132">
      <c r="A132" t="inlineStr">
        <is>
          <t>ruralurban</t>
        </is>
      </c>
      <c r="B132" s="58" t="n">
        <v>10.03063106536865</v>
      </c>
      <c r="C132" s="59" t="n">
        <v>0.1590227817745803</v>
      </c>
      <c r="D132" s="58" t="n">
        <v>1.595098854969446</v>
      </c>
    </row>
    <row r="133">
      <c r="A133" t="inlineStr">
        <is>
          <t>formal_informal</t>
        </is>
      </c>
      <c r="B133" s="58" t="n">
        <v>11.38066482543945</v>
      </c>
      <c r="C133" s="59" t="n">
        <v>0.02480515587529976</v>
      </c>
      <c r="D133" s="58" t="n">
        <v>0.2822991649595668</v>
      </c>
    </row>
    <row r="134">
      <c r="A134" t="inlineStr">
        <is>
          <t>hh_residencetype</t>
        </is>
      </c>
      <c r="B134" s="58" t="n">
        <v>30.64618873596191</v>
      </c>
      <c r="C134" s="59" t="n">
        <v>0.5672212230215827</v>
      </c>
      <c r="D134" s="58" t="n">
        <v>17.38316865576257</v>
      </c>
    </row>
    <row r="135">
      <c r="A135" t="inlineStr">
        <is>
          <t>hhsize04</t>
        </is>
      </c>
      <c r="B135" s="58" t="n">
        <v>10.11262989044189</v>
      </c>
      <c r="C135" s="59" t="n">
        <v>0.1590227817745803</v>
      </c>
      <c r="D135" s="58" t="n">
        <v>1.60813853623484</v>
      </c>
    </row>
    <row r="136">
      <c r="A136" t="inlineStr">
        <is>
          <t>hhdisability</t>
        </is>
      </c>
      <c r="B136" s="58" t="n">
        <v>13.9000940322876</v>
      </c>
      <c r="C136" s="59" t="n">
        <v>0.1590227817745803</v>
      </c>
      <c r="D136" s="58" t="n">
        <v>2.210431619942617</v>
      </c>
    </row>
    <row r="137">
      <c r="A137" t="inlineStr">
        <is>
          <t>hh_age</t>
        </is>
      </c>
      <c r="B137" s="58" t="n">
        <v>8.228806495666504</v>
      </c>
      <c r="C137" s="59" t="n">
        <v>0.3642086330935252</v>
      </c>
      <c r="D137" s="58" t="n">
        <v>2.997002365777818</v>
      </c>
    </row>
    <row r="138">
      <c r="A138" t="inlineStr">
        <is>
          <t>hhincearners</t>
        </is>
      </c>
      <c r="B138" s="58" t="n">
        <v>32.26673126220703</v>
      </c>
      <c r="C138" s="59" t="n">
        <v>0.1590227817745803</v>
      </c>
      <c r="D138" s="58" t="n">
        <v>5.131145364088979</v>
      </c>
    </row>
    <row r="139">
      <c r="A139" t="inlineStr">
        <is>
          <t>incomechangereduced</t>
        </is>
      </c>
      <c r="B139" s="58" t="n">
        <v>11.01242256164551</v>
      </c>
      <c r="C139" s="59" t="n">
        <v>0.0844574340527578</v>
      </c>
      <c r="D139" s="58" t="n">
        <v>0.9300809522612775</v>
      </c>
    </row>
    <row r="140">
      <c r="A140" t="inlineStr">
        <is>
          <t>hhexptotal30d</t>
        </is>
      </c>
      <c r="B140" s="58" t="n">
        <v>59.44533538818359</v>
      </c>
      <c r="C140" s="59" t="n">
        <v>0.1590227817745803</v>
      </c>
      <c r="D140" s="58" t="n">
        <v>9.453162596951858</v>
      </c>
    </row>
    <row r="141">
      <c r="A141" t="inlineStr">
        <is>
          <t>expensefood30d</t>
        </is>
      </c>
      <c r="B141" s="58" t="n">
        <v>31.69651222229004</v>
      </c>
      <c r="C141" s="59" t="n">
        <v>0.1590227817745803</v>
      </c>
      <c r="D141" s="58" t="n">
        <v>5.040467546140547</v>
      </c>
    </row>
    <row r="142">
      <c r="A142" t="inlineStr">
        <is>
          <t>cropdifficultyunrest</t>
        </is>
      </c>
      <c r="B142" s="58" t="n">
        <v>18.78832054138184</v>
      </c>
      <c r="C142" s="59" t="n">
        <v>0.03080035971223022</v>
      </c>
      <c r="D142" s="58" t="n">
        <v>0.5786870310632445</v>
      </c>
    </row>
    <row r="143">
      <c r="A143" t="inlineStr">
        <is>
          <t>cropsalesdifficultyunrest</t>
        </is>
      </c>
      <c r="B143" s="58" t="n">
        <v>14.18000030517578</v>
      </c>
      <c r="C143" s="59" t="n">
        <v>0.0112410071942446</v>
      </c>
      <c r="D143" s="58" t="n">
        <v>0.1593974854448716</v>
      </c>
    </row>
    <row r="144">
      <c r="A144" t="inlineStr">
        <is>
          <t>lsdifficultyunrest</t>
        </is>
      </c>
      <c r="B144" s="58" t="n">
        <v>14.37356281280518</v>
      </c>
      <c r="C144" s="59" t="n">
        <v>0.01303956834532374</v>
      </c>
      <c r="D144" s="58" t="n">
        <v>0.1874250546633769</v>
      </c>
    </row>
    <row r="145">
      <c r="A145" t="inlineStr">
        <is>
          <t>ls_salesdifficultyunrest</t>
        </is>
      </c>
      <c r="B145" s="58" t="n">
        <v>13.63888931274414</v>
      </c>
      <c r="C145" s="59" t="n">
        <v>0.002697841726618705</v>
      </c>
      <c r="D145" s="58" t="n">
        <v>0.03679556469265505</v>
      </c>
    </row>
    <row r="146">
      <c r="A146" t="inlineStr">
        <is>
          <t>cs_crisis_no_school</t>
        </is>
      </c>
      <c r="B146" s="58" t="n">
        <v>15.40838527679443</v>
      </c>
      <c r="C146" s="59" t="n">
        <v>0.1447841726618705</v>
      </c>
      <c r="D146" s="58" t="n">
        <v>2.230890314356028</v>
      </c>
    </row>
    <row r="147">
      <c r="A147" t="inlineStr">
        <is>
          <t>cs_emergency_sold_last_drought</t>
        </is>
      </c>
      <c r="B147" s="58" t="n">
        <v>13.42893505096436</v>
      </c>
      <c r="C147" s="59" t="n">
        <v>0.1471073141486811</v>
      </c>
      <c r="D147" s="58" t="n">
        <v>1.975494567224448</v>
      </c>
    </row>
    <row r="148">
      <c r="A148" t="inlineStr">
        <is>
          <t>cs_emergency_hh_risk</t>
        </is>
      </c>
      <c r="B148" s="58" t="n">
        <v>16.11875534057617</v>
      </c>
      <c r="C148" s="59" t="n">
        <v>0.1590227817745803</v>
      </c>
      <c r="D148" s="58" t="n">
        <v>2.563249313002296</v>
      </c>
    </row>
    <row r="149">
      <c r="A149" t="inlineStr">
        <is>
          <t>wheremigration</t>
        </is>
      </c>
      <c r="B149" s="58" t="n">
        <v>24.20000076293945</v>
      </c>
      <c r="C149" s="59" t="n">
        <v>0.003372302158273381</v>
      </c>
      <c r="D149" s="58" t="n">
        <v>0.08160971480307819</v>
      </c>
    </row>
    <row r="150">
      <c r="A150" t="inlineStr">
        <is>
          <t>meals</t>
        </is>
      </c>
      <c r="B150" s="58" t="n">
        <v>15.13949108123779</v>
      </c>
      <c r="C150" s="59" t="n">
        <v>0.1590227817745803</v>
      </c>
      <c r="D150" s="58" t="n">
        <v>2.407523986389883</v>
      </c>
    </row>
    <row r="151">
      <c r="A151" t="inlineStr">
        <is>
          <t>fcsstap</t>
        </is>
      </c>
      <c r="B151" s="58" t="n">
        <v>17.90150833129883</v>
      </c>
      <c r="C151" s="59" t="n">
        <v>0.1590227817745803</v>
      </c>
      <c r="D151" s="58" t="n">
        <v>2.846747652803966</v>
      </c>
    </row>
    <row r="152">
      <c r="A152" t="inlineStr">
        <is>
          <t>fcspulse</t>
        </is>
      </c>
      <c r="B152" s="58" t="n">
        <v>27.1998119354248</v>
      </c>
      <c r="C152" s="59" t="n">
        <v>0.1590227817745803</v>
      </c>
      <c r="D152" s="58" t="n">
        <v>4.325389757716684</v>
      </c>
    </row>
    <row r="153">
      <c r="A153" t="inlineStr">
        <is>
          <t>fcsdairy</t>
        </is>
      </c>
      <c r="B153" s="58" t="n">
        <v>20.64844512939453</v>
      </c>
      <c r="C153" s="59" t="n">
        <v>0.1590227817745803</v>
      </c>
      <c r="D153" s="58" t="n">
        <v>3.283573183796103</v>
      </c>
    </row>
    <row r="154">
      <c r="A154" t="inlineStr">
        <is>
          <t>fcspr</t>
        </is>
      </c>
      <c r="B154" s="58" t="n">
        <v>55.30207443237305</v>
      </c>
      <c r="C154" s="59" t="n">
        <v>0.1590227817745803</v>
      </c>
      <c r="D154" s="58" t="n">
        <v>8.794289714140858</v>
      </c>
    </row>
    <row r="155">
      <c r="A155" t="inlineStr">
        <is>
          <t>fcsveg</t>
        </is>
      </c>
      <c r="B155" s="58" t="n">
        <v>24.5004711151123</v>
      </c>
      <c r="C155" s="59" t="n">
        <v>0.1590227817745803</v>
      </c>
      <c r="D155" s="58" t="n">
        <v>3.896133071512913</v>
      </c>
    </row>
    <row r="156">
      <c r="A156" t="inlineStr">
        <is>
          <t>fcsfruit</t>
        </is>
      </c>
      <c r="B156" s="58" t="n">
        <v>24.92459869384766</v>
      </c>
      <c r="C156" s="59" t="n">
        <v>0.1590227817745803</v>
      </c>
      <c r="D156" s="58" t="n">
        <v>3.963579018910726</v>
      </c>
    </row>
    <row r="157">
      <c r="A157" t="inlineStr">
        <is>
          <t>fcsfat</t>
        </is>
      </c>
      <c r="B157" s="58" t="n">
        <v>17.52591896057129</v>
      </c>
      <c r="C157" s="59" t="n">
        <v>0.1590227817745803</v>
      </c>
      <c r="D157" s="58" t="n">
        <v>2.787020386265908</v>
      </c>
    </row>
    <row r="158">
      <c r="A158" t="inlineStr">
        <is>
          <t>fcssugar</t>
        </is>
      </c>
      <c r="B158" s="58" t="n">
        <v>28.03440093994141</v>
      </c>
      <c r="C158" s="59" t="n">
        <v>0.1590227817745803</v>
      </c>
      <c r="D158" s="58" t="n">
        <v>4.458108422853392</v>
      </c>
    </row>
    <row r="159">
      <c r="A159" t="inlineStr">
        <is>
          <t>accessmarket</t>
        </is>
      </c>
      <c r="B159" s="58" t="n">
        <v>15.68897247314453</v>
      </c>
      <c r="C159" s="59" t="n">
        <v>0.1590227817745803</v>
      </c>
      <c r="D159" s="58" t="n">
        <v>2.494904045864261</v>
      </c>
    </row>
    <row r="160">
      <c r="A160" t="inlineStr">
        <is>
          <t>sourcewater</t>
        </is>
      </c>
      <c r="B160" s="58" t="n">
        <v>21.18803024291992</v>
      </c>
      <c r="C160" s="59" t="n">
        <v>0.1590227817745803</v>
      </c>
      <c r="D160" s="58" t="n">
        <v>3.369379509553063</v>
      </c>
    </row>
    <row r="161">
      <c r="A161" t="inlineStr">
        <is>
          <t>othersourcewater</t>
        </is>
      </c>
      <c r="B161" s="58" t="n">
        <v>10.56944465637207</v>
      </c>
      <c r="C161" s="59" t="n">
        <v>0.00539568345323741</v>
      </c>
      <c r="D161" s="58" t="n">
        <v>0.05702937764229535</v>
      </c>
    </row>
    <row r="162">
      <c r="A162" t="inlineStr">
        <is>
          <t>language2</t>
        </is>
      </c>
      <c r="B162" s="58" t="n">
        <v>17.50784683227539</v>
      </c>
      <c r="C162" s="59" t="n">
        <v>0.6827787769784173</v>
      </c>
      <c r="D162" s="58" t="n">
        <v>11.95398624766645</v>
      </c>
    </row>
    <row r="163">
      <c r="A163" t="inlineStr">
        <is>
          <t>resp_agree</t>
        </is>
      </c>
      <c r="B163" s="58" t="n">
        <v>4.624076843261719</v>
      </c>
      <c r="C163" s="59" t="n">
        <v>0.2029376498800959</v>
      </c>
      <c r="D163" s="58" t="n">
        <v>0.9383992874365058</v>
      </c>
    </row>
    <row r="164">
      <c r="A164" t="inlineStr">
        <is>
          <t>adm1_name</t>
        </is>
      </c>
      <c r="B164" s="58" t="n">
        <v>10.74381732940674</v>
      </c>
      <c r="C164" s="59" t="n">
        <v>0.2030125899280575</v>
      </c>
      <c r="D164" s="58" t="n">
        <v>2.181130181756808</v>
      </c>
    </row>
    <row r="165">
      <c r="A165" t="inlineStr">
        <is>
          <t>adm2_name</t>
        </is>
      </c>
      <c r="B165" s="58" t="n"/>
      <c r="C165" s="59" t="n">
        <v>0</v>
      </c>
      <c r="D165" s="58" t="n">
        <v>0</v>
      </c>
    </row>
    <row r="166">
      <c r="A166" t="inlineStr">
        <is>
          <t>covid</t>
        </is>
      </c>
      <c r="B166" s="58" t="n">
        <v>56.47102355957031</v>
      </c>
      <c r="C166" s="59" t="n">
        <v>0.2030125899280575</v>
      </c>
      <c r="D166" s="58" t="n">
        <v>11.46432874871672</v>
      </c>
    </row>
    <row r="167">
      <c r="A167" t="inlineStr">
        <is>
          <t>crp_landright</t>
        </is>
      </c>
      <c r="B167" s="58" t="n">
        <v>31</v>
      </c>
      <c r="C167" s="59" t="n">
        <v>0.004046762589928058</v>
      </c>
      <c r="D167" s="58" t="n">
        <v>0.1254496402877698</v>
      </c>
    </row>
    <row r="168">
      <c r="A168" t="inlineStr">
        <is>
          <t>crp_seed</t>
        </is>
      </c>
      <c r="B168" s="58" t="n">
        <v>30.83333396911621</v>
      </c>
      <c r="C168" s="59" t="n">
        <v>0.004046762589928058</v>
      </c>
      <c r="D168" s="58" t="n">
        <v>0.1247751824289775</v>
      </c>
    </row>
    <row r="169">
      <c r="A169" t="inlineStr">
        <is>
          <t>crp_proddif</t>
        </is>
      </c>
      <c r="B169" s="58" t="n">
        <v>16.88298606872559</v>
      </c>
      <c r="C169" s="59" t="n">
        <v>0.1184802158273381</v>
      </c>
      <c r="D169" s="58" t="n">
        <v>2.00029983323255</v>
      </c>
    </row>
    <row r="170">
      <c r="A170" t="inlineStr">
        <is>
          <t>crp_salesdif</t>
        </is>
      </c>
      <c r="B170" s="58" t="n">
        <v>16.82699012756348</v>
      </c>
      <c r="C170" s="59" t="n">
        <v>0.08663069544364509</v>
      </c>
      <c r="D170" s="58" t="n">
        <v>1.457733856974174</v>
      </c>
    </row>
    <row r="171">
      <c r="A171" t="inlineStr">
        <is>
          <t>crp_saledif_2</t>
        </is>
      </c>
      <c r="B171" s="58" t="n">
        <v>39.48687362670898</v>
      </c>
      <c r="C171" s="59" t="n">
        <v>0.03139988009592326</v>
      </c>
      <c r="D171" s="58" t="n">
        <v>1.239883097241537</v>
      </c>
    </row>
    <row r="172">
      <c r="A172" t="inlineStr">
        <is>
          <t>ls_proddif</t>
        </is>
      </c>
      <c r="B172" s="58" t="n">
        <v>15.9380989074707</v>
      </c>
      <c r="C172" s="59" t="n">
        <v>0.1016936450839329</v>
      </c>
      <c r="D172" s="58" t="n">
        <v>1.620803373608944</v>
      </c>
    </row>
    <row r="173">
      <c r="A173" t="inlineStr">
        <is>
          <t>ls_salesdif</t>
        </is>
      </c>
      <c r="B173" s="58" t="n">
        <v>13.33085536956787</v>
      </c>
      <c r="C173" s="59" t="n">
        <v>0.06047661870503597</v>
      </c>
      <c r="D173" s="58" t="n">
        <v>0.8062050571973375</v>
      </c>
    </row>
    <row r="174">
      <c r="A174" t="inlineStr">
        <is>
          <t>ls_proc</t>
        </is>
      </c>
      <c r="B174" s="58" t="n">
        <v>16.43765068054199</v>
      </c>
      <c r="C174" s="59" t="n">
        <v>0.0625</v>
      </c>
      <c r="D174" s="58" t="n">
        <v>1.027353167533875</v>
      </c>
    </row>
    <row r="175">
      <c r="A175" t="inlineStr">
        <is>
          <t>ls_proc_fac_state</t>
        </is>
      </c>
      <c r="B175" s="58" t="n">
        <v>8.666666984558105</v>
      </c>
      <c r="C175" s="59" t="n">
        <v>0.0006744604316546763</v>
      </c>
      <c r="D175" s="58" t="n">
        <v>0.005845323955412392</v>
      </c>
    </row>
    <row r="176">
      <c r="A176" t="inlineStr">
        <is>
          <t>fish_proddif</t>
        </is>
      </c>
      <c r="B176" s="58" t="n">
        <v>12.5238094329834</v>
      </c>
      <c r="C176" s="59" t="n">
        <v>0.001573741007194245</v>
      </c>
      <c r="D176" s="58" t="n">
        <v>0.01970923247097207</v>
      </c>
    </row>
    <row r="177">
      <c r="A177" t="inlineStr">
        <is>
          <t>cs_spentsavings</t>
        </is>
      </c>
      <c r="B177" s="58" t="n">
        <v>22.22018432617188</v>
      </c>
      <c r="C177" s="59" t="n">
        <v>0.008168465227817745</v>
      </c>
      <c r="D177" s="58" t="n">
        <v>0.1815048030240358</v>
      </c>
    </row>
    <row r="178">
      <c r="A178" t="inlineStr">
        <is>
          <t>cs_borrowmoney</t>
        </is>
      </c>
      <c r="B178" s="58" t="n">
        <v>12.88990783691406</v>
      </c>
      <c r="C178" s="59" t="n">
        <v>0.008168465227817745</v>
      </c>
      <c r="D178" s="58" t="n">
        <v>0.105290763955608</v>
      </c>
    </row>
    <row r="179">
      <c r="A179" t="inlineStr">
        <is>
          <t>cs_purchasedfoodcredit</t>
        </is>
      </c>
      <c r="B179" s="58" t="n">
        <v>14.84403705596924</v>
      </c>
      <c r="C179" s="59" t="n">
        <v>0.008168465227817745</v>
      </c>
      <c r="D179" s="58" t="n">
        <v>0.1212530005321228</v>
      </c>
    </row>
    <row r="180">
      <c r="A180" t="inlineStr">
        <is>
          <t>cs_soldhhassetsgoods</t>
        </is>
      </c>
      <c r="B180" s="58" t="n">
        <v>18.51376152038574</v>
      </c>
      <c r="C180" s="59" t="n">
        <v>0.008168465227817745</v>
      </c>
      <c r="D180" s="58" t="n">
        <v>0.1512290172153811</v>
      </c>
    </row>
    <row r="181">
      <c r="A181" t="inlineStr">
        <is>
          <t>cs_soldprodassets</t>
        </is>
      </c>
      <c r="B181" s="58" t="n">
        <v>16.88073348999023</v>
      </c>
      <c r="C181" s="59" t="n">
        <v>0.008168465227817745</v>
      </c>
      <c r="D181" s="58" t="n">
        <v>0.1378896845330437</v>
      </c>
    </row>
    <row r="182">
      <c r="A182" t="inlineStr">
        <is>
          <t>cs_eatplantingseeds</t>
        </is>
      </c>
      <c r="B182" s="58" t="n">
        <v>17.43119239807129</v>
      </c>
      <c r="C182" s="59" t="n">
        <v>0.008168465227817745</v>
      </c>
      <c r="D182" s="58" t="n">
        <v>0.1423860889830463</v>
      </c>
    </row>
    <row r="183">
      <c r="A183" t="inlineStr">
        <is>
          <t>cs_withdrewchild</t>
        </is>
      </c>
      <c r="B183" s="58" t="n">
        <v>14.11009216308594</v>
      </c>
      <c r="C183" s="59" t="n">
        <v>0.008168465227817745</v>
      </c>
      <c r="D183" s="58" t="n">
        <v>0.1152577971954712</v>
      </c>
    </row>
    <row r="184">
      <c r="A184" t="inlineStr">
        <is>
          <t>cs_soldlandhouse</t>
        </is>
      </c>
      <c r="B184" s="58" t="n">
        <v>15.25688076019287</v>
      </c>
      <c r="C184" s="59" t="n">
        <v>0.008168465227817745</v>
      </c>
      <c r="D184" s="58" t="n">
        <v>0.124625299974597</v>
      </c>
    </row>
    <row r="185">
      <c r="A185" t="inlineStr">
        <is>
          <t>cs_begging</t>
        </is>
      </c>
      <c r="B185" s="58" t="n">
        <v>12.28440380096436</v>
      </c>
      <c r="C185" s="59" t="n">
        <v>0.008168465227817745</v>
      </c>
      <c r="D185" s="58" t="n">
        <v>0.1003447252926495</v>
      </c>
    </row>
    <row r="186">
      <c r="A186" t="inlineStr">
        <is>
          <t>cs_soldfemanimals</t>
        </is>
      </c>
      <c r="B186" s="58" t="n">
        <v>12.57798194885254</v>
      </c>
      <c r="C186" s="59" t="n">
        <v>0.008168465227817745</v>
      </c>
      <c r="D186" s="58" t="n">
        <v>0.1027428081853212</v>
      </c>
    </row>
    <row r="187">
      <c r="A187" t="inlineStr">
        <is>
          <t>need</t>
        </is>
      </c>
      <c r="B187" s="58" t="n">
        <v>16.78225135803223</v>
      </c>
      <c r="C187" s="59" t="n">
        <v>0.1638189448441247</v>
      </c>
      <c r="D187" s="58" t="n">
        <v>2.749250709581718</v>
      </c>
    </row>
    <row r="188">
      <c r="A188" t="inlineStr">
        <is>
          <t>cs_stress_borrowed_or_helped</t>
        </is>
      </c>
      <c r="B188" s="58" t="n">
        <v>11.78780174255371</v>
      </c>
      <c r="C188" s="59" t="n">
        <v>0.2051858513189448</v>
      </c>
      <c r="D188" s="58" t="n">
        <v>2.418690135724824</v>
      </c>
    </row>
    <row r="189">
      <c r="A189" t="inlineStr">
        <is>
          <t>shock</t>
        </is>
      </c>
      <c r="B189" s="58" t="n">
        <v>46.24752807617188</v>
      </c>
      <c r="C189" s="59" t="n">
        <v>1</v>
      </c>
      <c r="D189" s="58" t="n">
        <v>46.24752807617188</v>
      </c>
    </row>
    <row r="190">
      <c r="A190" t="inlineStr">
        <is>
          <t>reasonsmigration</t>
        </is>
      </c>
      <c r="B190" s="58" t="n">
        <v>0.1537020355463028</v>
      </c>
      <c r="C190" s="59" t="n">
        <v>1</v>
      </c>
      <c r="D190" s="58" t="n">
        <v>0.1537020355463028</v>
      </c>
    </row>
    <row r="191">
      <c r="A191" t="inlineStr">
        <is>
          <t>need_received_agent</t>
        </is>
      </c>
      <c r="B191" s="58" t="n">
        <v>0.6796312928199768</v>
      </c>
      <c r="C191" s="59" t="n">
        <v>1</v>
      </c>
      <c r="D191" s="58" t="n">
        <v>0.6796312928199768</v>
      </c>
    </row>
    <row r="192">
      <c r="A192" t="inlineStr">
        <is>
          <t>crp_area_change_covid19</t>
        </is>
      </c>
      <c r="B192" s="58" t="n">
        <v>2.892535924911499</v>
      </c>
      <c r="C192" s="59" t="n">
        <v>1</v>
      </c>
      <c r="D192" s="58" t="n">
        <v>2.892535924911499</v>
      </c>
    </row>
    <row r="193">
      <c r="A193" t="inlineStr">
        <is>
          <t>ls_proddif_2_covid19</t>
        </is>
      </c>
      <c r="B193" s="58" t="n">
        <v>3.343824863433838</v>
      </c>
      <c r="C193" s="59" t="n">
        <v>1</v>
      </c>
      <c r="D193" s="58" t="n">
        <v>3.343824863433838</v>
      </c>
    </row>
  </sheetData>
  <pageMargins left="0.7" right="0.7" top="0.75" bottom="0.75" header="0.3" footer="0.3"/>
</worksheet>
</file>

<file path=xl/worksheets/sheet3.xml><?xml version="1.0" encoding="utf-8"?>
<worksheet xmlns="http://schemas.openxmlformats.org/spreadsheetml/2006/main">
  <sheetPr>
    <outlinePr summaryBelow="1" summaryRight="1"/>
    <pageSetUpPr/>
  </sheetPr>
  <dimension ref="B2:G94"/>
  <sheetViews>
    <sheetView workbookViewId="0">
      <pane ySplit="3" topLeftCell="A4" activePane="bottomLeft" state="frozen"/>
      <selection activeCell="D69" sqref="D69"/>
      <selection pane="bottomLeft" activeCell="C23" sqref="C23"/>
    </sheetView>
  </sheetViews>
  <sheetFormatPr baseColWidth="8" defaultColWidth="10.7109375" defaultRowHeight="15"/>
  <cols>
    <col width="10.7109375" customWidth="1" style="1" min="1" max="2"/>
    <col width="15.140625" customWidth="1" style="2" min="3" max="3"/>
    <col hidden="1" width="10.7109375" customWidth="1" style="320" min="4" max="4"/>
    <col width="10.7109375" customWidth="1" style="320" min="5" max="5"/>
    <col width="41.7109375" customWidth="1" style="1" min="6" max="6"/>
    <col width="46.7109375" customWidth="1" style="539" min="7" max="7"/>
    <col width="10.7109375" customWidth="1" style="1" min="8" max="16384"/>
  </cols>
  <sheetData>
    <row r="2">
      <c r="C2" s="4" t="n"/>
      <c r="D2" s="317" t="n"/>
      <c r="E2" s="317" t="n"/>
      <c r="F2" s="5" t="n"/>
      <c r="G2" s="535" t="n"/>
    </row>
    <row r="3" ht="30" customHeight="1">
      <c r="B3" s="3" t="n"/>
      <c r="C3" s="318" t="inlineStr">
        <is>
          <t xml:space="preserve">Select top 10 crops </t>
        </is>
      </c>
      <c r="D3" s="315" t="inlineStr">
        <is>
          <t>GeoPoll code</t>
        </is>
      </c>
      <c r="E3" s="315" t="inlineStr">
        <is>
          <t>Dataset code</t>
        </is>
      </c>
      <c r="F3" s="315" t="inlineStr">
        <is>
          <t>Label (EN)</t>
        </is>
      </c>
      <c r="G3" s="318" t="inlineStr">
        <is>
          <t>Label (FR)</t>
        </is>
      </c>
    </row>
    <row r="4" ht="15.75" customHeight="1">
      <c r="B4" s="3" t="n"/>
      <c r="C4" s="48" t="inlineStr">
        <is>
          <t>x</t>
        </is>
      </c>
      <c r="D4" s="8">
        <f t="array" ref="D4:D93">_xlfn.SEQUENCE(90,1,1,1)</f>
        <v/>
      </c>
      <c r="E4" s="316" t="inlineStr">
        <is>
          <t>1.1</t>
        </is>
      </c>
      <c r="F4" s="8" t="inlineStr">
        <is>
          <t>Rice</t>
        </is>
      </c>
      <c r="G4" s="536" t="inlineStr">
        <is>
          <t>Riz</t>
        </is>
      </c>
    </row>
    <row r="5" ht="15.75" customHeight="1">
      <c r="B5" s="3" t="n"/>
      <c r="C5" s="48" t="n"/>
      <c r="D5" s="8" t="n">
        <v>2</v>
      </c>
      <c r="E5" s="316" t="inlineStr">
        <is>
          <t>1.2</t>
        </is>
      </c>
      <c r="F5" s="8" t="inlineStr">
        <is>
          <t>Wheat</t>
        </is>
      </c>
      <c r="G5" s="536" t="inlineStr">
        <is>
          <t>Blé</t>
        </is>
      </c>
    </row>
    <row r="6" ht="15.75" customHeight="1">
      <c r="B6" s="3" t="n"/>
      <c r="C6" s="48" t="inlineStr">
        <is>
          <t>x</t>
        </is>
      </c>
      <c r="D6" s="8" t="n">
        <v>3</v>
      </c>
      <c r="E6" s="316" t="inlineStr">
        <is>
          <t>1.3</t>
        </is>
      </c>
      <c r="F6" s="8" t="inlineStr">
        <is>
          <t>Millet</t>
        </is>
      </c>
      <c r="G6" s="536" t="inlineStr">
        <is>
          <t>Mil</t>
        </is>
      </c>
    </row>
    <row r="7" ht="15.75" customHeight="1">
      <c r="B7" s="3" t="n"/>
      <c r="C7" s="48" t="inlineStr">
        <is>
          <t>x</t>
        </is>
      </c>
      <c r="D7" s="8" t="n">
        <v>4</v>
      </c>
      <c r="E7" s="316" t="inlineStr">
        <is>
          <t>1.4</t>
        </is>
      </c>
      <c r="F7" s="8" t="inlineStr">
        <is>
          <t>Sorghum</t>
        </is>
      </c>
      <c r="G7" s="536" t="inlineStr">
        <is>
          <t>Sorgho</t>
        </is>
      </c>
    </row>
    <row r="8" ht="15.75" customHeight="1">
      <c r="B8" s="3" t="n"/>
      <c r="C8" s="48" t="inlineStr">
        <is>
          <t>x</t>
        </is>
      </c>
      <c r="D8" s="8" t="n">
        <v>5</v>
      </c>
      <c r="E8" s="316" t="inlineStr">
        <is>
          <t>1.5</t>
        </is>
      </c>
      <c r="F8" s="8" t="inlineStr">
        <is>
          <t>Maize</t>
        </is>
      </c>
      <c r="G8" s="536" t="inlineStr">
        <is>
          <t>Maïs</t>
        </is>
      </c>
    </row>
    <row r="9" ht="15.75" customHeight="1">
      <c r="B9" s="3" t="n"/>
      <c r="C9" s="48" t="n"/>
      <c r="D9" s="8" t="n">
        <v>6</v>
      </c>
      <c r="E9" s="316" t="inlineStr">
        <is>
          <t>1.6</t>
        </is>
      </c>
      <c r="F9" s="8" t="inlineStr">
        <is>
          <t>Barley</t>
        </is>
      </c>
      <c r="G9" s="536" t="inlineStr">
        <is>
          <t>Orge</t>
        </is>
      </c>
    </row>
    <row r="10" ht="15.75" customHeight="1">
      <c r="B10" s="3" t="n"/>
      <c r="C10" s="352" t="n"/>
      <c r="D10" s="8" t="n">
        <v>7</v>
      </c>
      <c r="E10" s="316" t="inlineStr">
        <is>
          <t>1.99</t>
        </is>
      </c>
      <c r="F10" s="47" t="inlineStr">
        <is>
          <t>Other Cereal</t>
        </is>
      </c>
      <c r="G10" s="537" t="inlineStr">
        <is>
          <t>Autres céréales</t>
        </is>
      </c>
    </row>
    <row r="11" ht="15.75" customHeight="1">
      <c r="B11" s="3" t="n"/>
      <c r="C11" s="48" t="n"/>
      <c r="D11" s="8" t="n">
        <v>8</v>
      </c>
      <c r="E11" s="316" t="inlineStr">
        <is>
          <t>2.1</t>
        </is>
      </c>
      <c r="F11" s="8" t="inlineStr">
        <is>
          <t>Cassava</t>
        </is>
      </c>
      <c r="G11" s="536" t="inlineStr">
        <is>
          <t>Manioc</t>
        </is>
      </c>
    </row>
    <row r="12" ht="15.75" customHeight="1">
      <c r="B12" s="3" t="n"/>
      <c r="C12" s="48" t="inlineStr">
        <is>
          <t>x</t>
        </is>
      </c>
      <c r="D12" s="8" t="n">
        <v>9</v>
      </c>
      <c r="E12" s="316" t="inlineStr">
        <is>
          <t>2.2</t>
        </is>
      </c>
      <c r="F12" s="8" t="inlineStr">
        <is>
          <t>Potatoe</t>
        </is>
      </c>
      <c r="G12" s="536" t="inlineStr">
        <is>
          <t>Pommes de terre</t>
        </is>
      </c>
    </row>
    <row r="13" ht="15.75" customHeight="1">
      <c r="B13" s="3" t="n"/>
      <c r="C13" s="48" t="n"/>
      <c r="D13" s="8" t="n">
        <v>10</v>
      </c>
      <c r="E13" s="316" t="inlineStr">
        <is>
          <t>2.3</t>
        </is>
      </c>
      <c r="F13" s="8" t="inlineStr">
        <is>
          <t>Sweet Potatoes</t>
        </is>
      </c>
      <c r="G13" s="536" t="inlineStr">
        <is>
          <t>Patates douces</t>
        </is>
      </c>
    </row>
    <row r="14" ht="15.75" customHeight="1">
      <c r="B14" s="3" t="n"/>
      <c r="C14" s="48" t="n"/>
      <c r="D14" s="8" t="n">
        <v>11</v>
      </c>
      <c r="E14" s="316" t="inlineStr">
        <is>
          <t>2.4</t>
        </is>
      </c>
      <c r="F14" s="8" t="inlineStr">
        <is>
          <t>Yams</t>
        </is>
      </c>
      <c r="G14" s="536" t="inlineStr">
        <is>
          <t>Ignames</t>
        </is>
      </c>
    </row>
    <row r="15" ht="15.75" customHeight="1">
      <c r="B15" s="3" t="n"/>
      <c r="C15" s="48" t="n"/>
      <c r="D15" s="8" t="n">
        <v>12</v>
      </c>
      <c r="E15" s="316" t="inlineStr">
        <is>
          <t>2.5</t>
        </is>
      </c>
      <c r="F15" s="8" t="inlineStr">
        <is>
          <t>Carrots</t>
        </is>
      </c>
      <c r="G15" s="536" t="inlineStr">
        <is>
          <t>Carottes</t>
        </is>
      </c>
    </row>
    <row r="16" ht="15.75" customHeight="1">
      <c r="B16" s="3" t="n"/>
      <c r="C16" s="48" t="n"/>
      <c r="D16" s="8" t="n">
        <v>13</v>
      </c>
      <c r="E16" s="316" t="inlineStr">
        <is>
          <t>2.6</t>
        </is>
      </c>
      <c r="F16" s="8" t="inlineStr">
        <is>
          <t>Cocoyam</t>
        </is>
      </c>
      <c r="G16" s="536" t="inlineStr">
        <is>
          <t>Chou caraïbe</t>
        </is>
      </c>
    </row>
    <row r="17" ht="15.75" customHeight="1">
      <c r="B17" s="3" t="n"/>
      <c r="C17" s="352" t="n"/>
      <c r="D17" s="8" t="n">
        <v>14</v>
      </c>
      <c r="E17" s="316" t="inlineStr">
        <is>
          <t>2.99</t>
        </is>
      </c>
      <c r="F17" s="47" t="inlineStr">
        <is>
          <t>Other tubers</t>
        </is>
      </c>
      <c r="G17" s="537" t="inlineStr">
        <is>
          <t>Autres tubercules</t>
        </is>
      </c>
    </row>
    <row r="18" ht="15.75" customHeight="1">
      <c r="B18" s="3" t="n"/>
      <c r="C18" s="48" t="inlineStr">
        <is>
          <t>x</t>
        </is>
      </c>
      <c r="D18" s="8" t="n">
        <v>15</v>
      </c>
      <c r="E18" s="316" t="inlineStr">
        <is>
          <t>3.1</t>
        </is>
      </c>
      <c r="F18" s="8" t="inlineStr">
        <is>
          <t>Beans</t>
        </is>
      </c>
      <c r="G18" s="536" t="inlineStr">
        <is>
          <t>Haricots</t>
        </is>
      </c>
    </row>
    <row r="19" ht="15.75" customHeight="1">
      <c r="B19" s="3" t="n"/>
      <c r="C19" s="48" t="n"/>
      <c r="D19" s="8" t="n">
        <v>16</v>
      </c>
      <c r="E19" s="316" t="inlineStr">
        <is>
          <t>3.2</t>
        </is>
      </c>
      <c r="F19" s="8" t="inlineStr">
        <is>
          <t>Lentils</t>
        </is>
      </c>
      <c r="G19" s="536" t="inlineStr">
        <is>
          <t>Lentilles</t>
        </is>
      </c>
    </row>
    <row r="20" ht="15.75" customHeight="1">
      <c r="B20" s="3" t="n"/>
      <c r="C20" s="48" t="n"/>
      <c r="D20" s="8" t="n">
        <v>17</v>
      </c>
      <c r="E20" s="316" t="inlineStr">
        <is>
          <t>3.3</t>
        </is>
      </c>
      <c r="F20" s="8" t="inlineStr">
        <is>
          <t>Peas</t>
        </is>
      </c>
      <c r="G20" s="536" t="inlineStr">
        <is>
          <t>Pois</t>
        </is>
      </c>
    </row>
    <row r="21" ht="15.75" customHeight="1">
      <c r="B21" s="3" t="n"/>
      <c r="C21" s="48" t="n"/>
      <c r="D21" s="8" t="n">
        <v>18</v>
      </c>
      <c r="E21" s="316" t="inlineStr">
        <is>
          <t>3.4</t>
        </is>
      </c>
      <c r="F21" s="8" t="inlineStr">
        <is>
          <t>Soybeans</t>
        </is>
      </c>
      <c r="G21" s="536" t="inlineStr">
        <is>
          <t>Soja</t>
        </is>
      </c>
    </row>
    <row r="22" ht="15.75" customHeight="1">
      <c r="B22" s="3" t="n"/>
      <c r="C22" s="48" t="n"/>
      <c r="D22" s="8" t="n">
        <v>19</v>
      </c>
      <c r="E22" s="316" t="inlineStr">
        <is>
          <t>3.5</t>
        </is>
      </c>
      <c r="F22" s="8" t="inlineStr">
        <is>
          <t>Chickpeas</t>
        </is>
      </c>
      <c r="G22" s="536" t="inlineStr">
        <is>
          <t>Pois chiches</t>
        </is>
      </c>
    </row>
    <row r="23" ht="15.75" customHeight="1">
      <c r="B23" s="3" t="n"/>
      <c r="C23" s="48" t="n"/>
      <c r="D23" s="8" t="n">
        <v>20</v>
      </c>
      <c r="E23" s="316" t="inlineStr">
        <is>
          <t>3.6</t>
        </is>
      </c>
      <c r="F23" s="8" t="inlineStr">
        <is>
          <t>Fava beans</t>
        </is>
      </c>
      <c r="G23" s="536" t="inlineStr">
        <is>
          <t>Fève</t>
        </is>
      </c>
    </row>
    <row r="24" ht="15.75" customHeight="1">
      <c r="B24" s="3" t="n"/>
      <c r="C24" s="48" t="n"/>
      <c r="D24" s="8" t="n">
        <v>21</v>
      </c>
      <c r="E24" s="316" t="inlineStr">
        <is>
          <t>3.7</t>
        </is>
      </c>
      <c r="F24" s="8" t="inlineStr">
        <is>
          <t>Broad beans</t>
        </is>
      </c>
      <c r="G24" s="536" t="inlineStr">
        <is>
          <t>Fève large</t>
        </is>
      </c>
    </row>
    <row r="25" ht="15.75" customHeight="1">
      <c r="B25" s="3" t="n"/>
      <c r="C25" s="352" t="n"/>
      <c r="D25" s="8" t="n">
        <v>22</v>
      </c>
      <c r="E25" s="316" t="inlineStr">
        <is>
          <t>3.99</t>
        </is>
      </c>
      <c r="F25" s="47" t="inlineStr">
        <is>
          <t>Other pulses</t>
        </is>
      </c>
      <c r="G25" s="537" t="inlineStr">
        <is>
          <t>Autres légumineuses</t>
        </is>
      </c>
    </row>
    <row r="26" ht="15.75" customHeight="1">
      <c r="B26" s="3" t="n"/>
      <c r="C26" s="48" t="inlineStr">
        <is>
          <t>x</t>
        </is>
      </c>
      <c r="D26" s="8" t="n">
        <v>23</v>
      </c>
      <c r="E26" s="316" t="inlineStr">
        <is>
          <t>4.1</t>
        </is>
      </c>
      <c r="F26" s="8" t="inlineStr">
        <is>
          <t>Cabbage</t>
        </is>
      </c>
      <c r="G26" s="536" t="inlineStr">
        <is>
          <t>Choux</t>
        </is>
      </c>
    </row>
    <row r="27" ht="15.75" customHeight="1">
      <c r="B27" s="3" t="n"/>
      <c r="C27" s="48" t="inlineStr">
        <is>
          <t>x</t>
        </is>
      </c>
      <c r="D27" s="8" t="n">
        <v>24</v>
      </c>
      <c r="E27" s="316" t="inlineStr">
        <is>
          <t>4.2</t>
        </is>
      </c>
      <c r="F27" s="8" t="inlineStr">
        <is>
          <t>Lettuce</t>
        </is>
      </c>
      <c r="G27" s="536" t="inlineStr">
        <is>
          <t>Laitue</t>
        </is>
      </c>
    </row>
    <row r="28" ht="15.75" customHeight="1">
      <c r="B28" s="3" t="n"/>
      <c r="C28" s="48" t="n"/>
      <c r="D28" s="8" t="n">
        <v>25</v>
      </c>
      <c r="E28" s="316" t="inlineStr">
        <is>
          <t>4.3</t>
        </is>
      </c>
      <c r="F28" s="8" t="inlineStr">
        <is>
          <t>Spinach-Amaranth</t>
        </is>
      </c>
      <c r="G28" s="536" t="inlineStr">
        <is>
          <t>Epinards-Amaranthe</t>
        </is>
      </c>
    </row>
    <row r="29" ht="15.75" customHeight="1">
      <c r="B29" s="3" t="n"/>
      <c r="C29" s="48" t="n"/>
      <c r="D29" s="8" t="n">
        <v>26</v>
      </c>
      <c r="E29" s="316" t="inlineStr">
        <is>
          <t>4.4</t>
        </is>
      </c>
      <c r="F29" s="8" t="inlineStr">
        <is>
          <t>Cassava leaves</t>
        </is>
      </c>
      <c r="G29" s="536" t="inlineStr">
        <is>
          <t>Feuilles de manioc</t>
        </is>
      </c>
    </row>
    <row r="30" ht="15.75" customHeight="1">
      <c r="B30" s="3" t="n"/>
      <c r="C30" s="48" t="n"/>
      <c r="D30" s="8" t="n">
        <v>27</v>
      </c>
      <c r="E30" s="316" t="inlineStr">
        <is>
          <t>4.5</t>
        </is>
      </c>
      <c r="F30" s="8" t="inlineStr">
        <is>
          <t>Potatoe leaves</t>
        </is>
      </c>
      <c r="G30" s="536" t="inlineStr">
        <is>
          <t>Feuilles de pomme de terre</t>
        </is>
      </c>
    </row>
    <row r="31" ht="15.75" customHeight="1">
      <c r="B31" s="3" t="n"/>
      <c r="C31" s="48" t="n"/>
      <c r="D31" s="8" t="n">
        <v>28</v>
      </c>
      <c r="E31" s="316" t="inlineStr">
        <is>
          <t>4.6</t>
        </is>
      </c>
      <c r="F31" s="8" t="inlineStr">
        <is>
          <t>Moringa</t>
        </is>
      </c>
      <c r="G31" s="536" t="inlineStr">
        <is>
          <t>Moringa</t>
        </is>
      </c>
    </row>
    <row r="32" ht="15.75" customHeight="1">
      <c r="B32" s="3" t="n"/>
      <c r="C32" s="48" t="n"/>
      <c r="D32" s="8" t="n">
        <v>29</v>
      </c>
      <c r="E32" s="316" t="inlineStr">
        <is>
          <t>4.7</t>
        </is>
      </c>
      <c r="F32" s="8" t="inlineStr">
        <is>
          <t>Sorrel Hibiscus / Rosselle</t>
        </is>
      </c>
      <c r="G32" s="536" t="inlineStr">
        <is>
          <t>Oseille Hibiscus / Rosselle</t>
        </is>
      </c>
    </row>
    <row r="33" ht="30" customHeight="1">
      <c r="B33" s="3" t="n"/>
      <c r="C33" s="48" t="n"/>
      <c r="D33" s="8" t="n">
        <v>30</v>
      </c>
      <c r="E33" s="316" t="inlineStr">
        <is>
          <t>4.9</t>
        </is>
      </c>
      <c r="F33" s="8" t="inlineStr">
        <is>
          <t>Green salad herbs [thyme, parsley, mint, rocca, other]</t>
        </is>
      </c>
      <c r="G33" s="536" t="inlineStr">
        <is>
          <t>Herbes aromatiques [thym, persil, menthe, rocca, autres]</t>
        </is>
      </c>
    </row>
    <row r="34" ht="15.75" customHeight="1">
      <c r="B34" s="3" t="n"/>
      <c r="C34" s="48" t="n"/>
      <c r="D34" s="8" t="n">
        <v>31</v>
      </c>
      <c r="E34" s="316" t="inlineStr">
        <is>
          <t>4.101</t>
        </is>
      </c>
      <c r="F34" s="8" t="inlineStr">
        <is>
          <t>Cauliflower</t>
        </is>
      </c>
      <c r="G34" s="536" t="inlineStr">
        <is>
          <t>Choux-fleur</t>
        </is>
      </c>
    </row>
    <row r="35" ht="15.75" customHeight="1">
      <c r="B35" s="3" t="n"/>
      <c r="C35" s="352" t="n"/>
      <c r="D35" s="8" t="n">
        <v>32</v>
      </c>
      <c r="E35" s="316" t="inlineStr">
        <is>
          <t>4.99</t>
        </is>
      </c>
      <c r="F35" s="47" t="inlineStr">
        <is>
          <t>Other leafy vegetables</t>
        </is>
      </c>
      <c r="G35" s="537" t="inlineStr">
        <is>
          <t>Autres légumes à feuilles</t>
        </is>
      </c>
    </row>
    <row r="36" ht="15.75" customHeight="1">
      <c r="B36" s="3" t="n"/>
      <c r="C36" s="48" t="inlineStr">
        <is>
          <t>x</t>
        </is>
      </c>
      <c r="D36" s="8" t="n">
        <v>33</v>
      </c>
      <c r="E36" s="316" t="inlineStr">
        <is>
          <t>5.1</t>
        </is>
      </c>
      <c r="F36" s="8" t="inlineStr">
        <is>
          <t>Tomatoes</t>
        </is>
      </c>
      <c r="G36" s="536" t="inlineStr">
        <is>
          <t>Tomates</t>
        </is>
      </c>
    </row>
    <row r="37" ht="15.75" customHeight="1">
      <c r="B37" s="3" t="n"/>
      <c r="C37" s="48" t="n"/>
      <c r="D37" s="8" t="n">
        <v>34</v>
      </c>
      <c r="E37" s="316" t="inlineStr">
        <is>
          <t>5.2</t>
        </is>
      </c>
      <c r="F37" s="8" t="inlineStr">
        <is>
          <t>Cucumber</t>
        </is>
      </c>
      <c r="G37" s="536" t="inlineStr">
        <is>
          <t>Concombre</t>
        </is>
      </c>
    </row>
    <row r="38" ht="15.75" customHeight="1">
      <c r="B38" s="3" t="n"/>
      <c r="C38" s="48" t="n"/>
      <c r="D38" s="8" t="n">
        <v>35</v>
      </c>
      <c r="E38" s="316" t="inlineStr">
        <is>
          <t>5.3</t>
        </is>
      </c>
      <c r="F38" s="8" t="inlineStr">
        <is>
          <t>Pumpkin</t>
        </is>
      </c>
      <c r="G38" s="536" t="inlineStr">
        <is>
          <t>Citrouille</t>
        </is>
      </c>
    </row>
    <row r="39" ht="15.75" customHeight="1">
      <c r="B39" s="3" t="n"/>
      <c r="C39" s="48" t="n"/>
      <c r="D39" s="8" t="n">
        <v>36</v>
      </c>
      <c r="E39" s="316" t="inlineStr">
        <is>
          <t>5.4</t>
        </is>
      </c>
      <c r="F39" s="8" t="inlineStr">
        <is>
          <t>Eggplant/aubergine</t>
        </is>
      </c>
      <c r="G39" s="536" t="inlineStr">
        <is>
          <t>Aubergines/aubergines</t>
        </is>
      </c>
    </row>
    <row r="40" ht="15.75" customHeight="1">
      <c r="B40" s="3" t="n"/>
      <c r="C40" s="48" t="n"/>
      <c r="D40" s="8" t="n">
        <v>37</v>
      </c>
      <c r="E40" s="316" t="inlineStr">
        <is>
          <t>5.5</t>
        </is>
      </c>
      <c r="F40" s="8" t="inlineStr">
        <is>
          <t>Zucchini</t>
        </is>
      </c>
      <c r="G40" s="536" t="inlineStr">
        <is>
          <t>Courgettes</t>
        </is>
      </c>
    </row>
    <row r="41" ht="15.75" customHeight="1">
      <c r="B41" s="3" t="n"/>
      <c r="C41" s="48" t="n"/>
      <c r="D41" s="8" t="n">
        <v>38</v>
      </c>
      <c r="E41" s="316" t="inlineStr">
        <is>
          <t>5.6</t>
        </is>
      </c>
      <c r="F41" s="8" t="inlineStr">
        <is>
          <t>Okra</t>
        </is>
      </c>
      <c r="G41" s="536" t="inlineStr">
        <is>
          <t>Okra</t>
        </is>
      </c>
    </row>
    <row r="42" ht="15.75" customHeight="1">
      <c r="B42" s="3" t="n"/>
      <c r="C42" s="48" t="n"/>
      <c r="D42" s="8" t="n">
        <v>39</v>
      </c>
      <c r="E42" s="316" t="inlineStr">
        <is>
          <t>5.7</t>
        </is>
      </c>
      <c r="F42" s="8" t="inlineStr">
        <is>
          <t>Bell pepper</t>
        </is>
      </c>
      <c r="G42" s="536" t="inlineStr">
        <is>
          <t>Poivrons</t>
        </is>
      </c>
    </row>
    <row r="43" ht="15.75" customHeight="1">
      <c r="B43" s="3" t="n"/>
      <c r="C43" s="48" t="inlineStr">
        <is>
          <t>x</t>
        </is>
      </c>
      <c r="D43" s="8" t="n">
        <v>40</v>
      </c>
      <c r="E43" s="316" t="inlineStr">
        <is>
          <t>5.8</t>
        </is>
      </c>
      <c r="F43" s="8" t="inlineStr">
        <is>
          <t>Onions</t>
        </is>
      </c>
      <c r="G43" s="536" t="inlineStr">
        <is>
          <t>Oignons</t>
        </is>
      </c>
    </row>
    <row r="44" ht="15.75" customHeight="1">
      <c r="B44" s="3" t="n"/>
      <c r="C44" s="48" t="n"/>
      <c r="D44" s="8" t="n">
        <v>41</v>
      </c>
      <c r="E44" s="316" t="inlineStr">
        <is>
          <t>5.9</t>
        </is>
      </c>
      <c r="F44" s="8" t="inlineStr">
        <is>
          <t>Haricot</t>
        </is>
      </c>
      <c r="G44" s="536" t="inlineStr">
        <is>
          <t xml:space="preserve">Haricot </t>
        </is>
      </c>
    </row>
    <row r="45" ht="15.75" customHeight="1">
      <c r="B45" s="3" t="n"/>
      <c r="C45" s="48" t="n"/>
      <c r="D45" s="8" t="n">
        <v>42</v>
      </c>
      <c r="E45" s="316" t="inlineStr">
        <is>
          <t>5.101</t>
        </is>
      </c>
      <c r="F45" s="8" t="inlineStr">
        <is>
          <t>Green peas</t>
        </is>
      </c>
      <c r="G45" s="536" t="inlineStr">
        <is>
          <t>Petit pois</t>
        </is>
      </c>
    </row>
    <row r="46" ht="15.75" customHeight="1">
      <c r="B46" s="3" t="n"/>
      <c r="C46" s="48" t="n"/>
      <c r="D46" s="8" t="n">
        <v>43</v>
      </c>
      <c r="E46" s="316" t="inlineStr">
        <is>
          <t>5.11</t>
        </is>
      </c>
      <c r="F46" s="8" t="inlineStr">
        <is>
          <t>Fava beans green</t>
        </is>
      </c>
      <c r="G46" s="536" t="inlineStr">
        <is>
          <t>Pois fève</t>
        </is>
      </c>
    </row>
    <row r="47" ht="15.75" customHeight="1">
      <c r="B47" s="3" t="n"/>
      <c r="C47" s="352" t="n"/>
      <c r="D47" s="8" t="n">
        <v>44</v>
      </c>
      <c r="E47" s="316" t="inlineStr">
        <is>
          <t>5.99</t>
        </is>
      </c>
      <c r="F47" s="47" t="inlineStr">
        <is>
          <t>Other non leafy vegs</t>
        </is>
      </c>
      <c r="G47" s="537" t="inlineStr">
        <is>
          <t>Autres légumes non feuillus</t>
        </is>
      </c>
    </row>
    <row r="48" ht="15.75" customHeight="1">
      <c r="B48" s="3" t="n"/>
      <c r="C48" s="48" t="n"/>
      <c r="D48" s="8" t="n">
        <v>45</v>
      </c>
      <c r="E48" s="316" t="inlineStr">
        <is>
          <t>6.1</t>
        </is>
      </c>
      <c r="F48" s="8" t="inlineStr">
        <is>
          <t>Orange</t>
        </is>
      </c>
      <c r="G48" s="536" t="inlineStr">
        <is>
          <t>Orange</t>
        </is>
      </c>
    </row>
    <row r="49" ht="15.75" customHeight="1">
      <c r="B49" s="3" t="n"/>
      <c r="C49" s="48" t="n"/>
      <c r="D49" s="8" t="n">
        <v>46</v>
      </c>
      <c r="E49" s="316" t="inlineStr">
        <is>
          <t>6.2</t>
        </is>
      </c>
      <c r="F49" s="8" t="inlineStr">
        <is>
          <t>Lemon</t>
        </is>
      </c>
      <c r="G49" s="536" t="inlineStr">
        <is>
          <t>Citron</t>
        </is>
      </c>
    </row>
    <row r="50" ht="15.75" customHeight="1">
      <c r="B50" s="3" t="n"/>
      <c r="C50" s="48" t="n"/>
      <c r="D50" s="8" t="n">
        <v>47</v>
      </c>
      <c r="E50" s="316" t="inlineStr">
        <is>
          <t>6.3</t>
        </is>
      </c>
      <c r="F50" s="8" t="inlineStr">
        <is>
          <t>Grapefruit</t>
        </is>
      </c>
      <c r="G50" s="536" t="inlineStr">
        <is>
          <t>Pamplemousse</t>
        </is>
      </c>
    </row>
    <row r="51" ht="15.75" customHeight="1">
      <c r="B51" s="3" t="n"/>
      <c r="C51" s="48" t="n"/>
      <c r="D51" s="8" t="n">
        <v>48</v>
      </c>
      <c r="E51" s="316" t="inlineStr">
        <is>
          <t>6.4</t>
        </is>
      </c>
      <c r="F51" s="8" t="inlineStr">
        <is>
          <t>Mandarins/clementines</t>
        </is>
      </c>
      <c r="G51" s="536" t="inlineStr">
        <is>
          <t>Tangerine/clémentine</t>
        </is>
      </c>
    </row>
    <row r="52" ht="15.75" customHeight="1">
      <c r="B52" s="3" t="n"/>
      <c r="C52" s="352" t="n"/>
      <c r="D52" s="8" t="n">
        <v>49</v>
      </c>
      <c r="E52" s="316" t="inlineStr">
        <is>
          <t>6.99</t>
        </is>
      </c>
      <c r="F52" s="47" t="inlineStr">
        <is>
          <t>Other citrus fruit</t>
        </is>
      </c>
      <c r="G52" s="537" t="inlineStr">
        <is>
          <t>Autres agrumes</t>
        </is>
      </c>
    </row>
    <row r="53" ht="15.75" customHeight="1">
      <c r="B53" s="3" t="n"/>
      <c r="C53" s="48" t="n"/>
      <c r="D53" s="8" t="n">
        <v>50</v>
      </c>
      <c r="E53" s="316" t="inlineStr">
        <is>
          <t>7.1</t>
        </is>
      </c>
      <c r="F53" s="8" t="inlineStr">
        <is>
          <t>Sweet Banana</t>
        </is>
      </c>
      <c r="G53" s="536" t="inlineStr">
        <is>
          <t>Banane douce</t>
        </is>
      </c>
    </row>
    <row r="54" ht="15.75" customHeight="1">
      <c r="B54" s="3" t="n"/>
      <c r="C54" s="48" t="n"/>
      <c r="D54" s="8" t="n">
        <v>51</v>
      </c>
      <c r="E54" s="316" t="inlineStr">
        <is>
          <t>7.2</t>
        </is>
      </c>
      <c r="F54" s="8" t="inlineStr">
        <is>
          <t>Plantains</t>
        </is>
      </c>
      <c r="G54" s="536" t="inlineStr">
        <is>
          <t>Banane plantain</t>
        </is>
      </c>
    </row>
    <row r="55" ht="15.75" customHeight="1">
      <c r="B55" s="3" t="n"/>
      <c r="C55" s="48" t="n"/>
      <c r="D55" s="8" t="n">
        <v>52</v>
      </c>
      <c r="E55" s="316" t="inlineStr">
        <is>
          <t>7.3</t>
        </is>
      </c>
      <c r="F55" s="8" t="inlineStr">
        <is>
          <t>Papaya</t>
        </is>
      </c>
      <c r="G55" s="536" t="inlineStr">
        <is>
          <t>Papaye</t>
        </is>
      </c>
    </row>
    <row r="56" ht="15.75" customHeight="1">
      <c r="B56" s="3" t="n"/>
      <c r="C56" s="48" t="n"/>
      <c r="D56" s="8" t="n">
        <v>53</v>
      </c>
      <c r="E56" s="316" t="inlineStr">
        <is>
          <t>7.4</t>
        </is>
      </c>
      <c r="F56" s="8" t="inlineStr">
        <is>
          <t>Mango</t>
        </is>
      </c>
      <c r="G56" s="536" t="inlineStr">
        <is>
          <t>Mangue</t>
        </is>
      </c>
    </row>
    <row r="57" ht="15.75" customHeight="1">
      <c r="B57" s="3" t="n"/>
      <c r="C57" s="48" t="n"/>
      <c r="D57" s="8" t="n">
        <v>54</v>
      </c>
      <c r="E57" s="316" t="inlineStr">
        <is>
          <t>7.5</t>
        </is>
      </c>
      <c r="F57" s="8" t="inlineStr">
        <is>
          <t>Guava</t>
        </is>
      </c>
      <c r="G57" s="536" t="inlineStr">
        <is>
          <t>Goyave</t>
        </is>
      </c>
    </row>
    <row r="58" ht="15.75" customHeight="1">
      <c r="B58" s="3" t="n"/>
      <c r="C58" s="48" t="n"/>
      <c r="D58" s="8" t="n">
        <v>55</v>
      </c>
      <c r="E58" s="316" t="inlineStr">
        <is>
          <t>7.6</t>
        </is>
      </c>
      <c r="F58" s="8" t="inlineStr">
        <is>
          <t>Pineapple</t>
        </is>
      </c>
      <c r="G58" s="536" t="inlineStr">
        <is>
          <t>Ananas</t>
        </is>
      </c>
    </row>
    <row r="59" ht="15.75" customHeight="1">
      <c r="B59" s="3" t="n"/>
      <c r="C59" s="48" t="n"/>
      <c r="D59" s="8" t="n">
        <v>56</v>
      </c>
      <c r="E59" s="316" t="inlineStr">
        <is>
          <t>7.7</t>
        </is>
      </c>
      <c r="F59" s="8" t="inlineStr">
        <is>
          <t>Avocado</t>
        </is>
      </c>
      <c r="G59" s="536" t="inlineStr">
        <is>
          <t>Avocat</t>
        </is>
      </c>
    </row>
    <row r="60" ht="15.75" customHeight="1">
      <c r="B60" s="3" t="n"/>
      <c r="C60" s="48" t="n"/>
      <c r="D60" s="8" t="n">
        <v>57</v>
      </c>
      <c r="E60" s="316" t="inlineStr">
        <is>
          <t>7.8</t>
        </is>
      </c>
      <c r="F60" s="8" t="inlineStr">
        <is>
          <t>Water Melon</t>
        </is>
      </c>
      <c r="G60" s="536" t="inlineStr">
        <is>
          <t>Pastèques</t>
        </is>
      </c>
    </row>
    <row r="61" ht="15.75" customHeight="1">
      <c r="B61" s="3" t="n"/>
      <c r="C61" s="48" t="n"/>
      <c r="D61" s="8" t="n">
        <v>58</v>
      </c>
      <c r="E61" s="316" t="inlineStr">
        <is>
          <t>7.9</t>
        </is>
      </c>
      <c r="F61" s="8" t="inlineStr">
        <is>
          <t>Dates</t>
        </is>
      </c>
      <c r="G61" s="536" t="inlineStr">
        <is>
          <t>Dattes</t>
        </is>
      </c>
    </row>
    <row r="62" ht="15.75" customHeight="1">
      <c r="B62" s="3" t="n"/>
      <c r="C62" s="48" t="n"/>
      <c r="D62" s="8" t="n">
        <v>59</v>
      </c>
      <c r="E62" s="316" t="inlineStr">
        <is>
          <t>7.101</t>
        </is>
      </c>
      <c r="F62" s="8" t="inlineStr">
        <is>
          <t>Figs</t>
        </is>
      </c>
      <c r="G62" s="536" t="inlineStr">
        <is>
          <t>Figues</t>
        </is>
      </c>
    </row>
    <row r="63" ht="15.75" customHeight="1">
      <c r="B63" s="3" t="n"/>
      <c r="C63" s="48" t="n"/>
      <c r="D63" s="8" t="n">
        <v>60</v>
      </c>
      <c r="E63" s="316" t="inlineStr">
        <is>
          <t>7.11</t>
        </is>
      </c>
      <c r="F63" s="8" t="inlineStr">
        <is>
          <t>Grapes</t>
        </is>
      </c>
      <c r="G63" s="536" t="inlineStr">
        <is>
          <t>Raisins</t>
        </is>
      </c>
    </row>
    <row r="64" ht="15.75" customHeight="1">
      <c r="B64" s="3" t="n"/>
      <c r="C64" s="48" t="n"/>
      <c r="D64" s="8" t="n">
        <v>61</v>
      </c>
      <c r="E64" s="316" t="inlineStr">
        <is>
          <t>7.12</t>
        </is>
      </c>
      <c r="F64" s="8" t="inlineStr">
        <is>
          <t>Olives</t>
        </is>
      </c>
      <c r="G64" s="536" t="inlineStr">
        <is>
          <t>Olives</t>
        </is>
      </c>
    </row>
    <row r="65" ht="15.75" customHeight="1">
      <c r="B65" s="3" t="n"/>
      <c r="C65" s="48" t="n"/>
      <c r="D65" s="8" t="n">
        <v>62</v>
      </c>
      <c r="E65" s="316" t="inlineStr">
        <is>
          <t>7.13</t>
        </is>
      </c>
      <c r="F65" s="8" t="inlineStr">
        <is>
          <t>Apple</t>
        </is>
      </c>
      <c r="G65" s="536" t="inlineStr">
        <is>
          <t>Pomme</t>
        </is>
      </c>
    </row>
    <row r="66" ht="15.75" customHeight="1">
      <c r="B66" s="3" t="n"/>
      <c r="C66" s="48" t="n"/>
      <c r="D66" s="8" t="n">
        <v>63</v>
      </c>
      <c r="E66" s="316" t="inlineStr">
        <is>
          <t>7.14</t>
        </is>
      </c>
      <c r="F66" s="8" t="inlineStr">
        <is>
          <t>Apricot</t>
        </is>
      </c>
      <c r="G66" s="536" t="inlineStr">
        <is>
          <t>Abricot</t>
        </is>
      </c>
    </row>
    <row r="67" ht="15.75" customHeight="1">
      <c r="B67" s="3" t="n"/>
      <c r="C67" s="48" t="n"/>
      <c r="D67" s="8" t="n">
        <v>64</v>
      </c>
      <c r="E67" s="316" t="inlineStr">
        <is>
          <t>7.15</t>
        </is>
      </c>
      <c r="F67" s="8" t="inlineStr">
        <is>
          <t>Cherries</t>
        </is>
      </c>
      <c r="G67" s="536" t="inlineStr">
        <is>
          <t>Cerises</t>
        </is>
      </c>
    </row>
    <row r="68" ht="15.75" customHeight="1">
      <c r="B68" s="3" t="n"/>
      <c r="C68" s="48" t="n"/>
      <c r="D68" s="8" t="n">
        <v>65</v>
      </c>
      <c r="E68" s="316" t="inlineStr">
        <is>
          <t>7.16</t>
        </is>
      </c>
      <c r="F68" s="8" t="inlineStr">
        <is>
          <t>Peach/nectarine</t>
        </is>
      </c>
      <c r="G68" s="536" t="inlineStr">
        <is>
          <t>Pêche/nectarine</t>
        </is>
      </c>
    </row>
    <row r="69" ht="15.75" customHeight="1">
      <c r="B69" s="3" t="n"/>
      <c r="C69" s="48" t="n"/>
      <c r="D69" s="8" t="n">
        <v>66</v>
      </c>
      <c r="E69" s="316" t="inlineStr">
        <is>
          <t>7.17</t>
        </is>
      </c>
      <c r="F69" s="8" t="inlineStr">
        <is>
          <t>Strawberries</t>
        </is>
      </c>
      <c r="G69" s="536" t="inlineStr">
        <is>
          <t>Fraises</t>
        </is>
      </c>
    </row>
    <row r="70" ht="15.75" customHeight="1">
      <c r="B70" s="3" t="n"/>
      <c r="C70" s="48" t="n"/>
      <c r="D70" s="8" t="n">
        <v>67</v>
      </c>
      <c r="E70" s="316" t="inlineStr">
        <is>
          <t>7.18</t>
        </is>
      </c>
      <c r="F70" s="8" t="inlineStr">
        <is>
          <t>Melon [Cantaloupe]</t>
        </is>
      </c>
      <c r="G70" s="536" t="inlineStr">
        <is>
          <t>Melon</t>
        </is>
      </c>
    </row>
    <row r="71" ht="15.75" customHeight="1">
      <c r="B71" s="3" t="n"/>
      <c r="C71" s="352" t="n"/>
      <c r="D71" s="8" t="n">
        <v>68</v>
      </c>
      <c r="E71" s="316" t="inlineStr">
        <is>
          <t>7.99</t>
        </is>
      </c>
      <c r="F71" s="47" t="inlineStr">
        <is>
          <t>Other fruit</t>
        </is>
      </c>
      <c r="G71" s="537" t="inlineStr">
        <is>
          <t>Autres fruits</t>
        </is>
      </c>
    </row>
    <row r="72" ht="15.75" customHeight="1">
      <c r="B72" s="3" t="n"/>
      <c r="C72" s="48" t="n"/>
      <c r="D72" s="8" t="n">
        <v>69</v>
      </c>
      <c r="E72" s="316" t="inlineStr">
        <is>
          <t>8.1</t>
        </is>
      </c>
      <c r="F72" s="8" t="inlineStr">
        <is>
          <t>Coconuts</t>
        </is>
      </c>
      <c r="G72" s="536" t="inlineStr">
        <is>
          <t>Noix de coco</t>
        </is>
      </c>
    </row>
    <row r="73" ht="15.75" customHeight="1">
      <c r="B73" s="3" t="n"/>
      <c r="C73" s="48" t="n"/>
      <c r="D73" s="8" t="n">
        <v>70</v>
      </c>
      <c r="E73" s="316" t="inlineStr">
        <is>
          <t>8.2</t>
        </is>
      </c>
      <c r="F73" s="8" t="inlineStr">
        <is>
          <t>Groundnut/peanut</t>
        </is>
      </c>
      <c r="G73" s="536" t="inlineStr">
        <is>
          <t>Arachide / cacahuète</t>
        </is>
      </c>
    </row>
    <row r="74" ht="15.75" customHeight="1">
      <c r="B74" s="3" t="n"/>
      <c r="C74" s="48" t="n"/>
      <c r="D74" s="8" t="n">
        <v>71</v>
      </c>
      <c r="E74" s="316" t="inlineStr">
        <is>
          <t>8.3</t>
        </is>
      </c>
      <c r="F74" s="8" t="inlineStr">
        <is>
          <t>Cashew Nut</t>
        </is>
      </c>
      <c r="G74" s="536" t="inlineStr">
        <is>
          <t>Noix de cajou</t>
        </is>
      </c>
    </row>
    <row r="75" ht="15.75" customHeight="1">
      <c r="B75" s="3" t="n"/>
      <c r="C75" s="48" t="n"/>
      <c r="D75" s="8" t="n">
        <v>72</v>
      </c>
      <c r="E75" s="316" t="inlineStr">
        <is>
          <t>8.4</t>
        </is>
      </c>
      <c r="F75" s="8" t="inlineStr">
        <is>
          <t>Kola Nut</t>
        </is>
      </c>
      <c r="G75" s="536" t="inlineStr">
        <is>
          <t>Noix de kola</t>
        </is>
      </c>
    </row>
    <row r="76" ht="15.75" customHeight="1">
      <c r="B76" s="3" t="n"/>
      <c r="C76" s="48" t="n"/>
      <c r="D76" s="8" t="n">
        <v>73</v>
      </c>
      <c r="E76" s="316" t="inlineStr">
        <is>
          <t>8.5</t>
        </is>
      </c>
      <c r="F76" s="8" t="inlineStr">
        <is>
          <t>Sesame</t>
        </is>
      </c>
      <c r="G76" s="536" t="inlineStr">
        <is>
          <t>Sésame</t>
        </is>
      </c>
    </row>
    <row r="77" ht="15.75" customHeight="1">
      <c r="B77" s="3" t="n"/>
      <c r="C77" s="48" t="n"/>
      <c r="D77" s="8" t="n">
        <v>74</v>
      </c>
      <c r="E77" s="316" t="inlineStr">
        <is>
          <t>8.6</t>
        </is>
      </c>
      <c r="F77" s="8" t="inlineStr">
        <is>
          <t>Bambara nut</t>
        </is>
      </c>
      <c r="G77" s="536" t="inlineStr">
        <is>
          <t>Noix de bambara</t>
        </is>
      </c>
    </row>
    <row r="78" ht="15.75" customHeight="1">
      <c r="B78" s="3" t="n"/>
      <c r="C78" s="48" t="n"/>
      <c r="D78" s="8" t="n">
        <v>75</v>
      </c>
      <c r="E78" s="316" t="inlineStr">
        <is>
          <t>8.7</t>
        </is>
      </c>
      <c r="F78" s="8" t="inlineStr">
        <is>
          <t>Almond</t>
        </is>
      </c>
      <c r="G78" s="536" t="inlineStr">
        <is>
          <t>Amande</t>
        </is>
      </c>
    </row>
    <row r="79" ht="15.75" customHeight="1">
      <c r="B79" s="3" t="n"/>
      <c r="C79" s="48" t="n"/>
      <c r="D79" s="8" t="n">
        <v>76</v>
      </c>
      <c r="E79" s="316" t="inlineStr">
        <is>
          <t>8.8</t>
        </is>
      </c>
      <c r="F79" s="8" t="inlineStr">
        <is>
          <t>Walnut</t>
        </is>
      </c>
      <c r="G79" s="536" t="inlineStr">
        <is>
          <t>Noix</t>
        </is>
      </c>
    </row>
    <row r="80" ht="15.75" customHeight="1">
      <c r="B80" s="3" t="n"/>
      <c r="C80" s="352" t="n"/>
      <c r="D80" s="8" t="n">
        <v>77</v>
      </c>
      <c r="E80" s="316" t="inlineStr">
        <is>
          <t>8.99</t>
        </is>
      </c>
      <c r="F80" s="47" t="inlineStr">
        <is>
          <t>Other nuts</t>
        </is>
      </c>
      <c r="G80" s="537" t="inlineStr">
        <is>
          <t>Autres fruits à coque</t>
        </is>
      </c>
    </row>
    <row r="81" ht="15.75" customHeight="1">
      <c r="B81" s="3" t="n"/>
      <c r="C81" s="48" t="n"/>
      <c r="D81" s="8" t="n">
        <v>78</v>
      </c>
      <c r="E81" s="316" t="inlineStr">
        <is>
          <t>9.1</t>
        </is>
      </c>
      <c r="F81" s="8" t="inlineStr">
        <is>
          <t>Cocoa</t>
        </is>
      </c>
      <c r="G81" s="536" t="inlineStr">
        <is>
          <t>Cacao</t>
        </is>
      </c>
    </row>
    <row r="82" ht="15.75" customHeight="1">
      <c r="B82" s="3" t="n"/>
      <c r="C82" s="48" t="n"/>
      <c r="D82" s="8" t="n">
        <v>79</v>
      </c>
      <c r="E82" s="316" t="inlineStr">
        <is>
          <t>9.2</t>
        </is>
      </c>
      <c r="F82" s="8" t="inlineStr">
        <is>
          <t>Coffee</t>
        </is>
      </c>
      <c r="G82" s="536" t="inlineStr">
        <is>
          <t>Café</t>
        </is>
      </c>
    </row>
    <row r="83" ht="15.75" customHeight="1">
      <c r="B83" s="3" t="n"/>
      <c r="C83" s="48" t="n"/>
      <c r="D83" s="8" t="n">
        <v>80</v>
      </c>
      <c r="E83" s="316" t="inlineStr">
        <is>
          <t>9.3</t>
        </is>
      </c>
      <c r="F83" s="8" t="inlineStr">
        <is>
          <t>Tea</t>
        </is>
      </c>
      <c r="G83" s="536" t="inlineStr">
        <is>
          <t>Thé</t>
        </is>
      </c>
    </row>
    <row r="84" ht="15.75" customHeight="1">
      <c r="B84" s="3" t="n"/>
      <c r="C84" s="48" t="n"/>
      <c r="D84" s="8" t="n">
        <v>81</v>
      </c>
      <c r="E84" s="316" t="inlineStr">
        <is>
          <t>9.4</t>
        </is>
      </c>
      <c r="F84" s="8" t="inlineStr">
        <is>
          <t>Sugarcane</t>
        </is>
      </c>
      <c r="G84" s="536" t="inlineStr">
        <is>
          <t>Canne à sucre</t>
        </is>
      </c>
    </row>
    <row r="85" ht="15.75" customHeight="1">
      <c r="B85" s="3" t="n"/>
      <c r="C85" s="48" t="n"/>
      <c r="D85" s="8" t="n">
        <v>82</v>
      </c>
      <c r="E85" s="316" t="inlineStr">
        <is>
          <t>9.5</t>
        </is>
      </c>
      <c r="F85" s="8" t="inlineStr">
        <is>
          <t>Sunflower</t>
        </is>
      </c>
      <c r="G85" s="536" t="inlineStr">
        <is>
          <t>Tournesol</t>
        </is>
      </c>
    </row>
    <row r="86" ht="15.75" customHeight="1">
      <c r="B86" s="3" t="n"/>
      <c r="C86" s="352" t="n"/>
      <c r="D86" s="8" t="n">
        <v>83</v>
      </c>
      <c r="E86" s="316" t="inlineStr">
        <is>
          <t>9.99</t>
        </is>
      </c>
      <c r="F86" s="47" t="inlineStr">
        <is>
          <t>Other food cash crop</t>
        </is>
      </c>
      <c r="G86" s="537" t="inlineStr">
        <is>
          <t>Autres cultures vivrières de rente</t>
        </is>
      </c>
    </row>
    <row r="87" ht="15.75" customHeight="1">
      <c r="B87" s="3" t="n"/>
      <c r="C87" s="48" t="n"/>
      <c r="D87" s="8" t="n">
        <v>84</v>
      </c>
      <c r="E87" s="316" t="inlineStr">
        <is>
          <t>10.1</t>
        </is>
      </c>
      <c r="F87" s="8" t="inlineStr">
        <is>
          <t>Cotton</t>
        </is>
      </c>
      <c r="G87" s="536" t="inlineStr">
        <is>
          <t>Coton</t>
        </is>
      </c>
    </row>
    <row r="88" ht="15.75" customHeight="1">
      <c r="B88" s="3" t="n"/>
      <c r="C88" s="48" t="n"/>
      <c r="D88" s="8" t="n">
        <v>85</v>
      </c>
      <c r="E88" s="316" t="inlineStr">
        <is>
          <t>10.2</t>
        </is>
      </c>
      <c r="F88" s="8" t="inlineStr">
        <is>
          <t>Rubber</t>
        </is>
      </c>
      <c r="G88" s="536" t="inlineStr">
        <is>
          <t>Caoutchouc</t>
        </is>
      </c>
    </row>
    <row r="89" ht="15.75" customHeight="1">
      <c r="B89" s="3" t="n"/>
      <c r="C89" s="48" t="n"/>
      <c r="D89" s="8" t="n">
        <v>86</v>
      </c>
      <c r="E89" s="316" t="inlineStr">
        <is>
          <t>10.3</t>
        </is>
      </c>
      <c r="F89" s="8" t="inlineStr">
        <is>
          <t>Jute</t>
        </is>
      </c>
      <c r="G89" s="536" t="inlineStr">
        <is>
          <t>Jute</t>
        </is>
      </c>
    </row>
    <row r="90" ht="15.75" customHeight="1">
      <c r="B90" s="3" t="n"/>
      <c r="C90" s="48" t="n"/>
      <c r="D90" s="8" t="n">
        <v>87</v>
      </c>
      <c r="E90" s="316" t="inlineStr">
        <is>
          <t>10.4</t>
        </is>
      </c>
      <c r="F90" s="8" t="inlineStr">
        <is>
          <t>Fodder</t>
        </is>
      </c>
      <c r="G90" s="536" t="inlineStr">
        <is>
          <t>Fourrage</t>
        </is>
      </c>
    </row>
    <row r="91" ht="15.75" customHeight="1">
      <c r="B91" s="3" t="n"/>
      <c r="C91" s="48" t="n"/>
      <c r="D91" s="8" t="n">
        <v>88</v>
      </c>
      <c r="E91" s="316" t="inlineStr">
        <is>
          <t>10.5</t>
        </is>
      </c>
      <c r="F91" s="8" t="inlineStr">
        <is>
          <t>Tobacco</t>
        </is>
      </c>
      <c r="G91" s="536" t="inlineStr">
        <is>
          <t>Tabac</t>
        </is>
      </c>
    </row>
    <row r="92" ht="15.75" customHeight="1">
      <c r="B92" s="3" t="n"/>
      <c r="C92" s="48" t="n"/>
      <c r="D92" s="8" t="n">
        <v>89</v>
      </c>
      <c r="E92" s="316" t="inlineStr">
        <is>
          <t>10.6</t>
        </is>
      </c>
      <c r="F92" s="8" t="inlineStr">
        <is>
          <t>Qat</t>
        </is>
      </c>
      <c r="G92" s="536" t="inlineStr">
        <is>
          <t>Qat</t>
        </is>
      </c>
    </row>
    <row r="93" ht="15.75" customHeight="1">
      <c r="B93" s="3" t="n"/>
      <c r="C93" s="352" t="n"/>
      <c r="D93" s="8" t="n">
        <v>90</v>
      </c>
      <c r="E93" s="316" t="inlineStr">
        <is>
          <t>10.99</t>
        </is>
      </c>
      <c r="F93" s="47" t="inlineStr">
        <is>
          <t>Other non-food cash crop</t>
        </is>
      </c>
      <c r="G93" s="537" t="inlineStr">
        <is>
          <t>Autre culture de rente non alimentaire</t>
        </is>
      </c>
    </row>
    <row r="94">
      <c r="C94" s="6" t="n"/>
      <c r="D94" s="319" t="n"/>
      <c r="E94" s="319" t="n"/>
      <c r="F94" s="7" t="n"/>
      <c r="G94" s="538" t="n"/>
    </row>
  </sheetData>
  <sheetProtection selectLockedCells="1" selectUnlockedCells="0" algorithmName="SHA-512" sheet="1" objects="0" insertRows="1" insertHyperlinks="1" autoFilter="1" scenarios="0" formatColumns="1" deleteColumns="1" insertColumns="1" pivotTables="1" deleteRows="1" formatCells="1" saltValue="8+csQW7bZnjP4R0rNibFIQ==" formatRows="1" sort="1" spinCount="100000" hashValue="rINNvtYpfbBz8NdpSz4VOAIQUH6VRp+jNqHSXUmM1N6PZO6v1O7CeQnLJS5VCFbcs56bdi6LqUn2zHho7PRJyg=="/>
  <autoFilter ref="C3:F93"/>
  <conditionalFormatting sqref="D86:D1048576 D1:D84">
    <cfRule type="duplicateValues" priority="2" dxfId="0"/>
  </conditionalFormatting>
  <conditionalFormatting sqref="D85">
    <cfRule type="duplicateValues" priority="1" dxfId="0"/>
  </conditionalFormatting>
  <dataValidations count="1">
    <dataValidation sqref="C87:C92 C81:C85 C72:C79 C53:C70 C48:C51 C36:C46 C26:C34 C18:C24 C4:C9 C11:C16" showErrorMessage="1" showInputMessage="1" allowBlank="1" type="list">
      <formula1>"x"</formula1>
    </dataValidation>
  </dataValidations>
  <pageMargins left="0.7" right="0.7" top="0.75" bottom="0.75" header="0.3" footer="0.3"/>
</worksheet>
</file>

<file path=xl/worksheets/sheet4.xml><?xml version="1.0" encoding="utf-8"?>
<worksheet xmlns="http://schemas.openxmlformats.org/spreadsheetml/2006/main">
  <sheetPr>
    <outlinePr summaryBelow="1" summaryRight="1"/>
    <pageSetUpPr/>
  </sheetPr>
  <dimension ref="A1:M20"/>
  <sheetViews>
    <sheetView tabSelected="1" zoomScale="109" zoomScaleNormal="90" workbookViewId="0">
      <selection activeCell="D1" sqref="D1"/>
    </sheetView>
  </sheetViews>
  <sheetFormatPr baseColWidth="8" defaultColWidth="10.7109375" defaultRowHeight="15.75"/>
  <cols>
    <col width="10.7109375" customWidth="1" style="459" min="1" max="1"/>
    <col width="8.7109375" customWidth="1" style="459" min="2" max="2"/>
    <col width="27.7109375" customWidth="1" style="459" min="3" max="3"/>
    <col width="28" customWidth="1" style="459" min="4" max="5"/>
    <col width="51.140625" customWidth="1" style="534" min="6" max="7"/>
    <col width="22.7109375" customWidth="1" style="459" min="8" max="9"/>
    <col width="10.7109375" customWidth="1" style="459" min="10" max="11"/>
    <col width="44" customWidth="1" style="459" min="12" max="12"/>
    <col width="10.7109375" customWidth="1" style="459" min="13" max="16384"/>
  </cols>
  <sheetData>
    <row r="1" ht="40.15" customHeight="1" thickBot="1">
      <c r="C1" s="460" t="n"/>
      <c r="D1" s="460" t="n"/>
      <c r="E1" s="460" t="n"/>
      <c r="F1" s="461" t="n"/>
      <c r="G1" s="461" t="n"/>
      <c r="H1" s="460" t="n"/>
      <c r="I1" s="460" t="n"/>
    </row>
    <row r="2" ht="16.5" customHeight="1" thickBot="1">
      <c r="A2" s="462" t="n"/>
      <c r="B2" s="463" t="n"/>
      <c r="C2" s="464" t="inlineStr">
        <is>
          <t>Original</t>
        </is>
      </c>
      <c r="D2" s="465" t="inlineStr">
        <is>
          <t>Replacement (EN)</t>
        </is>
      </c>
      <c r="E2" s="466" t="inlineStr">
        <is>
          <t>Remplacement (FR)</t>
        </is>
      </c>
      <c r="F2" s="467" t="inlineStr">
        <is>
          <t>Comment (EN)</t>
        </is>
      </c>
      <c r="G2" s="468" t="inlineStr">
        <is>
          <t>Commentaire (FR)</t>
        </is>
      </c>
      <c r="H2" s="465" t="inlineStr">
        <is>
          <t>Examples (EN)</t>
        </is>
      </c>
      <c r="I2" s="469" t="inlineStr">
        <is>
          <t>Exemples (FR)</t>
        </is>
      </c>
      <c r="J2" s="470" t="n"/>
    </row>
    <row r="3" ht="31.9" customHeight="1">
      <c r="A3" s="462" t="n"/>
      <c r="B3" s="628" t="inlineStr">
        <is>
          <t>FOR CORE QUESTIONS    .
(Mandatory to fill out)    .</t>
        </is>
      </c>
      <c r="C3" s="471" t="inlineStr">
        <is>
          <t>ADMIN1</t>
        </is>
      </c>
      <c r="D3" s="556" t="n"/>
      <c r="E3" s="454" t="inlineStr">
        <is>
          <t>Région</t>
        </is>
      </c>
      <c r="F3" s="472" t="inlineStr">
        <is>
          <t>The first subdivision of the country, after national level; region; province; governorate; etc.</t>
        </is>
      </c>
      <c r="G3" s="473" t="inlineStr">
        <is>
          <t xml:space="preserve">La première subdivision du pays, après le niveau national ; par exemple, région ; province ; gouvernorat ; etc. </t>
        </is>
      </c>
      <c r="H3" s="474" t="inlineStr">
        <is>
          <t>region</t>
        </is>
      </c>
      <c r="I3" s="475" t="inlineStr">
        <is>
          <t>region</t>
        </is>
      </c>
      <c r="J3" s="470" t="n"/>
    </row>
    <row r="4" ht="30" customHeight="1">
      <c r="A4" s="462" t="n"/>
      <c r="B4" s="629" t="n"/>
      <c r="C4" s="476" t="inlineStr">
        <is>
          <t>ADMIN2</t>
        </is>
      </c>
      <c r="D4" s="557" t="n"/>
      <c r="E4" s="454" t="inlineStr">
        <is>
          <t>Département</t>
        </is>
      </c>
      <c r="F4" s="477" t="inlineStr">
        <is>
          <t>The second subdivision of the country; district; municipality; LGA; etc.</t>
        </is>
      </c>
      <c r="G4" s="473" t="inlineStr">
        <is>
          <t xml:space="preserve">La deuxième subdivision du pays ; par exemple, district, municipalité, LGA, etc. </t>
        </is>
      </c>
      <c r="H4" s="478" t="inlineStr">
        <is>
          <t>district</t>
        </is>
      </c>
      <c r="I4" s="479" t="inlineStr">
        <is>
          <t>district</t>
        </is>
      </c>
      <c r="J4" s="470" t="n"/>
    </row>
    <row r="5" ht="105" customHeight="1">
      <c r="A5" s="462" t="n"/>
      <c r="B5" s="629" t="n"/>
      <c r="C5" s="476" t="inlineStr">
        <is>
          <t>reference year</t>
        </is>
      </c>
      <c r="D5" s="480" t="n"/>
      <c r="E5" s="454" t="inlineStr">
        <is>
          <t>une année normale</t>
        </is>
      </c>
      <c r="F5" s="477" t="inlineStr">
        <is>
          <t xml:space="preserve">Comparison questions will need need a reference year. Select whether you want to use "last year" or "a normal year" as a baseline. A "normal year" should refers to an average year from the past 5 years - make sure to train the enumerators accordingly. </t>
        </is>
      </c>
      <c r="G5" s="473" t="inlineStr">
        <is>
          <t xml:space="preserve">Les questions de comparaison auront besoin d'une année de référence. Choisissez si vous voulez utiliser "l'année dernière" ou "une année normale" comme année de référence. Une "année normale" doit correspondre à une année moyenne des 5 dernières années - veillez à former les recenseurs en conséquence. </t>
        </is>
      </c>
      <c r="H5" s="478" t="inlineStr">
        <is>
          <t>a normal year</t>
        </is>
      </c>
      <c r="I5" s="479" t="inlineStr">
        <is>
          <t xml:space="preserve">une année normale </t>
        </is>
      </c>
      <c r="J5" s="470" t="n"/>
    </row>
    <row r="6" ht="76.15000000000001" customHeight="1">
      <c r="A6" s="462" t="n"/>
      <c r="B6" s="629" t="n"/>
      <c r="C6" s="476" t="inlineStr">
        <is>
          <t>season</t>
        </is>
      </c>
      <c r="D6" s="579" t="inlineStr">
        <is>
          <t>dry season</t>
        </is>
      </c>
      <c r="E6" s="578" t="inlineStr">
        <is>
          <t>saison sèche</t>
        </is>
      </c>
      <c r="F6" s="481" t="inlineStr">
        <is>
          <t>Name the crop season(s) of interest if there are several cropping seasons in the country (e.g. Meher and Belg in Ethiopia, rainy season / flood-recession cropping / irrigated dry season in the Sahel). You can refer to the “last season” or “ongoing season".</t>
        </is>
      </c>
      <c r="G6" s="482" t="inlineStr">
        <is>
          <t>Nommez la ou les saisons culturales concernée(s) en ANGLAIS s'il y en a plusieurs dans le pays (par exemple, Meher et Belg en Ethiopie, saison des pluies / cultures de décrue / saison sèche irriguée au Sahel). Vous pouvez vous référer à la "dernière saison" ou "saison actuelle".</t>
        </is>
      </c>
      <c r="H6" s="483" t="inlineStr">
        <is>
          <t>wet season</t>
        </is>
      </c>
      <c r="I6" s="484" t="inlineStr">
        <is>
          <t>saison des pluies</t>
        </is>
      </c>
      <c r="J6" s="470" t="n"/>
      <c r="K6" s="558" t="n"/>
    </row>
    <row r="7" ht="76.15000000000001" customHeight="1">
      <c r="A7" s="462" t="n"/>
      <c r="B7" s="629" t="n"/>
      <c r="C7" s="476" t="inlineStr">
        <is>
          <t>season phase</t>
        </is>
      </c>
      <c r="D7" s="485">
        <f>IF(E7="Pas encore en saison","Not yet in season",IF(E7="Préparation du terrain","Land preparation",IF(E7="Semis / plantation","Planting",IF(E7="Début de la croissance","Early growing",IF(E7="Croissance","Growing",IF(E7="Proche de la récolte","Maturing",IF(E7="Récolte","Harvesting",IF(E7="Post-récolte","Recently finished",""))))))))</f>
        <v/>
      </c>
      <c r="E7" s="455" t="inlineStr">
        <is>
          <t>Récolte</t>
        </is>
      </c>
      <c r="F7" s="481" t="inlineStr">
        <is>
          <t>Indicate the phase of the season at the time of data collection. If the harvest from the season has not yet occurred, the question on crop harvest (crp_harv_change) will include the word “expected” (where #expected or nothing# is located). If the harvest has occured, "expected" will not be inserted in the question.</t>
        </is>
      </c>
      <c r="G7" s="482" t="inlineStr">
        <is>
          <t xml:space="preserve">Indiquez le stade de la saison culturale au moment de la collecte des données. Si la récolte de la saison n'a pas encore eu lieu, la question sur la récolte des cultures (crp_harv_change) inclura le mot "attendue" (là où se trouve #attendue ou rien#). Si la récolte a eu lieu, "attendue" ne sera pas inséré dans la question. </t>
        </is>
      </c>
      <c r="H7" s="483" t="inlineStr">
        <is>
          <t>Harvesting</t>
        </is>
      </c>
      <c r="I7" s="484" t="inlineStr">
        <is>
          <t>Récolte</t>
        </is>
      </c>
      <c r="J7" s="470" t="n"/>
    </row>
    <row r="8" ht="76.15000000000001" customHeight="1">
      <c r="A8" s="462" t="n"/>
      <c r="B8" s="629" t="n"/>
      <c r="C8" s="486" t="inlineStr">
        <is>
          <t>local measurement unit</t>
        </is>
      </c>
      <c r="D8" s="456" t="n"/>
      <c r="E8" s="457" t="n"/>
      <c r="F8" s="487" t="inlineStr">
        <is>
          <t xml:space="preserve">Specify the local measurement unit for land size, other than acres, hectares, square meters and square feet. If no other unit of measurement is needed, keep this cell blank. </t>
        </is>
      </c>
      <c r="G8" s="488" t="inlineStr">
        <is>
          <t xml:space="preserve">Indiquez l'unité utilisée localement pour mesurer la taille des terrains, autre que les acres, les hectares, les mètres carrés et les pieds carrés. Si aucune autre unité de mesure n'est nécessaire, garder cette cellule vide. </t>
        </is>
      </c>
      <c r="H8" s="483" t="inlineStr">
        <is>
          <t>Jeribs</t>
        </is>
      </c>
      <c r="I8" s="484" t="inlineStr">
        <is>
          <t>Jeribs</t>
        </is>
      </c>
      <c r="J8" s="470" t="n"/>
    </row>
    <row r="9" ht="50.25" customHeight="1" thickBot="1">
      <c r="A9" s="462" t="n"/>
      <c r="B9" s="609" t="n"/>
      <c r="C9" s="489" t="inlineStr">
        <is>
          <t>local measurement unit conversion</t>
        </is>
      </c>
      <c r="D9" s="490">
        <f>IF(E9&lt;&gt;"",E9,"")</f>
        <v/>
      </c>
      <c r="E9" s="458" t="n"/>
      <c r="F9" s="491" t="inlineStr">
        <is>
          <t xml:space="preserve">Include the conversion of the local measurement unit to hectares. In other words, how many local measurement units are in 1 ha. </t>
        </is>
      </c>
      <c r="G9" s="492" t="inlineStr">
        <is>
          <t xml:space="preserve">Indiquez la conversion de l'unité de mesure locale en hectares. En d'autres termes, indiquez combien d'unités de mesure locales y a-t-il dans 1 ha. </t>
        </is>
      </c>
      <c r="H9" s="493" t="n">
        <v>0.2</v>
      </c>
      <c r="I9" s="494" t="n">
        <v>0.2</v>
      </c>
      <c r="J9" s="470" t="n"/>
    </row>
    <row r="10" ht="31.9" customHeight="1">
      <c r="A10" s="462" t="n"/>
      <c r="B10" s="628" t="inlineStr">
        <is>
          <t>FOR OPTIONAL QUESTIONS    .
(Fill out if applicable)    .</t>
        </is>
      </c>
      <c r="C10" s="495" t="inlineStr">
        <is>
          <t>currency</t>
        </is>
      </c>
      <c r="D10" s="559" t="n"/>
      <c r="E10" s="580" t="inlineStr">
        <is>
          <t>Francs CFA</t>
        </is>
      </c>
      <c r="F10" s="496" t="inlineStr">
        <is>
          <t xml:space="preserve">The name of the main currency used nationally; USD; Naira; Rial; Pesos; etc. </t>
        </is>
      </c>
      <c r="G10" s="497" t="inlineStr">
        <is>
          <t xml:space="preserve">Nom de la principale devise utilisée au niveau national; par exemple, USD; Naira; Rial; Pesos; etc. </t>
        </is>
      </c>
      <c r="H10" s="498" t="inlineStr">
        <is>
          <t>Naira</t>
        </is>
      </c>
      <c r="I10" s="499" t="inlineStr">
        <is>
          <t>Naira</t>
        </is>
      </c>
      <c r="J10" s="470" t="n"/>
    </row>
    <row r="11" ht="94.15000000000001" customHeight="1">
      <c r="A11" s="462" t="n"/>
      <c r="B11" s="629" t="n"/>
      <c r="C11" s="500" t="inlineStr">
        <is>
          <t>MIN AMOUNT</t>
        </is>
      </c>
      <c r="D11" s="501" t="n"/>
      <c r="E11" s="581" t="n">
        <v>4500</v>
      </c>
      <c r="F11" s="502" t="inlineStr">
        <is>
          <t>The minimum amount for an income source should be set at 0 or any value below which it is not possible to do a transaction. For example, the smallest coin/banknote in a currency can be 1000, in which case you would set the minimum at 1000. Provide this input in the same currency as specified above. Only digits should be inputted.</t>
        </is>
      </c>
      <c r="G11" s="503" t="inlineStr">
        <is>
          <t>Le montant minimum d'une source de revenu doit être fixé à 0 ou à toute valeur en dessous de laquelle il n'est pas possible d'effectuer une transaction. Par exemple, la plus petite pièce/billet d'une devise peut être de 1000, auquel cas vous fixerez le minimum à 1000. Cette saisie doit être effectuée dans la même devise que celle spécifiée ci-dessus. Seuls des chiffres doivent être saisis.</t>
        </is>
      </c>
      <c r="H11" s="504" t="n">
        <v>5</v>
      </c>
      <c r="I11" s="505" t="n">
        <v>5</v>
      </c>
      <c r="J11" s="470" t="n"/>
      <c r="L11" s="460" t="n"/>
    </row>
    <row r="12" ht="157.9" customHeight="1">
      <c r="A12" s="462" t="n"/>
      <c r="B12" s="629" t="n"/>
      <c r="C12" s="476" t="inlineStr">
        <is>
          <t>MAX AMOUNT</t>
        </is>
      </c>
      <c r="D12" s="560" t="n"/>
      <c r="E12" s="581" t="n">
        <v>3000000</v>
      </c>
      <c r="F12" s="481" t="inlineStr">
        <is>
          <t>Set the maximum amount for an income source over 3 months. Enumerators will not be able to input values above this amount in questions related to income amounts. Using previous representative surveys for this population, you can estimate this amount by using the mean income plus five (5) standard deviations, unless the country has high inflation. In the latter case, set the maximum value based on your country context (higher than the proposed approach). Provide this input in the same currency as specified above. Only digits should be inputted.</t>
        </is>
      </c>
      <c r="G12" s="506" t="inlineStr">
        <is>
          <t>Fixez le montant maximum pouvant être généré par une source de revenu sur 3 mois. Il ne sera pas possible pour les enquêteurs d'entrer des valeurs supérieures à ce montant dans les questions relatives aux montants des revenus. En vous basant sur des enquêtes précédentes représentatives de cette population, vous pouvez estimer ce montant en utilisant le revenu moyen plus cinq (5) écarts types, sauf si le pays connaît une forte inflation. Dans ce dernier cas, fixez la valeur maximale en fonction du contexte de votre pays (plus élevée que l'approche proposée).  Cette saisie doit être effectuée dans la même devise que celle spécifiée ci-dessus. Seuls des chiffres doivent être saisis.</t>
        </is>
      </c>
      <c r="H12" s="507" t="n">
        <v>5000000</v>
      </c>
      <c r="I12" s="505" t="n">
        <v>5000000</v>
      </c>
      <c r="J12" s="470" t="n"/>
      <c r="K12" s="462" t="n"/>
      <c r="L12" s="508" t="n"/>
      <c r="M12" s="470" t="n"/>
    </row>
    <row r="13" ht="116.25" customHeight="1">
      <c r="A13" s="462" t="n"/>
      <c r="B13" s="629" t="n"/>
      <c r="C13" s="500" t="inlineStr">
        <is>
          <t>THRESHOLD</t>
        </is>
      </c>
      <c r="D13" s="501" t="n"/>
      <c r="E13" s="581" t="n">
        <v>450000</v>
      </c>
      <c r="F13" s="487" t="inlineStr">
        <is>
          <t>The threshold salary should be calculated to flag outliers (responses that look suspiciously high). Using previous representative surveys for this population, a good estimate is the average plus three (3) standard deviations, which should give the threshold for the 3 or 4% highest income values. Provide this input in the same currency as specified above. Only digits should be inputted.</t>
        </is>
      </c>
      <c r="G13" s="503" t="inlineStr">
        <is>
          <t>Le salaire seuil doit être calculé pour signaler les valeurs aberrantes (réponses qui semblent suspectes). En utilisant des enquêtes précédentes représentatives de cette population, une bonne estimation est la moyenne plus deux écarts types, ce qui devrait dégager le seuil pour les 3 ou 4% des valeurs de revenu les plus élevées.  Cette saisie doit être effectuée dans la même devise que celle spécifiée ci-dessus. Seuls des chiffres doivent être saisis.</t>
        </is>
      </c>
      <c r="H13" s="507" t="n">
        <v>1200000</v>
      </c>
      <c r="I13" s="505" t="n">
        <v>1200000</v>
      </c>
      <c r="J13" s="470" t="n"/>
      <c r="L13" s="509" t="n"/>
    </row>
    <row r="14" ht="50.25" customHeight="1">
      <c r="A14" s="462" t="n"/>
      <c r="B14" s="629" t="n"/>
      <c r="C14" s="486" t="inlineStr">
        <is>
          <t>local vegetables</t>
        </is>
      </c>
      <c r="D14" s="584" t="inlineStr">
        <is>
          <t>moringa, sorrel, cabbage, tomato, lettuce, cucumber, zucchini, eggplant, carrot</t>
        </is>
      </c>
      <c r="E14" s="582" t="inlineStr">
        <is>
          <t>moringa, oseille, chou, tomate, laitue, concombre, courgette, aubergine, carotte</t>
        </is>
      </c>
      <c r="F14" s="481" t="inlineStr">
        <is>
          <t>Input some common local vegetables [to be used as examples in the food consumption score indicator].</t>
        </is>
      </c>
      <c r="G14" s="488" t="inlineStr">
        <is>
          <t>Saisissez quelques légumes locaux courants [à utiliser comme exemples dans l'indicateur de score de consommation alimentaire].</t>
        </is>
      </c>
      <c r="H14" s="483" t="inlineStr">
        <is>
          <t>eggplants, zucchini, cauliflower</t>
        </is>
      </c>
      <c r="I14" s="484" t="inlineStr">
        <is>
          <t>aubergines, courgettes, choux-fleurs</t>
        </is>
      </c>
      <c r="J14" s="470" t="n"/>
    </row>
    <row r="15" ht="50.25" customHeight="1" thickBot="1">
      <c r="A15" s="462" t="n"/>
      <c r="B15" s="609" t="n"/>
      <c r="C15" s="510" t="inlineStr">
        <is>
          <t>local fruits</t>
        </is>
      </c>
      <c r="D15" s="585" t="inlineStr">
        <is>
          <t>Mango, watermelon, banana, pineapple, dates, orange, melon</t>
        </is>
      </c>
      <c r="E15" s="583" t="inlineStr">
        <is>
          <t>Mangue, pastèque, banane, ananas, dattes, orange, melon</t>
        </is>
      </c>
      <c r="F15" s="511" t="inlineStr">
        <is>
          <t>Input some common local fruits [to be used as examples in the food consumption score indicator].</t>
        </is>
      </c>
      <c r="G15" s="512" t="inlineStr">
        <is>
          <t>Indiquez quelques fruits locaux courants [à utiliser comme exemples dans l'indicateur de score de consommation alimentaire].</t>
        </is>
      </c>
      <c r="H15" s="513" t="inlineStr">
        <is>
          <t>apples, bananas, oranges</t>
        </is>
      </c>
      <c r="I15" s="514" t="inlineStr">
        <is>
          <t>pommes, bananes, oranges</t>
        </is>
      </c>
      <c r="J15" s="470" t="n"/>
    </row>
    <row r="16" ht="5.65" customHeight="1" thickBot="1">
      <c r="A16" s="462" t="n"/>
      <c r="B16" s="515" t="n"/>
      <c r="C16" s="516" t="n"/>
      <c r="D16" s="561" t="n"/>
      <c r="E16" s="562" t="n"/>
      <c r="F16" s="517" t="n"/>
      <c r="G16" s="518" t="n"/>
      <c r="H16" s="519" t="n"/>
      <c r="I16" s="520" t="n"/>
      <c r="J16" s="470" t="n"/>
    </row>
    <row r="17" ht="156.75" customHeight="1">
      <c r="A17" s="462" t="n"/>
      <c r="B17" s="630" t="inlineStr">
        <is>
          <t>FILL OUT FOR QUESTIONNAIRE DURATION ESTIMATION    .</t>
        </is>
      </c>
      <c r="C17" s="521" t="inlineStr">
        <is>
          <t>Expected percentage of respondents cultivating crops</t>
        </is>
      </c>
      <c r="D17" s="631">
        <f>IF(E17="","",E17)</f>
        <v/>
      </c>
      <c r="E17" s="632" t="n">
        <v>0.91</v>
      </c>
      <c r="F17" s="523" t="inlineStr">
        <is>
          <t>If the survey is representative and has no quotas, write the proportion of rural households cultivating crops at country level, or if the survey follows a previous round with identical sample design, just report the percentage from the previous round. If you are using quotas, calculate the ratio of the quota over the minimum sample size at the level where the quota is implemented (so if you have a minimum sample size per strata of 110 with a quota of 100 crop producers, then it's 100/110 = 91% (the maximum you should write is 100%).</t>
        </is>
      </c>
      <c r="G17" s="524" t="inlineStr">
        <is>
          <t>Si l'enquête est représentative et ne comporte pas de quotas, écrivez la proportion de ménages ruraux impliqués dans les cultures au niveau du pays, ou si l'enquête suit un cycle précédent avec un plan d'échantillonnage identique, indiquez simplement le pourcentage du cycle précédent. Si vous utilisez des quotas, calculez le rapport entre le quota et la taille minimale de l'échantillon au niveau où le quota est appliqué (ainsi, si vous avez une taille minimale d'échantillon par strate de 110 avec un quota de 100 producteurs de cultures, alors c'est 100/110 = 91% (le maximum que vous devez écrire est 100%).</t>
        </is>
      </c>
      <c r="H17" s="450" t="n">
        <v>0.91</v>
      </c>
      <c r="I17" s="453" t="n">
        <v>0.91</v>
      </c>
      <c r="J17" s="470" t="n"/>
    </row>
    <row r="18" ht="150" customHeight="1">
      <c r="A18" s="462" t="n"/>
      <c r="B18" s="629" t="n"/>
      <c r="C18" s="525" t="inlineStr">
        <is>
          <t>Expected percentage of respondents raising livestock</t>
        </is>
      </c>
      <c r="D18" s="633">
        <f>IF(E18="","",E18)</f>
        <v/>
      </c>
      <c r="E18" s="634" t="n">
        <v>0.91</v>
      </c>
      <c r="F18" s="527" t="inlineStr">
        <is>
          <t>If the survey is representative and has no quotas, write the proportion of rural households raising livestock at country level, or if the survey follows a previous round with identical sample design, just report the percentage from the previous round. If you are using quotas, calculate the ratio of the quota over the minimum sample size at the level where the quota is implemented (so if you have a minimum sample size of 110 but a quota of 100 livestock producers, then it's 100/110 = 91% (the maximum you should write is 100%)</t>
        </is>
      </c>
      <c r="G18" s="528" t="inlineStr">
        <is>
          <t>Si l'enquête est représentative et ne comporte pas de quotas, écrivez la proportion de ménages ruraux impliqués dans l'élevage, ou si l'enquête suit un cycle précédent avec un plan d'échantillonnage identique, indiquez simplement le pourcentage du cycle précédent. Si vous utilisez des quotas, calculez le rapport entre le quota et la taille minimale de l'échantillon au niveau où le quota est appliqué (ainsi, si vous avez une taille minimale d'échantillon par strate de 110 avec un quota de 100 éleveurs, alors c'est 100/110 = 91% (le maximum que vous devez écrire est 100%).</t>
        </is>
      </c>
      <c r="H18" s="451" t="n">
        <v>0.91</v>
      </c>
      <c r="I18" s="108" t="n">
        <v>0.91</v>
      </c>
      <c r="J18" s="470" t="n"/>
    </row>
    <row r="19" ht="135.75" customHeight="1" thickBot="1">
      <c r="A19" s="462" t="n"/>
      <c r="B19" s="609" t="n"/>
      <c r="C19" s="529" t="inlineStr">
        <is>
          <t>Expected percentage of respondents involved in fishery</t>
        </is>
      </c>
      <c r="D19" s="635">
        <f>IF(E19="","",E19)</f>
        <v/>
      </c>
      <c r="E19" s="636" t="n">
        <v>0.05</v>
      </c>
      <c r="F19" s="531" t="inlineStr">
        <is>
          <t>If the survey is representative and has no quotas, write the proportion of rural households involved in fisheries or aquaculture, otherwise if you are using quotas, calculate the ratio of the quota over the sample size at the level where the quota is implemented. (so if you haven't set a quota, and you expect to have a representative proportion of fishermen, just write the percentage of fishermen in the population you are targeting, in the example to the right, 5%)</t>
        </is>
      </c>
      <c r="G19" s="532" t="inlineStr">
        <is>
          <t>Si l'enquête est représentative et ne comporte pas de quotas, écrivez la proportion de ménages ruraux impliqués dans la pêche ou l'aquaculture; sinon, si vous utilisez des quotas, calculez le rapport entre le quota et la taille de l'échantillon au niveau où le quota est appliqué (ainsi, si vous n'avez pas fixé de quota, et que vous pensez avoir une proportion représentative de pêcheurs, écrivez simplement le pourcentage de pêcheurs dans la population que vous ciblez, dans l'exemple à droite, 5%).</t>
        </is>
      </c>
      <c r="H19" s="452" t="n">
        <v>0.05</v>
      </c>
      <c r="I19" s="109" t="n">
        <v>0.05</v>
      </c>
      <c r="J19" s="470" t="n"/>
    </row>
    <row r="20">
      <c r="B20" s="509" t="n"/>
      <c r="C20" s="509" t="n"/>
      <c r="D20" s="509" t="n"/>
      <c r="E20" s="509" t="n"/>
      <c r="F20" s="533" t="n"/>
      <c r="G20" s="533" t="n"/>
      <c r="H20" s="509" t="n"/>
      <c r="I20" s="509" t="n"/>
    </row>
  </sheetData>
  <mergeCells count="3">
    <mergeCell ref="B17:B19"/>
    <mergeCell ref="B3:B9"/>
    <mergeCell ref="B10:B15"/>
  </mergeCells>
  <dataValidations count="2">
    <dataValidation sqref="E5" showErrorMessage="1" showInputMessage="1" allowBlank="1" type="list">
      <formula1>"l'année dernière, une année normale"</formula1>
    </dataValidation>
    <dataValidation sqref="E7" showErrorMessage="1" showInputMessage="1" allowBlank="1" type="list">
      <formula1>"Pas encore en saison,Préparation du terrain,Semis / plantation,Début de la croissance,Croissance,Proche de la récolte,Récolte,Post-récolte"</formula1>
    </dataValidation>
  </dataValidations>
  <pageMargins left="0.7" right="0.7" top="0.75" bottom="0.75" header="0.3" footer="0.3"/>
</worksheet>
</file>

<file path=xl/worksheets/sheet5.xml><?xml version="1.0" encoding="utf-8"?>
<worksheet xmlns="http://schemas.openxmlformats.org/spreadsheetml/2006/main">
  <sheetPr>
    <outlinePr summaryBelow="1" summaryRight="1"/>
    <pageSetUpPr/>
  </sheetPr>
  <dimension ref="A1:G64"/>
  <sheetViews>
    <sheetView workbookViewId="0">
      <selection activeCell="A1" sqref="A1"/>
    </sheetView>
  </sheetViews>
  <sheetFormatPr baseColWidth="8" defaultRowHeight="15"/>
  <sheetData>
    <row r="1">
      <c r="A1" s="637" t="inlineStr">
        <is>
          <t>adm2_name</t>
        </is>
      </c>
      <c r="B1" s="637" t="inlineStr">
        <is>
          <t>adm2_name_local</t>
        </is>
      </c>
      <c r="C1" s="637" t="inlineStr">
        <is>
          <t>adm2_pcode</t>
        </is>
      </c>
      <c r="D1" s="637" t="inlineStr">
        <is>
          <t>adm1_name</t>
        </is>
      </c>
      <c r="E1" s="637" t="inlineStr">
        <is>
          <t>adm1_pcode</t>
        </is>
      </c>
      <c r="F1" s="637" t="inlineStr">
        <is>
          <t>adm0_name</t>
        </is>
      </c>
      <c r="G1" s="637" t="inlineStr">
        <is>
          <t>adm0_ISO3</t>
        </is>
      </c>
    </row>
    <row r="2">
      <c r="A2" t="inlineStr">
        <is>
          <t>Tasker</t>
        </is>
      </c>
      <c r="B2" t="inlineStr">
        <is>
          <t>Tasker</t>
        </is>
      </c>
      <c r="C2" t="inlineStr">
        <is>
          <t>NE007010</t>
        </is>
      </c>
      <c r="D2" t="inlineStr">
        <is>
          <t>Zinder</t>
        </is>
      </c>
      <c r="E2" t="inlineStr">
        <is>
          <t>NE007</t>
        </is>
      </c>
      <c r="F2" t="inlineStr">
        <is>
          <t>Niger</t>
        </is>
      </c>
      <c r="G2" t="inlineStr">
        <is>
          <t>NER</t>
        </is>
      </c>
    </row>
    <row r="3">
      <c r="A3" t="inlineStr">
        <is>
          <t>Tanout</t>
        </is>
      </c>
      <c r="B3" t="inlineStr">
        <is>
          <t>Tanout</t>
        </is>
      </c>
      <c r="C3" t="inlineStr">
        <is>
          <t>NE007008</t>
        </is>
      </c>
      <c r="D3" t="inlineStr">
        <is>
          <t>Zinder</t>
        </is>
      </c>
      <c r="E3" t="inlineStr">
        <is>
          <t>NE007</t>
        </is>
      </c>
      <c r="F3" t="inlineStr">
        <is>
          <t>Niger</t>
        </is>
      </c>
      <c r="G3" t="inlineStr">
        <is>
          <t>NER</t>
        </is>
      </c>
    </row>
    <row r="4">
      <c r="A4" t="inlineStr">
        <is>
          <t>Mirriah</t>
        </is>
      </c>
      <c r="B4" t="inlineStr">
        <is>
          <t>Mirriah</t>
        </is>
      </c>
      <c r="C4" t="inlineStr">
        <is>
          <t>NE007006</t>
        </is>
      </c>
      <c r="D4" t="inlineStr">
        <is>
          <t>Zinder</t>
        </is>
      </c>
      <c r="E4" t="inlineStr">
        <is>
          <t>NE007</t>
        </is>
      </c>
      <c r="F4" t="inlineStr">
        <is>
          <t>Niger</t>
        </is>
      </c>
      <c r="G4" t="inlineStr">
        <is>
          <t>NER</t>
        </is>
      </c>
    </row>
    <row r="5">
      <c r="A5" t="inlineStr">
        <is>
          <t>Matameye</t>
        </is>
      </c>
      <c r="B5" t="inlineStr">
        <is>
          <t>Matameye</t>
        </is>
      </c>
      <c r="C5" t="inlineStr">
        <is>
          <t>NE007005</t>
        </is>
      </c>
      <c r="D5" t="inlineStr">
        <is>
          <t>Zinder</t>
        </is>
      </c>
      <c r="E5" t="inlineStr">
        <is>
          <t>NE007</t>
        </is>
      </c>
      <c r="F5" t="inlineStr">
        <is>
          <t>Niger</t>
        </is>
      </c>
      <c r="G5" t="inlineStr">
        <is>
          <t>NER</t>
        </is>
      </c>
    </row>
    <row r="6">
      <c r="A6" t="inlineStr">
        <is>
          <t>Magaria</t>
        </is>
      </c>
      <c r="B6" t="inlineStr">
        <is>
          <t>Magaria</t>
        </is>
      </c>
      <c r="C6" t="inlineStr">
        <is>
          <t>NE007004</t>
        </is>
      </c>
      <c r="D6" t="inlineStr">
        <is>
          <t>Zinder</t>
        </is>
      </c>
      <c r="E6" t="inlineStr">
        <is>
          <t>NE007</t>
        </is>
      </c>
      <c r="F6" t="inlineStr">
        <is>
          <t>Niger</t>
        </is>
      </c>
      <c r="G6" t="inlineStr">
        <is>
          <t>NER</t>
        </is>
      </c>
    </row>
    <row r="7">
      <c r="A7" t="inlineStr">
        <is>
          <t>Gouré</t>
        </is>
      </c>
      <c r="B7" t="inlineStr">
        <is>
          <t>Gouré</t>
        </is>
      </c>
      <c r="C7" t="inlineStr">
        <is>
          <t>NE007003</t>
        </is>
      </c>
      <c r="D7" t="inlineStr">
        <is>
          <t>Zinder</t>
        </is>
      </c>
      <c r="E7" t="inlineStr">
        <is>
          <t>NE007</t>
        </is>
      </c>
      <c r="F7" t="inlineStr">
        <is>
          <t>Niger</t>
        </is>
      </c>
      <c r="G7" t="inlineStr">
        <is>
          <t>NER</t>
        </is>
      </c>
    </row>
    <row r="8">
      <c r="A8" t="inlineStr">
        <is>
          <t>Dungass</t>
        </is>
      </c>
      <c r="B8" t="inlineStr">
        <is>
          <t>Dungass</t>
        </is>
      </c>
      <c r="C8" t="inlineStr">
        <is>
          <t>NE007002</t>
        </is>
      </c>
      <c r="D8" t="inlineStr">
        <is>
          <t>Zinder</t>
        </is>
      </c>
      <c r="E8" t="inlineStr">
        <is>
          <t>NE007</t>
        </is>
      </c>
      <c r="F8" t="inlineStr">
        <is>
          <t>Niger</t>
        </is>
      </c>
      <c r="G8" t="inlineStr">
        <is>
          <t>NER</t>
        </is>
      </c>
    </row>
    <row r="9">
      <c r="A9" t="inlineStr">
        <is>
          <t>Damagaram Takaya</t>
        </is>
      </c>
      <c r="B9" t="inlineStr">
        <is>
          <t>Damagaram Takaya</t>
        </is>
      </c>
      <c r="C9" t="inlineStr">
        <is>
          <t>NE007001</t>
        </is>
      </c>
      <c r="D9" t="inlineStr">
        <is>
          <t>Zinder</t>
        </is>
      </c>
      <c r="E9" t="inlineStr">
        <is>
          <t>NE007</t>
        </is>
      </c>
      <c r="F9" t="inlineStr">
        <is>
          <t>Niger</t>
        </is>
      </c>
      <c r="G9" t="inlineStr">
        <is>
          <t>NER</t>
        </is>
      </c>
    </row>
    <row r="10">
      <c r="A10" t="inlineStr">
        <is>
          <t>Tarka</t>
        </is>
      </c>
      <c r="B10" t="inlineStr">
        <is>
          <t>Tarka</t>
        </is>
      </c>
      <c r="C10" t="inlineStr">
        <is>
          <t>NE007009</t>
        </is>
      </c>
      <c r="D10" t="inlineStr">
        <is>
          <t>Zinder</t>
        </is>
      </c>
      <c r="E10" t="inlineStr">
        <is>
          <t>NE007</t>
        </is>
      </c>
      <c r="F10" t="inlineStr">
        <is>
          <t>Niger</t>
        </is>
      </c>
      <c r="G10" t="inlineStr">
        <is>
          <t>NER</t>
        </is>
      </c>
    </row>
    <row r="11">
      <c r="A11" t="inlineStr">
        <is>
          <t>Torodi</t>
        </is>
      </c>
      <c r="B11" t="inlineStr">
        <is>
          <t>Torodi</t>
        </is>
      </c>
      <c r="C11" t="inlineStr">
        <is>
          <t>NE006013</t>
        </is>
      </c>
      <c r="D11" t="inlineStr">
        <is>
          <t>Tillabery</t>
        </is>
      </c>
      <c r="E11" t="inlineStr">
        <is>
          <t>NE006</t>
        </is>
      </c>
      <c r="F11" t="inlineStr">
        <is>
          <t>Niger</t>
        </is>
      </c>
      <c r="G11" t="inlineStr">
        <is>
          <t>NER</t>
        </is>
      </c>
    </row>
    <row r="12">
      <c r="A12" t="inlineStr">
        <is>
          <t>Tillabéri</t>
        </is>
      </c>
      <c r="B12" t="inlineStr">
        <is>
          <t>Tillabéri</t>
        </is>
      </c>
      <c r="C12" t="inlineStr">
        <is>
          <t>NE006012</t>
        </is>
      </c>
      <c r="D12" t="inlineStr">
        <is>
          <t>Tillabery</t>
        </is>
      </c>
      <c r="E12" t="inlineStr">
        <is>
          <t>NE006</t>
        </is>
      </c>
      <c r="F12" t="inlineStr">
        <is>
          <t>Niger</t>
        </is>
      </c>
      <c r="G12" t="inlineStr">
        <is>
          <t>NER</t>
        </is>
      </c>
    </row>
    <row r="13">
      <c r="A13" t="inlineStr">
        <is>
          <t>Téra</t>
        </is>
      </c>
      <c r="B13" t="inlineStr">
        <is>
          <t>Téra</t>
        </is>
      </c>
      <c r="C13" t="inlineStr">
        <is>
          <t>NE006011</t>
        </is>
      </c>
      <c r="D13" t="inlineStr">
        <is>
          <t>Tillabery</t>
        </is>
      </c>
      <c r="E13" t="inlineStr">
        <is>
          <t>NE006</t>
        </is>
      </c>
      <c r="F13" t="inlineStr">
        <is>
          <t>Niger</t>
        </is>
      </c>
      <c r="G13" t="inlineStr">
        <is>
          <t>NER</t>
        </is>
      </c>
    </row>
    <row r="14">
      <c r="A14" t="inlineStr">
        <is>
          <t>Tagazar</t>
        </is>
      </c>
      <c r="B14" t="inlineStr">
        <is>
          <t>Tagazar</t>
        </is>
      </c>
      <c r="C14" t="inlineStr">
        <is>
          <t>NE006010</t>
        </is>
      </c>
      <c r="D14" t="inlineStr">
        <is>
          <t>Tillabery</t>
        </is>
      </c>
      <c r="E14" t="inlineStr">
        <is>
          <t>NE006</t>
        </is>
      </c>
      <c r="F14" t="inlineStr">
        <is>
          <t>Niger</t>
        </is>
      </c>
      <c r="G14" t="inlineStr">
        <is>
          <t>NER</t>
        </is>
      </c>
    </row>
    <row r="15">
      <c r="A15" t="inlineStr">
        <is>
          <t>Say</t>
        </is>
      </c>
      <c r="B15" t="inlineStr">
        <is>
          <t>Say</t>
        </is>
      </c>
      <c r="C15" t="inlineStr">
        <is>
          <t>NE006009</t>
        </is>
      </c>
      <c r="D15" t="inlineStr">
        <is>
          <t>Tillabery</t>
        </is>
      </c>
      <c r="E15" t="inlineStr">
        <is>
          <t>NE006</t>
        </is>
      </c>
      <c r="F15" t="inlineStr">
        <is>
          <t>Niger</t>
        </is>
      </c>
      <c r="G15" t="inlineStr">
        <is>
          <t>NER</t>
        </is>
      </c>
    </row>
    <row r="16">
      <c r="A16" t="inlineStr">
        <is>
          <t>Ouallam</t>
        </is>
      </c>
      <c r="B16" t="inlineStr">
        <is>
          <t>Ouallam</t>
        </is>
      </c>
      <c r="C16" t="inlineStr">
        <is>
          <t>NE006008</t>
        </is>
      </c>
      <c r="D16" t="inlineStr">
        <is>
          <t>Tillabery</t>
        </is>
      </c>
      <c r="E16" t="inlineStr">
        <is>
          <t>NE006</t>
        </is>
      </c>
      <c r="F16" t="inlineStr">
        <is>
          <t>Niger</t>
        </is>
      </c>
      <c r="G16" t="inlineStr">
        <is>
          <t>NER</t>
        </is>
      </c>
    </row>
    <row r="17">
      <c r="A17" t="inlineStr">
        <is>
          <t>Kollo</t>
        </is>
      </c>
      <c r="B17" t="inlineStr">
        <is>
          <t>Kollo</t>
        </is>
      </c>
      <c r="C17" t="inlineStr">
        <is>
          <t>NE006007</t>
        </is>
      </c>
      <c r="D17" t="inlineStr">
        <is>
          <t>Tillabery</t>
        </is>
      </c>
      <c r="E17" t="inlineStr">
        <is>
          <t>NE006</t>
        </is>
      </c>
      <c r="F17" t="inlineStr">
        <is>
          <t>Niger</t>
        </is>
      </c>
      <c r="G17" t="inlineStr">
        <is>
          <t>NER</t>
        </is>
      </c>
    </row>
    <row r="18">
      <c r="A18" t="inlineStr">
        <is>
          <t>Gotheye</t>
        </is>
      </c>
      <c r="B18" t="inlineStr">
        <is>
          <t>Gotheye</t>
        </is>
      </c>
      <c r="C18" t="inlineStr">
        <is>
          <t>NE006006</t>
        </is>
      </c>
      <c r="D18" t="inlineStr">
        <is>
          <t>Tillabery</t>
        </is>
      </c>
      <c r="E18" t="inlineStr">
        <is>
          <t>NE006</t>
        </is>
      </c>
      <c r="F18" t="inlineStr">
        <is>
          <t>Niger</t>
        </is>
      </c>
      <c r="G18" t="inlineStr">
        <is>
          <t>NER</t>
        </is>
      </c>
    </row>
    <row r="19">
      <c r="A19" t="inlineStr">
        <is>
          <t>Filingué</t>
        </is>
      </c>
      <c r="B19" t="inlineStr">
        <is>
          <t>Filingué</t>
        </is>
      </c>
      <c r="C19" t="inlineStr">
        <is>
          <t>NE006005</t>
        </is>
      </c>
      <c r="D19" t="inlineStr">
        <is>
          <t>Tillabery</t>
        </is>
      </c>
      <c r="E19" t="inlineStr">
        <is>
          <t>NE006</t>
        </is>
      </c>
      <c r="F19" t="inlineStr">
        <is>
          <t>Niger</t>
        </is>
      </c>
      <c r="G19" t="inlineStr">
        <is>
          <t>NER</t>
        </is>
      </c>
    </row>
    <row r="20">
      <c r="A20" t="inlineStr">
        <is>
          <t>Bankillare</t>
        </is>
      </c>
      <c r="B20" t="inlineStr">
        <is>
          <t>Bankillare</t>
        </is>
      </c>
      <c r="C20" t="inlineStr">
        <is>
          <t>NE006004</t>
        </is>
      </c>
      <c r="D20" t="inlineStr">
        <is>
          <t>Tillabery</t>
        </is>
      </c>
      <c r="E20" t="inlineStr">
        <is>
          <t>NE006</t>
        </is>
      </c>
      <c r="F20" t="inlineStr">
        <is>
          <t>Niger</t>
        </is>
      </c>
      <c r="G20" t="inlineStr">
        <is>
          <t>NER</t>
        </is>
      </c>
    </row>
    <row r="21">
      <c r="A21" t="inlineStr">
        <is>
          <t>Bani Bangou</t>
        </is>
      </c>
      <c r="B21" t="inlineStr">
        <is>
          <t>Bani Bangou</t>
        </is>
      </c>
      <c r="C21" t="inlineStr">
        <is>
          <t>NE006003</t>
        </is>
      </c>
      <c r="D21" t="inlineStr">
        <is>
          <t>Tillabery</t>
        </is>
      </c>
      <c r="E21" t="inlineStr">
        <is>
          <t>NE006</t>
        </is>
      </c>
      <c r="F21" t="inlineStr">
        <is>
          <t>Niger</t>
        </is>
      </c>
      <c r="G21" t="inlineStr">
        <is>
          <t>NER</t>
        </is>
      </c>
    </row>
    <row r="22">
      <c r="A22" t="inlineStr">
        <is>
          <t>Ayerou</t>
        </is>
      </c>
      <c r="B22" t="inlineStr">
        <is>
          <t>Ayerou</t>
        </is>
      </c>
      <c r="C22" t="inlineStr">
        <is>
          <t>NE006002</t>
        </is>
      </c>
      <c r="D22" t="inlineStr">
        <is>
          <t>Tillabery</t>
        </is>
      </c>
      <c r="E22" t="inlineStr">
        <is>
          <t>NE006</t>
        </is>
      </c>
      <c r="F22" t="inlineStr">
        <is>
          <t>Niger</t>
        </is>
      </c>
      <c r="G22" t="inlineStr">
        <is>
          <t>NER</t>
        </is>
      </c>
    </row>
    <row r="23">
      <c r="A23" t="inlineStr">
        <is>
          <t>Abala</t>
        </is>
      </c>
      <c r="B23" t="inlineStr">
        <is>
          <t>Abala</t>
        </is>
      </c>
      <c r="C23" t="inlineStr">
        <is>
          <t>NE006001</t>
        </is>
      </c>
      <c r="D23" t="inlineStr">
        <is>
          <t>Tillabery</t>
        </is>
      </c>
      <c r="E23" t="inlineStr">
        <is>
          <t>NE006</t>
        </is>
      </c>
      <c r="F23" t="inlineStr">
        <is>
          <t>Niger</t>
        </is>
      </c>
      <c r="G23" t="inlineStr">
        <is>
          <t>NER</t>
        </is>
      </c>
    </row>
    <row r="24">
      <c r="A24" t="inlineStr">
        <is>
          <t>Tillia</t>
        </is>
      </c>
      <c r="B24" t="inlineStr">
        <is>
          <t>Tillia</t>
        </is>
      </c>
      <c r="C24" t="inlineStr">
        <is>
          <t>NE005012</t>
        </is>
      </c>
      <c r="D24" t="inlineStr">
        <is>
          <t>Tahoua</t>
        </is>
      </c>
      <c r="E24" t="inlineStr">
        <is>
          <t>NE005</t>
        </is>
      </c>
      <c r="F24" t="inlineStr">
        <is>
          <t>Niger</t>
        </is>
      </c>
      <c r="G24" t="inlineStr">
        <is>
          <t>NER</t>
        </is>
      </c>
    </row>
    <row r="25">
      <c r="A25" t="inlineStr">
        <is>
          <t>Tchintabaraden</t>
        </is>
      </c>
      <c r="B25" t="inlineStr">
        <is>
          <t>Tchintabaraden</t>
        </is>
      </c>
      <c r="C25" t="inlineStr">
        <is>
          <t>NE005011</t>
        </is>
      </c>
      <c r="D25" t="inlineStr">
        <is>
          <t>Tahoua</t>
        </is>
      </c>
      <c r="E25" t="inlineStr">
        <is>
          <t>NE005</t>
        </is>
      </c>
      <c r="F25" t="inlineStr">
        <is>
          <t>Niger</t>
        </is>
      </c>
      <c r="G25" t="inlineStr">
        <is>
          <t>NER</t>
        </is>
      </c>
    </row>
    <row r="26">
      <c r="A26" t="inlineStr">
        <is>
          <t>Tassara</t>
        </is>
      </c>
      <c r="B26" t="inlineStr">
        <is>
          <t>Tassara</t>
        </is>
      </c>
      <c r="C26" t="inlineStr">
        <is>
          <t>NE005010</t>
        </is>
      </c>
      <c r="D26" t="inlineStr">
        <is>
          <t>Tahoua</t>
        </is>
      </c>
      <c r="E26" t="inlineStr">
        <is>
          <t>NE005</t>
        </is>
      </c>
      <c r="F26" t="inlineStr">
        <is>
          <t>Niger</t>
        </is>
      </c>
      <c r="G26" t="inlineStr">
        <is>
          <t>NER</t>
        </is>
      </c>
    </row>
    <row r="27">
      <c r="A27" t="inlineStr">
        <is>
          <t>Tahoua</t>
        </is>
      </c>
      <c r="B27" t="inlineStr">
        <is>
          <t>Tahoua</t>
        </is>
      </c>
      <c r="C27" t="inlineStr">
        <is>
          <t>NE005009</t>
        </is>
      </c>
      <c r="D27" t="inlineStr">
        <is>
          <t>Tahoua</t>
        </is>
      </c>
      <c r="E27" t="inlineStr">
        <is>
          <t>NE005</t>
        </is>
      </c>
      <c r="F27" t="inlineStr">
        <is>
          <t>Niger</t>
        </is>
      </c>
      <c r="G27" t="inlineStr">
        <is>
          <t>NER</t>
        </is>
      </c>
    </row>
    <row r="28">
      <c r="A28" t="inlineStr">
        <is>
          <t>Malbaza</t>
        </is>
      </c>
      <c r="B28" t="inlineStr">
        <is>
          <t>Malbaza</t>
        </is>
      </c>
      <c r="C28" t="inlineStr">
        <is>
          <t>NE005008</t>
        </is>
      </c>
      <c r="D28" t="inlineStr">
        <is>
          <t>Tahoua</t>
        </is>
      </c>
      <c r="E28" t="inlineStr">
        <is>
          <t>NE005</t>
        </is>
      </c>
      <c r="F28" t="inlineStr">
        <is>
          <t>Niger</t>
        </is>
      </c>
      <c r="G28" t="inlineStr">
        <is>
          <t>NER</t>
        </is>
      </c>
    </row>
    <row r="29">
      <c r="A29" t="inlineStr">
        <is>
          <t>Madaoua</t>
        </is>
      </c>
      <c r="B29" t="inlineStr">
        <is>
          <t>Madaoua</t>
        </is>
      </c>
      <c r="C29" t="inlineStr">
        <is>
          <t>NE005007</t>
        </is>
      </c>
      <c r="D29" t="inlineStr">
        <is>
          <t>Tahoua</t>
        </is>
      </c>
      <c r="E29" t="inlineStr">
        <is>
          <t>NE005</t>
        </is>
      </c>
      <c r="F29" t="inlineStr">
        <is>
          <t>Niger</t>
        </is>
      </c>
      <c r="G29" t="inlineStr">
        <is>
          <t>NER</t>
        </is>
      </c>
    </row>
    <row r="30">
      <c r="A30" t="inlineStr">
        <is>
          <t>Keita</t>
        </is>
      </c>
      <c r="B30" t="inlineStr">
        <is>
          <t>Keita</t>
        </is>
      </c>
      <c r="C30" t="inlineStr">
        <is>
          <t>NE005006</t>
        </is>
      </c>
      <c r="D30" t="inlineStr">
        <is>
          <t>Tahoua</t>
        </is>
      </c>
      <c r="E30" t="inlineStr">
        <is>
          <t>NE005</t>
        </is>
      </c>
      <c r="F30" t="inlineStr">
        <is>
          <t>Niger</t>
        </is>
      </c>
      <c r="G30" t="inlineStr">
        <is>
          <t>NER</t>
        </is>
      </c>
    </row>
    <row r="31">
      <c r="A31" t="inlineStr">
        <is>
          <t>Illela</t>
        </is>
      </c>
      <c r="B31" t="inlineStr">
        <is>
          <t>Illela</t>
        </is>
      </c>
      <c r="C31" t="inlineStr">
        <is>
          <t>NE005005</t>
        </is>
      </c>
      <c r="D31" t="inlineStr">
        <is>
          <t>Tahoua</t>
        </is>
      </c>
      <c r="E31" t="inlineStr">
        <is>
          <t>NE005</t>
        </is>
      </c>
      <c r="F31" t="inlineStr">
        <is>
          <t>Niger</t>
        </is>
      </c>
      <c r="G31" t="inlineStr">
        <is>
          <t>NER</t>
        </is>
      </c>
    </row>
    <row r="32">
      <c r="A32" t="inlineStr">
        <is>
          <t>Bouza</t>
        </is>
      </c>
      <c r="B32" t="inlineStr">
        <is>
          <t>Bouza</t>
        </is>
      </c>
      <c r="C32" t="inlineStr">
        <is>
          <t>NE005004</t>
        </is>
      </c>
      <c r="D32" t="inlineStr">
        <is>
          <t>Tahoua</t>
        </is>
      </c>
      <c r="E32" t="inlineStr">
        <is>
          <t>NE005</t>
        </is>
      </c>
      <c r="F32" t="inlineStr">
        <is>
          <t>Niger</t>
        </is>
      </c>
      <c r="G32" t="inlineStr">
        <is>
          <t>NER</t>
        </is>
      </c>
    </row>
    <row r="33">
      <c r="A33" t="inlineStr">
        <is>
          <t>Konni</t>
        </is>
      </c>
      <c r="B33" t="inlineStr">
        <is>
          <t>Konni</t>
        </is>
      </c>
      <c r="C33" t="inlineStr">
        <is>
          <t>NE005003</t>
        </is>
      </c>
      <c r="D33" t="inlineStr">
        <is>
          <t>Tahoua</t>
        </is>
      </c>
      <c r="E33" t="inlineStr">
        <is>
          <t>NE005</t>
        </is>
      </c>
      <c r="F33" t="inlineStr">
        <is>
          <t>Niger</t>
        </is>
      </c>
      <c r="G33" t="inlineStr">
        <is>
          <t>NER</t>
        </is>
      </c>
    </row>
    <row r="34">
      <c r="A34" t="inlineStr">
        <is>
          <t>Bagaroua</t>
        </is>
      </c>
      <c r="B34" t="inlineStr">
        <is>
          <t>Bagaroua</t>
        </is>
      </c>
      <c r="C34" t="inlineStr">
        <is>
          <t>NE005002</t>
        </is>
      </c>
      <c r="D34" t="inlineStr">
        <is>
          <t>Tahoua</t>
        </is>
      </c>
      <c r="E34" t="inlineStr">
        <is>
          <t>NE005</t>
        </is>
      </c>
      <c r="F34" t="inlineStr">
        <is>
          <t>Niger</t>
        </is>
      </c>
      <c r="G34" t="inlineStr">
        <is>
          <t>NER</t>
        </is>
      </c>
    </row>
    <row r="35">
      <c r="A35" t="inlineStr">
        <is>
          <t>Abalak</t>
        </is>
      </c>
      <c r="B35" t="inlineStr">
        <is>
          <t>Abalak</t>
        </is>
      </c>
      <c r="C35" t="inlineStr">
        <is>
          <t>NE005001</t>
        </is>
      </c>
      <c r="D35" t="inlineStr">
        <is>
          <t>Tahoua</t>
        </is>
      </c>
      <c r="E35" t="inlineStr">
        <is>
          <t>NE005</t>
        </is>
      </c>
      <c r="F35" t="inlineStr">
        <is>
          <t>Niger</t>
        </is>
      </c>
      <c r="G35" t="inlineStr">
        <is>
          <t>NER</t>
        </is>
      </c>
    </row>
    <row r="36">
      <c r="A36" t="inlineStr">
        <is>
          <t>Tessaoua</t>
        </is>
      </c>
      <c r="B36" t="inlineStr">
        <is>
          <t>Tessaoua</t>
        </is>
      </c>
      <c r="C36" t="inlineStr">
        <is>
          <t>NE004008</t>
        </is>
      </c>
      <c r="D36" t="inlineStr">
        <is>
          <t>Maradi</t>
        </is>
      </c>
      <c r="E36" t="inlineStr">
        <is>
          <t>NE004</t>
        </is>
      </c>
      <c r="F36" t="inlineStr">
        <is>
          <t>Niger</t>
        </is>
      </c>
      <c r="G36" t="inlineStr">
        <is>
          <t>NER</t>
        </is>
      </c>
    </row>
    <row r="37">
      <c r="A37" t="inlineStr">
        <is>
          <t>Mayahi</t>
        </is>
      </c>
      <c r="B37" t="inlineStr">
        <is>
          <t>Mayahi</t>
        </is>
      </c>
      <c r="C37" t="inlineStr">
        <is>
          <t>NE004007</t>
        </is>
      </c>
      <c r="D37" t="inlineStr">
        <is>
          <t>Maradi</t>
        </is>
      </c>
      <c r="E37" t="inlineStr">
        <is>
          <t>NE004</t>
        </is>
      </c>
      <c r="F37" t="inlineStr">
        <is>
          <t>Niger</t>
        </is>
      </c>
      <c r="G37" t="inlineStr">
        <is>
          <t>NER</t>
        </is>
      </c>
    </row>
    <row r="38">
      <c r="A38" t="inlineStr">
        <is>
          <t>Madarounfa</t>
        </is>
      </c>
      <c r="B38" t="inlineStr">
        <is>
          <t>Madarounfa</t>
        </is>
      </c>
      <c r="C38" t="inlineStr">
        <is>
          <t>NE004006</t>
        </is>
      </c>
      <c r="D38" t="inlineStr">
        <is>
          <t>Maradi</t>
        </is>
      </c>
      <c r="E38" t="inlineStr">
        <is>
          <t>NE004</t>
        </is>
      </c>
      <c r="F38" t="inlineStr">
        <is>
          <t>Niger</t>
        </is>
      </c>
      <c r="G38" t="inlineStr">
        <is>
          <t>NER</t>
        </is>
      </c>
    </row>
    <row r="39">
      <c r="A39" t="inlineStr">
        <is>
          <t>Guidan Roumji</t>
        </is>
      </c>
      <c r="B39" t="inlineStr">
        <is>
          <t>Guidan Roumji</t>
        </is>
      </c>
      <c r="C39" t="inlineStr">
        <is>
          <t>NE004005</t>
        </is>
      </c>
      <c r="D39" t="inlineStr">
        <is>
          <t>Maradi</t>
        </is>
      </c>
      <c r="E39" t="inlineStr">
        <is>
          <t>NE004</t>
        </is>
      </c>
      <c r="F39" t="inlineStr">
        <is>
          <t>Niger</t>
        </is>
      </c>
      <c r="G39" t="inlineStr">
        <is>
          <t>NER</t>
        </is>
      </c>
    </row>
    <row r="40">
      <c r="A40" t="inlineStr">
        <is>
          <t>Gazaoua</t>
        </is>
      </c>
      <c r="B40" t="inlineStr">
        <is>
          <t>Gazaoua</t>
        </is>
      </c>
      <c r="C40" t="inlineStr">
        <is>
          <t>NE004004</t>
        </is>
      </c>
      <c r="D40" t="inlineStr">
        <is>
          <t>Maradi</t>
        </is>
      </c>
      <c r="E40" t="inlineStr">
        <is>
          <t>NE004</t>
        </is>
      </c>
      <c r="F40" t="inlineStr">
        <is>
          <t>Niger</t>
        </is>
      </c>
      <c r="G40" t="inlineStr">
        <is>
          <t>NER</t>
        </is>
      </c>
    </row>
    <row r="41">
      <c r="A41" t="inlineStr">
        <is>
          <t>Dakoro</t>
        </is>
      </c>
      <c r="B41" t="inlineStr">
        <is>
          <t>Dakoro</t>
        </is>
      </c>
      <c r="C41" t="inlineStr">
        <is>
          <t>NE004003</t>
        </is>
      </c>
      <c r="D41" t="inlineStr">
        <is>
          <t>Maradi</t>
        </is>
      </c>
      <c r="E41" t="inlineStr">
        <is>
          <t>NE004</t>
        </is>
      </c>
      <c r="F41" t="inlineStr">
        <is>
          <t>Niger</t>
        </is>
      </c>
      <c r="G41" t="inlineStr">
        <is>
          <t>NER</t>
        </is>
      </c>
    </row>
    <row r="42">
      <c r="A42" t="inlineStr">
        <is>
          <t>Bermo</t>
        </is>
      </c>
      <c r="B42" t="inlineStr">
        <is>
          <t>Bermo</t>
        </is>
      </c>
      <c r="C42" t="inlineStr">
        <is>
          <t>NE004002</t>
        </is>
      </c>
      <c r="D42" t="inlineStr">
        <is>
          <t>Maradi</t>
        </is>
      </c>
      <c r="E42" t="inlineStr">
        <is>
          <t>NE004</t>
        </is>
      </c>
      <c r="F42" t="inlineStr">
        <is>
          <t>Niger</t>
        </is>
      </c>
      <c r="G42" t="inlineStr">
        <is>
          <t>NER</t>
        </is>
      </c>
    </row>
    <row r="43">
      <c r="A43" t="inlineStr">
        <is>
          <t>Aguié</t>
        </is>
      </c>
      <c r="B43" t="inlineStr">
        <is>
          <t>Aguié</t>
        </is>
      </c>
      <c r="C43" t="inlineStr">
        <is>
          <t>NE004001</t>
        </is>
      </c>
      <c r="D43" t="inlineStr">
        <is>
          <t>Maradi</t>
        </is>
      </c>
      <c r="E43" t="inlineStr">
        <is>
          <t>NE004</t>
        </is>
      </c>
      <c r="F43" t="inlineStr">
        <is>
          <t>Niger</t>
        </is>
      </c>
      <c r="G43" t="inlineStr">
        <is>
          <t>NER</t>
        </is>
      </c>
    </row>
    <row r="44">
      <c r="A44" t="inlineStr">
        <is>
          <t>Tibiri</t>
        </is>
      </c>
      <c r="B44" t="inlineStr">
        <is>
          <t>Tibiri</t>
        </is>
      </c>
      <c r="C44" t="inlineStr">
        <is>
          <t>NE003008</t>
        </is>
      </c>
      <c r="D44" t="inlineStr">
        <is>
          <t>Dosso</t>
        </is>
      </c>
      <c r="E44" t="inlineStr">
        <is>
          <t>NE003</t>
        </is>
      </c>
      <c r="F44" t="inlineStr">
        <is>
          <t>Niger</t>
        </is>
      </c>
      <c r="G44" t="inlineStr">
        <is>
          <t>NER</t>
        </is>
      </c>
    </row>
    <row r="45">
      <c r="A45" t="inlineStr">
        <is>
          <t>Loga</t>
        </is>
      </c>
      <c r="B45" t="inlineStr">
        <is>
          <t>Loga</t>
        </is>
      </c>
      <c r="C45" t="inlineStr">
        <is>
          <t>NE003007</t>
        </is>
      </c>
      <c r="D45" t="inlineStr">
        <is>
          <t>Dosso</t>
        </is>
      </c>
      <c r="E45" t="inlineStr">
        <is>
          <t>NE003</t>
        </is>
      </c>
      <c r="F45" t="inlineStr">
        <is>
          <t>Niger</t>
        </is>
      </c>
      <c r="G45" t="inlineStr">
        <is>
          <t>NER</t>
        </is>
      </c>
    </row>
    <row r="46">
      <c r="A46" t="inlineStr">
        <is>
          <t>Gaya</t>
        </is>
      </c>
      <c r="B46" t="inlineStr">
        <is>
          <t>Gaya</t>
        </is>
      </c>
      <c r="C46" t="inlineStr">
        <is>
          <t>NE003006</t>
        </is>
      </c>
      <c r="D46" t="inlineStr">
        <is>
          <t>Dosso</t>
        </is>
      </c>
      <c r="E46" t="inlineStr">
        <is>
          <t>NE003</t>
        </is>
      </c>
      <c r="F46" t="inlineStr">
        <is>
          <t>Niger</t>
        </is>
      </c>
      <c r="G46" t="inlineStr">
        <is>
          <t>NER</t>
        </is>
      </c>
    </row>
    <row r="47">
      <c r="A47" t="inlineStr">
        <is>
          <t>Falmey</t>
        </is>
      </c>
      <c r="B47" t="inlineStr">
        <is>
          <t>Falmey</t>
        </is>
      </c>
      <c r="C47" t="inlineStr">
        <is>
          <t>NE003005</t>
        </is>
      </c>
      <c r="D47" t="inlineStr">
        <is>
          <t>Dosso</t>
        </is>
      </c>
      <c r="E47" t="inlineStr">
        <is>
          <t>NE003</t>
        </is>
      </c>
      <c r="F47" t="inlineStr">
        <is>
          <t>Niger</t>
        </is>
      </c>
      <c r="G47" t="inlineStr">
        <is>
          <t>NER</t>
        </is>
      </c>
    </row>
    <row r="48">
      <c r="A48" t="inlineStr">
        <is>
          <t>Dosso</t>
        </is>
      </c>
      <c r="B48" t="inlineStr">
        <is>
          <t>Dosso</t>
        </is>
      </c>
      <c r="C48" t="inlineStr">
        <is>
          <t>NE003004</t>
        </is>
      </c>
      <c r="D48" t="inlineStr">
        <is>
          <t>Dosso</t>
        </is>
      </c>
      <c r="E48" t="inlineStr">
        <is>
          <t>NE003</t>
        </is>
      </c>
      <c r="F48" t="inlineStr">
        <is>
          <t>Niger</t>
        </is>
      </c>
      <c r="G48" t="inlineStr">
        <is>
          <t>NER</t>
        </is>
      </c>
    </row>
    <row r="49">
      <c r="A49" t="inlineStr">
        <is>
          <t>Doutchi</t>
        </is>
      </c>
      <c r="B49" t="inlineStr">
        <is>
          <t>Doutchi</t>
        </is>
      </c>
      <c r="C49" t="inlineStr">
        <is>
          <t>NE003003</t>
        </is>
      </c>
      <c r="D49" t="inlineStr">
        <is>
          <t>Dosso</t>
        </is>
      </c>
      <c r="E49" t="inlineStr">
        <is>
          <t>NE003</t>
        </is>
      </c>
      <c r="F49" t="inlineStr">
        <is>
          <t>Niger</t>
        </is>
      </c>
      <c r="G49" t="inlineStr">
        <is>
          <t>NER</t>
        </is>
      </c>
    </row>
    <row r="50">
      <c r="A50" t="inlineStr">
        <is>
          <t>Dioudiou</t>
        </is>
      </c>
      <c r="B50" t="inlineStr">
        <is>
          <t>Dioudiou</t>
        </is>
      </c>
      <c r="C50" t="inlineStr">
        <is>
          <t>NE003002</t>
        </is>
      </c>
      <c r="D50" t="inlineStr">
        <is>
          <t>Dosso</t>
        </is>
      </c>
      <c r="E50" t="inlineStr">
        <is>
          <t>NE003</t>
        </is>
      </c>
      <c r="F50" t="inlineStr">
        <is>
          <t>Niger</t>
        </is>
      </c>
      <c r="G50" t="inlineStr">
        <is>
          <t>NER</t>
        </is>
      </c>
    </row>
    <row r="51">
      <c r="A51" t="inlineStr">
        <is>
          <t>Boboye</t>
        </is>
      </c>
      <c r="B51" t="inlineStr">
        <is>
          <t>Boboye</t>
        </is>
      </c>
      <c r="C51" t="inlineStr">
        <is>
          <t>NE003001</t>
        </is>
      </c>
      <c r="D51" t="inlineStr">
        <is>
          <t>Dosso</t>
        </is>
      </c>
      <c r="E51" t="inlineStr">
        <is>
          <t>NE003</t>
        </is>
      </c>
      <c r="F51" t="inlineStr">
        <is>
          <t>Niger</t>
        </is>
      </c>
      <c r="G51" t="inlineStr">
        <is>
          <t>NER</t>
        </is>
      </c>
    </row>
    <row r="52">
      <c r="A52" t="inlineStr">
        <is>
          <t>N'Guigmi</t>
        </is>
      </c>
      <c r="B52" t="inlineStr">
        <is>
          <t>N'Guigmi</t>
        </is>
      </c>
      <c r="C52" t="inlineStr">
        <is>
          <t>NE002006</t>
        </is>
      </c>
      <c r="D52" t="inlineStr">
        <is>
          <t>Diffa</t>
        </is>
      </c>
      <c r="E52" t="inlineStr">
        <is>
          <t>NE002</t>
        </is>
      </c>
      <c r="F52" t="inlineStr">
        <is>
          <t>Niger</t>
        </is>
      </c>
      <c r="G52" t="inlineStr">
        <is>
          <t>NER</t>
        </is>
      </c>
    </row>
    <row r="53">
      <c r="A53" t="inlineStr">
        <is>
          <t>Ngourti</t>
        </is>
      </c>
      <c r="B53" t="inlineStr">
        <is>
          <t>Ngourti</t>
        </is>
      </c>
      <c r="C53" t="inlineStr">
        <is>
          <t>NE002005</t>
        </is>
      </c>
      <c r="D53" t="inlineStr">
        <is>
          <t>Diffa</t>
        </is>
      </c>
      <c r="E53" t="inlineStr">
        <is>
          <t>NE002</t>
        </is>
      </c>
      <c r="F53" t="inlineStr">
        <is>
          <t>Niger</t>
        </is>
      </c>
      <c r="G53" t="inlineStr">
        <is>
          <t>NER</t>
        </is>
      </c>
    </row>
    <row r="54">
      <c r="A54" t="inlineStr">
        <is>
          <t>Maïné Soroa</t>
        </is>
      </c>
      <c r="B54" t="inlineStr">
        <is>
          <t>Maïné Soroa</t>
        </is>
      </c>
      <c r="C54" t="inlineStr">
        <is>
          <t>NE002004</t>
        </is>
      </c>
      <c r="D54" t="inlineStr">
        <is>
          <t>Diffa</t>
        </is>
      </c>
      <c r="E54" t="inlineStr">
        <is>
          <t>NE002</t>
        </is>
      </c>
      <c r="F54" t="inlineStr">
        <is>
          <t>Niger</t>
        </is>
      </c>
      <c r="G54" t="inlineStr">
        <is>
          <t>NER</t>
        </is>
      </c>
    </row>
    <row r="55">
      <c r="A55" t="inlineStr">
        <is>
          <t>Goudoumaria</t>
        </is>
      </c>
      <c r="B55" t="inlineStr">
        <is>
          <t>Goudoumaria</t>
        </is>
      </c>
      <c r="C55" t="inlineStr">
        <is>
          <t>NE002003</t>
        </is>
      </c>
      <c r="D55" t="inlineStr">
        <is>
          <t>Diffa</t>
        </is>
      </c>
      <c r="E55" t="inlineStr">
        <is>
          <t>NE002</t>
        </is>
      </c>
      <c r="F55" t="inlineStr">
        <is>
          <t>Niger</t>
        </is>
      </c>
      <c r="G55" t="inlineStr">
        <is>
          <t>NER</t>
        </is>
      </c>
    </row>
    <row r="56">
      <c r="A56" t="inlineStr">
        <is>
          <t>Diffa</t>
        </is>
      </c>
      <c r="B56" t="inlineStr">
        <is>
          <t>Diffa</t>
        </is>
      </c>
      <c r="C56" t="inlineStr">
        <is>
          <t>NE002002</t>
        </is>
      </c>
      <c r="D56" t="inlineStr">
        <is>
          <t>Diffa</t>
        </is>
      </c>
      <c r="E56" t="inlineStr">
        <is>
          <t>NE002</t>
        </is>
      </c>
      <c r="F56" t="inlineStr">
        <is>
          <t>Niger</t>
        </is>
      </c>
      <c r="G56" t="inlineStr">
        <is>
          <t>NER</t>
        </is>
      </c>
    </row>
    <row r="57">
      <c r="A57" t="inlineStr">
        <is>
          <t>Bosso</t>
        </is>
      </c>
      <c r="B57" t="inlineStr">
        <is>
          <t>Bosso</t>
        </is>
      </c>
      <c r="C57" t="inlineStr">
        <is>
          <t>NE002001</t>
        </is>
      </c>
      <c r="D57" t="inlineStr">
        <is>
          <t>Diffa</t>
        </is>
      </c>
      <c r="E57" t="inlineStr">
        <is>
          <t>NE002</t>
        </is>
      </c>
      <c r="F57" t="inlineStr">
        <is>
          <t>Niger</t>
        </is>
      </c>
      <c r="G57" t="inlineStr">
        <is>
          <t>NER</t>
        </is>
      </c>
    </row>
    <row r="58">
      <c r="A58" t="inlineStr">
        <is>
          <t>Tchirozérine</t>
        </is>
      </c>
      <c r="B58" t="inlineStr">
        <is>
          <t>Tchirozérine</t>
        </is>
      </c>
      <c r="C58" t="inlineStr">
        <is>
          <t>NE001006</t>
        </is>
      </c>
      <c r="D58" t="inlineStr">
        <is>
          <t>Agadez</t>
        </is>
      </c>
      <c r="E58" t="inlineStr">
        <is>
          <t>NE001</t>
        </is>
      </c>
      <c r="F58" t="inlineStr">
        <is>
          <t>Niger</t>
        </is>
      </c>
      <c r="G58" t="inlineStr">
        <is>
          <t>NER</t>
        </is>
      </c>
    </row>
    <row r="59">
      <c r="A59" t="inlineStr">
        <is>
          <t>In-Gall</t>
        </is>
      </c>
      <c r="B59" t="inlineStr">
        <is>
          <t>In-Gall</t>
        </is>
      </c>
      <c r="C59" t="inlineStr">
        <is>
          <t>NE001005</t>
        </is>
      </c>
      <c r="D59" t="inlineStr">
        <is>
          <t>Agadez</t>
        </is>
      </c>
      <c r="E59" t="inlineStr">
        <is>
          <t>NE001</t>
        </is>
      </c>
      <c r="F59" t="inlineStr">
        <is>
          <t>Niger</t>
        </is>
      </c>
      <c r="G59" t="inlineStr">
        <is>
          <t>NER</t>
        </is>
      </c>
    </row>
    <row r="60">
      <c r="A60" t="inlineStr">
        <is>
          <t>Iferouane</t>
        </is>
      </c>
      <c r="B60" t="inlineStr">
        <is>
          <t>Iferouane</t>
        </is>
      </c>
      <c r="C60" t="inlineStr">
        <is>
          <t>NE001004</t>
        </is>
      </c>
      <c r="D60" t="inlineStr">
        <is>
          <t>Agadez</t>
        </is>
      </c>
      <c r="E60" t="inlineStr">
        <is>
          <t>NE001</t>
        </is>
      </c>
      <c r="F60" t="inlineStr">
        <is>
          <t>Niger</t>
        </is>
      </c>
      <c r="G60" t="inlineStr">
        <is>
          <t>NER</t>
        </is>
      </c>
    </row>
    <row r="61">
      <c r="A61" t="inlineStr">
        <is>
          <t>Bilma</t>
        </is>
      </c>
      <c r="B61" t="inlineStr">
        <is>
          <t>Bilma</t>
        </is>
      </c>
      <c r="C61" t="inlineStr">
        <is>
          <t>NE001003</t>
        </is>
      </c>
      <c r="D61" t="inlineStr">
        <is>
          <t>Agadez</t>
        </is>
      </c>
      <c r="E61" t="inlineStr">
        <is>
          <t>NE001</t>
        </is>
      </c>
      <c r="F61" t="inlineStr">
        <is>
          <t>Niger</t>
        </is>
      </c>
      <c r="G61" t="inlineStr">
        <is>
          <t>NER</t>
        </is>
      </c>
    </row>
    <row r="62">
      <c r="A62" t="inlineStr">
        <is>
          <t>Arlit</t>
        </is>
      </c>
      <c r="B62" t="inlineStr">
        <is>
          <t>Arlit</t>
        </is>
      </c>
      <c r="C62" t="inlineStr">
        <is>
          <t>NE001002</t>
        </is>
      </c>
      <c r="D62" t="inlineStr">
        <is>
          <t>Agadez</t>
        </is>
      </c>
      <c r="E62" t="inlineStr">
        <is>
          <t>NE001</t>
        </is>
      </c>
      <c r="F62" t="inlineStr">
        <is>
          <t>Niger</t>
        </is>
      </c>
      <c r="G62" t="inlineStr">
        <is>
          <t>NER</t>
        </is>
      </c>
    </row>
    <row r="63">
      <c r="A63" t="inlineStr">
        <is>
          <t>Aderbissinat</t>
        </is>
      </c>
      <c r="B63" t="inlineStr">
        <is>
          <t>Aderbissinat</t>
        </is>
      </c>
      <c r="C63" t="inlineStr">
        <is>
          <t>NE001001</t>
        </is>
      </c>
      <c r="D63" t="inlineStr">
        <is>
          <t>Agadez</t>
        </is>
      </c>
      <c r="E63" t="inlineStr">
        <is>
          <t>NE001</t>
        </is>
      </c>
      <c r="F63" t="inlineStr">
        <is>
          <t>Niger</t>
        </is>
      </c>
      <c r="G63" t="inlineStr">
        <is>
          <t>NER</t>
        </is>
      </c>
    </row>
    <row r="64">
      <c r="A64" t="inlineStr">
        <is>
          <t>Takiéta</t>
        </is>
      </c>
      <c r="B64" t="inlineStr">
        <is>
          <t>Takiéta</t>
        </is>
      </c>
      <c r="C64" t="inlineStr">
        <is>
          <t>NE007007</t>
        </is>
      </c>
      <c r="D64" t="inlineStr">
        <is>
          <t>Zinder</t>
        </is>
      </c>
      <c r="E64" t="inlineStr">
        <is>
          <t>NE007</t>
        </is>
      </c>
      <c r="F64" t="inlineStr">
        <is>
          <t>Niger</t>
        </is>
      </c>
      <c r="G64" t="inlineStr">
        <is>
          <t>NER</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A0901C00BE8754680E1F02E394963D6" ma:contentTypeVersion="16" ma:contentTypeDescription="Create a new document." ma:contentTypeScope="" ma:versionID="4828c5410de3b85b98104ed3a3ae4778">
  <xsd:schema xmlns:xsd="http://www.w3.org/2001/XMLSchema" xmlns:xs="http://www.w3.org/2001/XMLSchema" xmlns:p="http://schemas.microsoft.com/office/2006/metadata/properties" xmlns:ns2="651ac188-b77a-445d-b0b3-bedb0cff8e72" xmlns:ns3="4efa6d18-7e22-4963-b4bf-16e1a76dd523" targetNamespace="http://schemas.microsoft.com/office/2006/metadata/properties" ma:root="true" ma:fieldsID="a29beb268dca3c918c18ecb5e9e0442b" ns2:_="" ns3:_="">
    <xsd:import namespace="651ac188-b77a-445d-b0b3-bedb0cff8e72"/>
    <xsd:import namespace="4efa6d18-7e22-4963-b4bf-16e1a76dd52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51ac188-b77a-445d-b0b3-bedb0cff8e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efa6d18-7e22-4963-b4bf-16e1a76dd52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7d7dcf17-34ce-4834-a227-7b447e9c0ccd}" ma:internalName="TaxCatchAll" ma:showField="CatchAllData" ma:web="4efa6d18-7e22-4963-b4bf-16e1a76dd5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51ac188-b77a-445d-b0b3-bedb0cff8e72">
      <Terms xmlns="http://schemas.microsoft.com/office/infopath/2007/PartnerControls"/>
    </lcf76f155ced4ddcb4097134ff3c332f>
    <TaxCatchAll xmlns="4efa6d18-7e22-4963-b4bf-16e1a76dd523" xsi:nil="true"/>
  </documentManagement>
</p:properties>
</file>

<file path=customXml/itemProps1.xml><?xml version="1.0" encoding="utf-8"?>
<ds:datastoreItem xmlns:ds="http://schemas.openxmlformats.org/officeDocument/2006/customXml" ds:itemID="{6CBD5D32-B204-4123-AF14-6F38A4CFBEC0}"/>
</file>

<file path=customXml/itemProps2.xml><?xml version="1.0" encoding="utf-8"?>
<ds:datastoreItem xmlns:ds="http://schemas.openxmlformats.org/officeDocument/2006/customXml" ds:itemID="{ABD243D4-9FF5-474E-A55A-12DE54CDF2D9}"/>
</file>

<file path=customXml/itemProps3.xml><?xml version="1.0" encoding="utf-8"?>
<ds:datastoreItem xmlns:ds="http://schemas.openxmlformats.org/officeDocument/2006/customXml" ds:itemID="{520C7BEC-4EC2-40C8-9489-7E81ADF9420E}"/>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Lawi Analo</dc:creator>
  <cp:lastModifiedBy>Bayisa, Gideon (OERDD)</cp:lastModifiedBy>
  <dcterms:created xsi:type="dcterms:W3CDTF">2020-12-10T15:46:11Z</dcterms:created>
  <dcterms:modified xsi:type="dcterms:W3CDTF">2023-01-20T13:28:39Z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0x010100AA0901C00BE8754680E1F02E394963D6</vt:lpwstr>
  </property>
</Properties>
</file>