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worldbankgroup-my.sharepoint.com/personal/rgansey_worldbank_org1/Documents/Documents/Sudan/WelfareSurvey/Voluntas/Round2/Publication/Clean/"/>
    </mc:Choice>
  </mc:AlternateContent>
  <xr:revisionPtr revIDLastSave="442" documentId="8_{BACCA8EA-9A8C-4383-900B-67D812FA71FF}" xr6:coauthVersionLast="47" xr6:coauthVersionMax="47" xr10:uidLastSave="{D781D862-4487-487B-81C3-D6307D4318B5}"/>
  <bookViews>
    <workbookView xWindow="-98" yWindow="-98" windowWidth="19396" windowHeight="11475" xr2:uid="{D226A18A-A7BA-4628-8CAF-F57C4EFA1C9A}"/>
  </bookViews>
  <sheets>
    <sheet name="Intro" sheetId="1" r:id="rId1"/>
    <sheet name="HouseholdCharacteristics" sheetId="5" r:id="rId2"/>
    <sheet name="DamageAssessment" sheetId="3" r:id="rId3"/>
    <sheet name="SocialCohesion" sheetId="4" r:id="rId4"/>
    <sheet name="FoodSecurity" sheetId="7" r:id="rId5"/>
    <sheet name="FinancialServices" sheetId="8"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6" i="8" l="1"/>
  <c r="A85" i="8" s="1"/>
  <c r="A95" i="8" s="1"/>
  <c r="G1" i="8" l="1"/>
  <c r="B53" i="4"/>
  <c r="A44" i="3"/>
  <c r="D51" i="7" l="1"/>
  <c r="B13" i="4" l="1"/>
  <c r="B19" i="4" s="1"/>
  <c r="B25" i="4" s="1"/>
  <c r="B32" i="4" s="1"/>
  <c r="B12" i="8" l="1"/>
  <c r="B45" i="4" l="1"/>
  <c r="B47" i="4" s="1"/>
  <c r="B49" i="4" s="1"/>
  <c r="E51" i="7"/>
  <c r="A10" i="8"/>
  <c r="B20" i="8" s="1"/>
  <c r="B12" i="7"/>
  <c r="C3" i="7"/>
  <c r="E33" i="5"/>
  <c r="E34" i="5" s="1"/>
  <c r="E35" i="5" s="1"/>
  <c r="E36" i="5" s="1"/>
  <c r="E37" i="5" s="1"/>
  <c r="E38" i="5" s="1"/>
  <c r="E39" i="5" s="1"/>
  <c r="E40" i="5" s="1"/>
  <c r="B7" i="5"/>
  <c r="B9" i="5" s="1"/>
  <c r="B64" i="4" l="1"/>
  <c r="B68" i="4" s="1"/>
  <c r="B71" i="4" s="1"/>
  <c r="B76" i="4" s="1"/>
  <c r="B82" i="4" s="1"/>
  <c r="B95" i="4" s="1"/>
  <c r="B100" i="4" s="1"/>
  <c r="B103" i="4" s="1"/>
  <c r="B106" i="4" s="1"/>
  <c r="B108" i="4" s="1"/>
  <c r="B112" i="4" s="1"/>
  <c r="B116" i="4" s="1"/>
  <c r="B123" i="4" s="1"/>
  <c r="G48" i="4"/>
  <c r="A14" i="8"/>
  <c r="B15" i="7"/>
  <c r="B20" i="7" s="1"/>
  <c r="B25" i="7" s="1"/>
  <c r="A16" i="7"/>
  <c r="B12" i="5"/>
  <c r="B21" i="5" l="1"/>
  <c r="B23" i="5" s="1"/>
  <c r="B25" i="5" s="1"/>
  <c r="G1" i="4"/>
  <c r="A20" i="8"/>
  <c r="B36" i="7"/>
  <c r="B37" i="7" s="1"/>
  <c r="B39" i="7" s="1"/>
  <c r="B41" i="7" s="1"/>
  <c r="B43" i="7" s="1"/>
  <c r="B45" i="7" s="1"/>
  <c r="B47" i="7" s="1"/>
  <c r="B49" i="7" s="1"/>
  <c r="B27" i="5" l="1"/>
  <c r="B32" i="5" s="1"/>
  <c r="B42" i="5" s="1"/>
  <c r="B44" i="5" s="1"/>
  <c r="B47" i="5" s="1"/>
  <c r="B55" i="5" s="1"/>
  <c r="B63" i="5" s="1"/>
  <c r="B75" i="5" s="1"/>
  <c r="B81" i="5" s="1"/>
  <c r="B83" i="5" s="1"/>
  <c r="B88" i="5" s="1"/>
  <c r="B90" i="5" s="1"/>
  <c r="B94" i="5" s="1"/>
  <c r="B98" i="5" s="1"/>
  <c r="D89" i="5" s="1"/>
  <c r="A33" i="8"/>
  <c r="A91" i="5" l="1"/>
  <c r="A95" i="5"/>
  <c r="A44" i="8"/>
  <c r="A57" i="8" s="1"/>
  <c r="B31" i="8" s="1"/>
  <c r="A7" i="3" l="1"/>
  <c r="A10" i="3" l="1"/>
  <c r="A13" i="3" s="1"/>
  <c r="A17" i="3" s="1"/>
  <c r="A22" i="3" l="1"/>
  <c r="A28" i="3" s="1"/>
  <c r="A31" i="3" l="1"/>
  <c r="A35" i="3" s="1"/>
  <c r="F11" i="3"/>
  <c r="A36" i="3"/>
  <c r="A39" i="3" l="1"/>
  <c r="A41" i="3" l="1"/>
  <c r="A52" i="3" l="1"/>
  <c r="A67" i="3" s="1"/>
  <c r="G1" i="3" l="1"/>
</calcChain>
</file>

<file path=xl/sharedStrings.xml><?xml version="1.0" encoding="utf-8"?>
<sst xmlns="http://schemas.openxmlformats.org/spreadsheetml/2006/main" count="604" uniqueCount="399">
  <si>
    <t>0. Introduction</t>
  </si>
  <si>
    <t>Q no</t>
  </si>
  <si>
    <t>Question</t>
  </si>
  <si>
    <t>Options</t>
  </si>
  <si>
    <t>Code</t>
  </si>
  <si>
    <t>Hello, my name is [name enumerator/operator].  I am working on behalf of the World Bank.We have randomly selected your household for this interview. The purpose of this interview is to learn about the direct impact of the ongoing conflict on your household and this village. Your participation in this survey is voluntary. All your answers will remain confidential. The interview will take maximum 15-20 minutes of your time. Could you please spare some time for the interview?</t>
  </si>
  <si>
    <r>
      <t xml:space="preserve">Do you have any questions about the survey? </t>
    </r>
    <r>
      <rPr>
        <b/>
        <sz val="11"/>
        <color theme="1"/>
        <rFont val="Aptos Narrow"/>
        <family val="2"/>
        <scheme val="minor"/>
      </rPr>
      <t>ENUMERATOR: ANSWER ANY QUESTIONS THEY MAY HAVE</t>
    </r>
  </si>
  <si>
    <t xml:space="preserve">Do you agree to be interviewed? </t>
  </si>
  <si>
    <t>Not agreed</t>
  </si>
  <si>
    <t>Agree</t>
  </si>
  <si>
    <t>Note</t>
  </si>
  <si>
    <t>This questionnaire must be implemented with an adult household member</t>
  </si>
  <si>
    <t>1. Household characteristics</t>
  </si>
  <si>
    <t xml:space="preserve">Question </t>
  </si>
  <si>
    <t>What is your year of birth?</t>
  </si>
  <si>
    <t>Year</t>
  </si>
  <si>
    <r>
      <t xml:space="preserve">Is there another adult in the household that I can speak to? </t>
    </r>
    <r>
      <rPr>
        <i/>
        <sz val="10"/>
        <rFont val="Arial Narrow"/>
        <family val="2"/>
      </rPr>
      <t>[Ask If respondent at Q101 is below 18 years old. If no adult available at the moment, call back]</t>
    </r>
  </si>
  <si>
    <t>Yes</t>
  </si>
  <si>
    <t>No</t>
  </si>
  <si>
    <t>Gender
RECORD WITHOUT ASKING</t>
  </si>
  <si>
    <t>Male</t>
  </si>
  <si>
    <t>Female</t>
  </si>
  <si>
    <t>What is your country of citizenship?</t>
  </si>
  <si>
    <t>Sudan</t>
  </si>
  <si>
    <t>South Sudan</t>
  </si>
  <si>
    <t>Somalia</t>
  </si>
  <si>
    <t>Eritrea</t>
  </si>
  <si>
    <t>Yemen</t>
  </si>
  <si>
    <t>Kenya</t>
  </si>
  <si>
    <t>Ethiopia</t>
  </si>
  <si>
    <t>Other country (Specify)</t>
  </si>
  <si>
    <t>Would you describe the area that you live in as a city, a semi-urban area, or rural area?</t>
  </si>
  <si>
    <t>Urban</t>
  </si>
  <si>
    <t>Semi urban</t>
  </si>
  <si>
    <t>Rural</t>
  </si>
  <si>
    <t>Not sure</t>
  </si>
  <si>
    <t>In which state do you currently live?</t>
  </si>
  <si>
    <t>Codes provided separately</t>
  </si>
  <si>
    <t>In which district do you currently live?</t>
  </si>
  <si>
    <t>In which locality do you currently live?</t>
  </si>
  <si>
    <t>What is your highest level of completed education?</t>
  </si>
  <si>
    <t>No school, cannot read or write</t>
  </si>
  <si>
    <t>No school, can read and write</t>
  </si>
  <si>
    <t>Completed part of first level (part of elementary school)</t>
  </si>
  <si>
    <t>Completed elementary</t>
  </si>
  <si>
    <t>Pre-high school diploma</t>
  </si>
  <si>
    <t>General high school and equivalent</t>
  </si>
  <si>
    <t>Post high school diploma</t>
  </si>
  <si>
    <t>Bachelor degree/license/or higher</t>
  </si>
  <si>
    <t>Other</t>
  </si>
  <si>
    <t>How many members have been living in the household for at least the past 3 months?
A household is defined by all the people who sleep under the same roof and share meals/expenses together for at least 15 days a month.</t>
  </si>
  <si>
    <t>Household members</t>
  </si>
  <si>
    <t>Of your household members, how many are children less than 15 years old?</t>
  </si>
  <si>
    <t>Boys /__/__/   Girls /__/__/</t>
  </si>
  <si>
    <t>How many children less than 15 years old were they in your household before the war started in April 2023?</t>
  </si>
  <si>
    <t>Has there been any pregnant woman or a newborn in your household since April 2023? (that is after the war started?)</t>
  </si>
  <si>
    <t>1- Yes      2- No</t>
  </si>
  <si>
    <t xml:space="preserve">  /___/</t>
  </si>
  <si>
    <t>What is your relationship to the head of household</t>
  </si>
  <si>
    <t>I am the head (or joint head) of the household</t>
  </si>
  <si>
    <t>Spouse of household head</t>
  </si>
  <si>
    <t>Son or daughter of household head</t>
  </si>
  <si>
    <t>Son or daughter in law of household head</t>
  </si>
  <si>
    <t>Parent of household head</t>
  </si>
  <si>
    <t>Brother or sister of household head</t>
  </si>
  <si>
    <t>Other relative of household head</t>
  </si>
  <si>
    <t>Not directly related to household head, specify</t>
  </si>
  <si>
    <t>What is your relationship to the main breadwinner of household?</t>
  </si>
  <si>
    <t>I am the breadwinner (or joint head) of the household</t>
  </si>
  <si>
    <t>Spouse of household breadwinner</t>
  </si>
  <si>
    <t>Son or daughter of household breadwinner</t>
  </si>
  <si>
    <t>Son or daughter in law of breadwinner</t>
  </si>
  <si>
    <t>Parent of breadwinner</t>
  </si>
  <si>
    <t>Brother or sister of breadwinner</t>
  </si>
  <si>
    <t>Other relative of breadwinner</t>
  </si>
  <si>
    <t>Not directly related to breadwinner, specify</t>
  </si>
  <si>
    <t xml:space="preserve">What type of fuel or energy source does this household use most of the time for lighting? </t>
  </si>
  <si>
    <t>Public electricity</t>
  </si>
  <si>
    <t>Private electricity (generator)</t>
  </si>
  <si>
    <t>Gas</t>
  </si>
  <si>
    <t>Paraffin lantern</t>
  </si>
  <si>
    <t>Paraffin lamp</t>
  </si>
  <si>
    <t>Firewood</t>
  </si>
  <si>
    <t>Grass</t>
  </si>
  <si>
    <t>Candle wax</t>
  </si>
  <si>
    <t>Solar power</t>
  </si>
  <si>
    <t>Biogas</t>
  </si>
  <si>
    <t>No lighting</t>
  </si>
  <si>
    <t>Do you or any member of your household have access to internet?</t>
  </si>
  <si>
    <t xml:space="preserve">How often do you use the internet? (if 115=1)? </t>
  </si>
  <si>
    <t>Every day</t>
  </si>
  <si>
    <t>A few times a week</t>
  </si>
  <si>
    <t>a few times a month</t>
  </si>
  <si>
    <t>Less than once a month</t>
  </si>
  <si>
    <t>Never</t>
  </si>
  <si>
    <t>Do you currently live in the same place as before the war started?</t>
  </si>
  <si>
    <t>Where were you living prior to the war (state/district)</t>
  </si>
  <si>
    <t>State</t>
  </si>
  <si>
    <t>District</t>
  </si>
  <si>
    <t>Don't know</t>
  </si>
  <si>
    <t>Refused to answer</t>
  </si>
  <si>
    <t>Would you describe your origin area (the place where you lived before being displaced) as a city, a semi-urban area, or rural area?</t>
  </si>
  <si>
    <t>2. Sector-specific damage</t>
  </si>
  <si>
    <t>Has this village/neighborhood experienced increased violence due to the conflict?</t>
  </si>
  <si>
    <t>Has the conflict created a climate of fear and insecurity in your village/neighborhood?</t>
  </si>
  <si>
    <t>In this  village/neighborhood, had there been cases where the ongoing conflict damaged housing structures?</t>
  </si>
  <si>
    <t>Was this damage mostly minor, moderate, or severe?</t>
  </si>
  <si>
    <t>Minor</t>
  </si>
  <si>
    <t>Moderate</t>
  </si>
  <si>
    <t>Severe</t>
  </si>
  <si>
    <t>How many housing units in this  village/neighborhood have been (partially or completely) destroyed due to the ongoing conflict: most, some, or a few?</t>
  </si>
  <si>
    <t>A few</t>
  </si>
  <si>
    <t>Some</t>
  </si>
  <si>
    <t>Most</t>
  </si>
  <si>
    <t xml:space="preserve">What types of housing materials were used to build these houses? </t>
  </si>
  <si>
    <t>Concrete/Brick</t>
  </si>
  <si>
    <t>Mud/Clay</t>
  </si>
  <si>
    <t>Wood/Bamboo</t>
  </si>
  <si>
    <t>Paper/Straw</t>
  </si>
  <si>
    <t>Other (specify)</t>
  </si>
  <si>
    <t>In this locality/neighborhood, had there been any need for large-scale temporary shelter?</t>
  </si>
  <si>
    <t>How was this need met?</t>
  </si>
  <si>
    <t>Use of school/University</t>
  </si>
  <si>
    <t>Use of other public buildings</t>
  </si>
  <si>
    <t>What additional support do you believe is needed to address the humanitarian crisis in your  village/neighborhood?</t>
  </si>
  <si>
    <t>______________________________________</t>
  </si>
  <si>
    <t>In this  village/neighborhood, have you experienced water shortages or sanitation problems due to the conflict?</t>
  </si>
  <si>
    <t>Have there been any outbreaks of waterborne diseases (e.g., cholera) in this  village/neighborhood due to damaged infrastructure?</t>
  </si>
  <si>
    <t>In this  village/neighborhood, has there been a case when most households required humanitarian assistance due to the conflict?</t>
  </si>
  <si>
    <t>What would you rate as the top 2 priorities for your household right now?</t>
  </si>
  <si>
    <t>1. Access to food</t>
  </si>
  <si>
    <t>2. Access to water</t>
  </si>
  <si>
    <t>3. Access to electricity</t>
  </si>
  <si>
    <t>4. Health care services and supplies</t>
  </si>
  <si>
    <t>5. Shelter</t>
  </si>
  <si>
    <t>6. Other (Specify)</t>
  </si>
  <si>
    <t>What measures have you taken to cope with the impact of the conflict on employment and livelihood?</t>
  </si>
  <si>
    <t>3. Trust  and social cohesion</t>
  </si>
  <si>
    <t>Overall Perception of Country Situation</t>
  </si>
  <si>
    <t xml:space="preserve">In general, how would you describe […]?                                                           </t>
  </si>
  <si>
    <t>5 - Very good</t>
  </si>
  <si>
    <t>4 - Fairly good</t>
  </si>
  <si>
    <t>3 - Neither good nor bad</t>
  </si>
  <si>
    <t>2 - Fairly bad</t>
  </si>
  <si>
    <t>1 - Very bad</t>
  </si>
  <si>
    <t>9 - Don't know</t>
  </si>
  <si>
    <t>A. The present economic conditions of the country?</t>
  </si>
  <si>
    <t xml:space="preserve"> /__/</t>
  </si>
  <si>
    <t>B. Your own present living conditions?</t>
  </si>
  <si>
    <t>Looking back, how do you rate economic conditions in this country compared to 12 months ago? [Read out options]</t>
  </si>
  <si>
    <t>Much worse</t>
  </si>
  <si>
    <t>Worse</t>
  </si>
  <si>
    <t>Same</t>
  </si>
  <si>
    <t>Better</t>
  </si>
  <si>
    <t>Much better</t>
  </si>
  <si>
    <t>Don’t know [Do not read]</t>
  </si>
  <si>
    <t>Looking ahead, do you expect economic conditions in this country to be better or worse in 12 months’ time? [Read out options]</t>
  </si>
  <si>
    <t>Trust in Individuals and Groups</t>
  </si>
  <si>
    <t>How much do you trust each of the following types of people? [Read out options]</t>
  </si>
  <si>
    <t>0 - Not at all</t>
  </si>
  <si>
    <t>1 - Just a little</t>
  </si>
  <si>
    <t>2 - Somewhat</t>
  </si>
  <si>
    <t>3 - A lot</t>
  </si>
  <si>
    <t>9 - Don’t know</t>
  </si>
  <si>
    <t>A-Your relatives?</t>
  </si>
  <si>
    <t>B-Your immediate community (e.g., neighbors, local residents)?</t>
  </si>
  <si>
    <t>C-Other people you know?</t>
  </si>
  <si>
    <t>D-People from other ethnic groups?</t>
  </si>
  <si>
    <t>E-Other Sudanese?</t>
  </si>
  <si>
    <t>Do you feel that community members are willing to help each other during difficult times?</t>
  </si>
  <si>
    <t>Yes, always</t>
  </si>
  <si>
    <t>Yes, sometimes</t>
  </si>
  <si>
    <t>Rarely</t>
  </si>
  <si>
    <t>No, never</t>
  </si>
  <si>
    <t>Have you personally helped a neighbor or been helped by one in the past month?</t>
  </si>
  <si>
    <t>Yes, frequently</t>
  </si>
  <si>
    <t>Yes, occasionally</t>
  </si>
  <si>
    <t>Not at all</t>
  </si>
  <si>
    <t>Do you feel safe expressing your opinions or concerns to others in your community?</t>
  </si>
  <si>
    <t>Gender role</t>
  </si>
  <si>
    <t>How has the conflict affected women role within your family and  village/neighborhood?</t>
  </si>
  <si>
    <t>Family</t>
  </si>
  <si>
    <t>Women became main breadwinner</t>
  </si>
  <si>
    <t>Women became household head</t>
  </si>
  <si>
    <t>Women now ensured family protection</t>
  </si>
  <si>
    <t>Women became caregiver</t>
  </si>
  <si>
    <t>No change</t>
  </si>
  <si>
    <t xml:space="preserve"> village/neighborhood</t>
  </si>
  <si>
    <t>Women formed a cooperative</t>
  </si>
  <si>
    <t>Women engaged in collective farming</t>
  </si>
  <si>
    <t>Women took on leadership positions</t>
  </si>
  <si>
    <t>Have women experienced discrimination or marginalization due to the conflict?</t>
  </si>
  <si>
    <t>In this  village/neighborhood/ village/neighborhood, had there been cases of sexual violence against women?</t>
  </si>
  <si>
    <t>How frequent were these cases of aggression against women?</t>
  </si>
  <si>
    <t>Infrequent</t>
  </si>
  <si>
    <t>Somewhat frequent</t>
  </si>
  <si>
    <t>Frequent</t>
  </si>
  <si>
    <t>Trust in Institutions</t>
  </si>
  <si>
    <t>How much do you trust each of the following authorities or institutions? [Read out options]</t>
  </si>
  <si>
    <t>1 - Distrust completely</t>
  </si>
  <si>
    <t>2 - Distrust somewhat</t>
  </si>
  <si>
    <t>3 - Neutral</t>
  </si>
  <si>
    <t>4 - Trust somewhat</t>
  </si>
  <si>
    <t>5 - Trust completely</t>
  </si>
  <si>
    <t>A - Local leaders (e.g., elders, community representatives)</t>
  </si>
  <si>
    <t>B - Local authorities</t>
  </si>
  <si>
    <t>C - National authorities</t>
  </si>
  <si>
    <t>D - Religious institutions</t>
  </si>
  <si>
    <t>E - Humanitarian organizations</t>
  </si>
  <si>
    <t>F - Community-based groups</t>
  </si>
  <si>
    <t>Have you interacted with any institution or authority to resolve a conflict or problem in the past six months? If yes, how would you rate the experience?</t>
  </si>
  <si>
    <t>Very positive</t>
  </si>
  <si>
    <t>Somewhat positive</t>
  </si>
  <si>
    <t>Neutral</t>
  </si>
  <si>
    <t>Somewhat negative</t>
  </si>
  <si>
    <t>Very negative</t>
  </si>
  <si>
    <t>No interactions</t>
  </si>
  <si>
    <t>Social Cohesion</t>
  </si>
  <si>
    <t>To what extent would you agree that there is a sense of unity within your community despite the conflict?</t>
  </si>
  <si>
    <t>Strongly disagree</t>
  </si>
  <si>
    <t>Disagree</t>
  </si>
  <si>
    <t>Strongly agree</t>
  </si>
  <si>
    <t>Have community events or gatherings increased or decreased since the conflict began?</t>
  </si>
  <si>
    <t>Increased</t>
  </si>
  <si>
    <t>Decreased</t>
  </si>
  <si>
    <t>Do you feel that the conflict affected trust among community members?</t>
  </si>
  <si>
    <t>Have there been any activities or programs to bring people together and strengthen community bonds in your area?</t>
  </si>
  <si>
    <t>Yes (Specify)</t>
  </si>
  <si>
    <t>Have you experienced or witnessed any discrimination or tension between different ethnic or social groups in your community due to the conflict?</t>
  </si>
  <si>
    <t>Prefer not to say</t>
  </si>
  <si>
    <t>Have you ever personally experienced or witnessed acts of mistrust or betrayal within your community (e.g., false accusations, broken agreements)?</t>
  </si>
  <si>
    <t>What are the biggest barriers to unity in your community? (Select all that apply)</t>
  </si>
  <si>
    <t>1- Yes 2-No</t>
  </si>
  <si>
    <t>A - Ethnic or tribal differences</t>
  </si>
  <si>
    <t>B - Economic inequality</t>
  </si>
  <si>
    <t>C - Political differences</t>
  </si>
  <si>
    <t>D - Historical grievances</t>
  </si>
  <si>
    <t>E - Lack of leadership or organization</t>
  </si>
  <si>
    <t>F - Other (please specify)</t>
  </si>
  <si>
    <t>What steps could help build trust and improve cohesion in your community? (Select all that apply)</t>
  </si>
  <si>
    <t>A - Community dialogue and peacebuilding initiatives</t>
  </si>
  <si>
    <t>B - Stronger leadership or mediation by trusted figures</t>
  </si>
  <si>
    <t>C - Greater economic opportunities</t>
  </si>
  <si>
    <t>D - Improved access to services (e.g., education, healthcare)</t>
  </si>
  <si>
    <t>E - Increased security and safety measures</t>
  </si>
  <si>
    <t>4. Food Security</t>
  </si>
  <si>
    <t>Relevance</t>
  </si>
  <si>
    <t>Over the last 3 months, has household income been enough to cover food costs so that no family member has to go hungry at the end of the day?</t>
  </si>
  <si>
    <t>Yes, absolutely</t>
  </si>
  <si>
    <t>Yes, somewhat</t>
  </si>
  <si>
    <t>No, not realy</t>
  </si>
  <si>
    <t>Have you received food supplies or assistance from external entities?</t>
  </si>
  <si>
    <t>When did you last receive food assistance? If never received food assistance, skip to sQ405 (Food Sources)</t>
  </si>
  <si>
    <t>Never received food assistance</t>
  </si>
  <si>
    <t>Less than a month ago</t>
  </si>
  <si>
    <t>Between 1 and 3 months ago</t>
  </si>
  <si>
    <t xml:space="preserve">More than 3 months ago </t>
  </si>
  <si>
    <t>In which form did you receive food assistance? 
(Check all that apply)</t>
  </si>
  <si>
    <t>In-kind</t>
  </si>
  <si>
    <t>Cash</t>
  </si>
  <si>
    <t>Vouchers</t>
  </si>
  <si>
    <t>Main food source: Where do you primarily get your food from?</t>
  </si>
  <si>
    <t>(Insert code from the list below)</t>
  </si>
  <si>
    <r>
      <t xml:space="preserve">Section 3: Food Consumption (Past 7 days) </t>
    </r>
    <r>
      <rPr>
        <sz val="10"/>
        <color rgb="FF000000"/>
        <rFont val="Arial Narrow"/>
        <family val="2"/>
      </rPr>
      <t>For the following questions, please indicate the number of days your household consumed the specified food items in the past 7 days:</t>
    </r>
  </si>
  <si>
    <r>
      <rPr>
        <b/>
        <sz val="10"/>
        <color rgb="FF000000"/>
        <rFont val="Arial Narrow"/>
        <family val="2"/>
      </rPr>
      <t>Main staple starches</t>
    </r>
    <r>
      <rPr>
        <sz val="10"/>
        <color rgb="FF000000"/>
        <rFont val="Arial Narrow"/>
        <family val="2"/>
      </rPr>
      <t>, including cereals, grains, tubers and/or roots (such as potatoes, rice, pasta, bread, wheat flour, or other grains/cereals)</t>
    </r>
  </si>
  <si>
    <t>Days</t>
  </si>
  <si>
    <r>
      <rPr>
        <b/>
        <sz val="10"/>
        <color rgb="FF000000"/>
        <rFont val="Arial Narrow"/>
        <family val="2"/>
      </rPr>
      <t>Pulses, nuts, and/or seeds</t>
    </r>
    <r>
      <rPr>
        <sz val="10"/>
        <color rgb="FF000000"/>
        <rFont val="Arial Narrow"/>
        <family val="2"/>
      </rPr>
      <t xml:space="preserve"> (Including beans, fava bean, peas, peanuts, lentils or others)</t>
    </r>
  </si>
  <si>
    <r>
      <rPr>
        <b/>
        <sz val="10"/>
        <color rgb="FF000000"/>
        <rFont val="Arial Narrow"/>
        <family val="2"/>
      </rPr>
      <t>Vegetables and/or leaves</t>
    </r>
    <r>
      <rPr>
        <sz val="10"/>
        <color rgb="FF000000"/>
        <rFont val="Arial Narrow"/>
        <family val="2"/>
      </rPr>
      <t xml:space="preserve"> (including carrots, tomatoes, cucumbers, red peppers, pumpkin, kale, jarjir, onions, broccoli, spinach, lettuce or other vegetables) </t>
    </r>
  </si>
  <si>
    <r>
      <rPr>
        <b/>
        <sz val="10"/>
        <color rgb="FF000000"/>
        <rFont val="Arial Narrow"/>
        <family val="2"/>
      </rPr>
      <t>Fruits</t>
    </r>
    <r>
      <rPr>
        <sz val="10"/>
        <color rgb="FF000000"/>
        <rFont val="Arial Narrow"/>
        <family val="2"/>
      </rPr>
      <t xml:space="preserve"> (including citrus fruits such as oranges and limes, apricots, apples, dates, tangerine and other fruits)</t>
    </r>
  </si>
  <si>
    <r>
      <rPr>
        <b/>
        <sz val="10"/>
        <color rgb="FF000000"/>
        <rFont val="Arial Narrow"/>
        <family val="2"/>
      </rPr>
      <t>Meat, eggs and/or fish or other seafood</t>
    </r>
    <r>
      <rPr>
        <sz val="10"/>
        <color rgb="FF000000"/>
        <rFont val="Arial Narrow"/>
        <family val="2"/>
      </rPr>
      <t xml:space="preserve"> as a main dish, so not as a condiment</t>
    </r>
  </si>
  <si>
    <t xml:space="preserve">In the past 7 days, how many days did your household consume a substantial amount of milk (powdered or fresh) or other dairy products (including yogurt/Kefir, cheese, curd, condensed milk, sour cream or others)? (Excluding butter) </t>
  </si>
  <si>
    <t xml:space="preserve">In the past 7 days, how many days did your household eat oil, fat or butter? (Including vegetable oil, palm oil, margarine, other fats / oil)  </t>
  </si>
  <si>
    <t>In the past 7 days, how many days did your household consumed sugar or sweets? (Sugar, honey, jam, cakes, candy, cookies, sugary drinks, other)</t>
  </si>
  <si>
    <t>/__/</t>
  </si>
  <si>
    <t>Is [ITEM] available for sale in your community or nearby at the present time?   
YES…1
NO…..2(►NEXT ITEM)</t>
  </si>
  <si>
    <t>Since the war started (April 15 2023) did the price of this [ITEM] decrease, stay the same, or increase compared to what it would have been?</t>
  </si>
  <si>
    <t>ITEMS</t>
  </si>
  <si>
    <t>A</t>
  </si>
  <si>
    <t>Sorghum</t>
  </si>
  <si>
    <t>B</t>
  </si>
  <si>
    <t>Millet</t>
  </si>
  <si>
    <t>C</t>
  </si>
  <si>
    <t>Wheat</t>
  </si>
  <si>
    <t>D</t>
  </si>
  <si>
    <t>Maize flour</t>
  </si>
  <si>
    <t>E</t>
  </si>
  <si>
    <t>Poultry</t>
  </si>
  <si>
    <t>F</t>
  </si>
  <si>
    <t>Meat (beef, goat, …)</t>
  </si>
  <si>
    <t>G</t>
  </si>
  <si>
    <t>Cooking Oil</t>
  </si>
  <si>
    <t>H</t>
  </si>
  <si>
    <t>Sugar</t>
  </si>
  <si>
    <t>I</t>
  </si>
  <si>
    <t>Soap</t>
  </si>
  <si>
    <t>J</t>
  </si>
  <si>
    <t>Basic medications</t>
  </si>
  <si>
    <t>K</t>
  </si>
  <si>
    <t>Fuel (petrol, diesel, gas)</t>
  </si>
  <si>
    <t>L</t>
  </si>
  <si>
    <t>Airtime, mobile phone top-up cards</t>
  </si>
  <si>
    <t>5. Access to Financial Services</t>
  </si>
  <si>
    <t>How long would it take to reach the following (in minutes)?</t>
  </si>
  <si>
    <t>1.&lt;30mn 2.30-90mn 3.&gt;90mn 4.Don't know</t>
  </si>
  <si>
    <t>A- A merchant that accepts mobile or card payments for purchases.</t>
  </si>
  <si>
    <t>B- A merchant or agent that facilitates wallet top-up or money transfers.</t>
  </si>
  <si>
    <t>C- A bank branch</t>
  </si>
  <si>
    <t>D- An ATM</t>
  </si>
  <si>
    <t xml:space="preserve">An account can be used to save money, to make or to receive payments, or to receive wages or financial help. Do you, either by yourself or together with someone else, currently have a bank account, mobile money account or mobile wallet? </t>
  </si>
  <si>
    <t>1. Yes</t>
  </si>
  <si>
    <t>How do you most frequently access your account / wallet?</t>
  </si>
  <si>
    <t>1- Bank branch</t>
  </si>
  <si>
    <t>2- Agent</t>
  </si>
  <si>
    <t xml:space="preserve">3- USSD (Unstructured Supplementary Service Data) </t>
  </si>
  <si>
    <t>4- Mobile App</t>
  </si>
  <si>
    <t>A - Because financial services are too far / inconvenient</t>
  </si>
  <si>
    <t>B - Because financial services are too expensive</t>
  </si>
  <si>
    <t>C - Because you don't have the necessary documentation</t>
  </si>
  <si>
    <t>D - Because you don't trust financial institutions</t>
  </si>
  <si>
    <t>E - Because you don't have enough money to use financial institutions</t>
  </si>
  <si>
    <t>F - Because someone else in the family already has an account</t>
  </si>
  <si>
    <t>G - Because you have no need for financial services at a formal institution</t>
  </si>
  <si>
    <t>H - Because it is dangerous to access or use financial services</t>
  </si>
  <si>
    <t>I - Because you lost access to your account recently</t>
  </si>
  <si>
    <t>J - Service provider no longer operational</t>
  </si>
  <si>
    <t>In the past 3 months have you used YOUR OWN account(s) to:</t>
  </si>
  <si>
    <t>A - Purchase something from a store or merchant</t>
  </si>
  <si>
    <t>B - Send money to another person</t>
  </si>
  <si>
    <t>C - Receive money from another person</t>
  </si>
  <si>
    <t>D - Receive money from an employer, including government employers</t>
  </si>
  <si>
    <t>E - Receive money or benefits from an aid agency</t>
  </si>
  <si>
    <t>F - Pay a bill</t>
  </si>
  <si>
    <t>G - Deposit money into your account</t>
  </si>
  <si>
    <t>H - Withdraw money from your account</t>
  </si>
  <si>
    <t>I - Save money</t>
  </si>
  <si>
    <t>If you are not regularly using your own account to carry out [EACH FINANCIAL TASK DISCUSSED ABOVE], why NOT</t>
  </si>
  <si>
    <t>In the past 3 months have you used SOMEONE ELSE’s account to:</t>
  </si>
  <si>
    <t>Looking ahead, do you expect political stability in this country to be better or worse in 12 months’ time? [Read out options]</t>
  </si>
  <si>
    <t>What type of fuel or energy source does this household use most of the time for cooking?</t>
  </si>
  <si>
    <t xml:space="preserve">1 Firewood                                                                 </t>
  </si>
  <si>
    <t>2 Charcoal</t>
  </si>
  <si>
    <t>3 Gas</t>
  </si>
  <si>
    <t>4 Electricity</t>
  </si>
  <si>
    <t>5 Paraffin</t>
  </si>
  <si>
    <t>1 - Displacement</t>
  </si>
  <si>
    <t>2 - Family separation</t>
  </si>
  <si>
    <t>3 - Injury and death of household members</t>
  </si>
  <si>
    <t>4 - Loss of income</t>
  </si>
  <si>
    <t>5 - Destruction of property</t>
  </si>
  <si>
    <t>6 - Trauma and stress</t>
  </si>
  <si>
    <t>7 - Family separation</t>
  </si>
  <si>
    <t>8 - Interrupted education</t>
  </si>
  <si>
    <t>9 - Social isolation</t>
  </si>
  <si>
    <t>10 - Challenges to access to healthcare</t>
  </si>
  <si>
    <t>11 - Food insecurity or malnutrition</t>
  </si>
  <si>
    <t>12 - Loss of cultural heritage</t>
  </si>
  <si>
    <t>13 - Integration challenges</t>
  </si>
  <si>
    <t xml:space="preserve">  /___/___/</t>
  </si>
  <si>
    <t>14- Other (specify)</t>
  </si>
  <si>
    <t>2 - Relocation</t>
  </si>
  <si>
    <t>3 - Access to microloans</t>
  </si>
  <si>
    <t>4 - Reliance of family/friend support</t>
  </si>
  <si>
    <t>5 - Reliance of community-based support groups</t>
  </si>
  <si>
    <t>6 - Reliance on religious support groups</t>
  </si>
  <si>
    <t>7 - Reliance on humanitarian aids</t>
  </si>
  <si>
    <t>8 - Other (specify)</t>
  </si>
  <si>
    <t>1 - Training on or development of new skills (i.e., vocational training)</t>
  </si>
  <si>
    <t>What has been the most significant event in the life of your family since the war started?</t>
  </si>
  <si>
    <t>Only for displaced</t>
  </si>
  <si>
    <t xml:space="preserve">One day, when the war is over, do you plan to return to your home community (origin area), or do you plan to stay in the community where you are now or move to a third location? </t>
  </si>
  <si>
    <t>Return to origin area</t>
  </si>
  <si>
    <t>Integrate in the community where I am currently displaced</t>
  </si>
  <si>
    <t>Go to another location (not origin area)</t>
  </si>
  <si>
    <t>Don't know yet</t>
  </si>
  <si>
    <t>Have you or your household experienced any difficulties due to the recent change in banknotes?</t>
  </si>
  <si>
    <t>1- Yes</t>
  </si>
  <si>
    <t>2- No (►END)</t>
  </si>
  <si>
    <t>3- Unaware (►END)</t>
  </si>
  <si>
    <t>What are the challenges facing your household in switching to new banknotes? (Sellect all that apply)</t>
  </si>
  <si>
    <t>A - Limited availability of new notes</t>
  </si>
  <si>
    <t>B - Difficulty in converting the old notes</t>
  </si>
  <si>
    <t>C - Requirement to deposit old notes into a bank account</t>
  </si>
  <si>
    <t>D - Cap on daily withdrawals</t>
  </si>
  <si>
    <t>E - Exclusion dues to lack of proper identification papers</t>
  </si>
  <si>
    <t>F - Exclusion due to lack of smartphones/tablets/computers for online banking</t>
  </si>
  <si>
    <t>G - Other (Specify)</t>
  </si>
  <si>
    <t>How has the change of banknote impacted your wellbeing? (Sellect all that apply)</t>
  </si>
  <si>
    <t>A - Loss of savings</t>
  </si>
  <si>
    <t>B - loss of income</t>
  </si>
  <si>
    <t>C - Price surge</t>
  </si>
  <si>
    <t>D - Discomfort or confusion</t>
  </si>
  <si>
    <t>E - Reduction of looting</t>
  </si>
  <si>
    <t>F - Reduced sales</t>
  </si>
  <si>
    <t>G - Limited cash withdrawal</t>
  </si>
  <si>
    <t>H - Inability to purchase essential goods</t>
  </si>
  <si>
    <t>I - Other (specify)</t>
  </si>
  <si>
    <t>Are you able to purchase goods for the same price regardless of what type of currency note (old vs new) or payment mechanism (cash or digital payments) is used?</t>
  </si>
  <si>
    <t>2- No</t>
  </si>
  <si>
    <t>6. Access to new currency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</si>
</sst>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5" formatCode="\(0.00\)"/>
    <numFmt numFmtId="166" formatCode="0.00."/>
    <numFmt numFmtId="167" formatCode="0_);\(0\)"/>
  </numFmts>
  <fonts count="28" x14ac:knownFonts="1">
    <font>
      <sz val="11"/>
      <color theme="1"/>
      <name val="Aptos Narrow"/>
      <family val="2"/>
      <scheme val="minor"/>
    </font>
    <font>
      <b/>
      <sz val="11"/>
      <color theme="1"/>
      <name val="Aptos Narrow"/>
      <family val="2"/>
      <scheme val="minor"/>
    </font>
    <font>
      <b/>
      <sz val="14"/>
      <name val="Aptos Narrow"/>
      <family val="2"/>
      <scheme val="minor"/>
    </font>
    <font>
      <i/>
      <sz val="12"/>
      <name val="Gill Sans MT"/>
      <family val="2"/>
    </font>
    <font>
      <b/>
      <sz val="10"/>
      <name val="Arial Narrow"/>
      <family val="2"/>
    </font>
    <font>
      <sz val="10"/>
      <name val="Arial Narrow"/>
      <family val="2"/>
    </font>
    <font>
      <b/>
      <sz val="10"/>
      <color theme="1"/>
      <name val="Arial Narrow"/>
      <family val="2"/>
    </font>
    <font>
      <sz val="10"/>
      <color theme="1"/>
      <name val="Arial Narrow"/>
      <family val="2"/>
    </font>
    <font>
      <i/>
      <sz val="10"/>
      <name val="Arial Narrow"/>
      <family val="2"/>
    </font>
    <font>
      <sz val="10"/>
      <name val="Arial"/>
      <family val="2"/>
    </font>
    <font>
      <b/>
      <sz val="11"/>
      <color theme="1"/>
      <name val="Aptos"/>
      <family val="2"/>
    </font>
    <font>
      <sz val="11"/>
      <color theme="1"/>
      <name val="Aptos Narrow"/>
      <family val="2"/>
      <scheme val="minor"/>
    </font>
    <font>
      <sz val="8"/>
      <color theme="1"/>
      <name val="Arial Narrow"/>
      <family val="2"/>
    </font>
    <font>
      <sz val="10"/>
      <color theme="2"/>
      <name val="Arial Narrow"/>
      <family val="2"/>
    </font>
    <font>
      <sz val="10"/>
      <color rgb="FF000000"/>
      <name val="Arial Narrow"/>
      <family val="2"/>
    </font>
    <font>
      <sz val="8"/>
      <name val="Arial Narrow"/>
      <family val="2"/>
    </font>
    <font>
      <b/>
      <sz val="8"/>
      <name val="Arial Narrow"/>
      <family val="2"/>
    </font>
    <font>
      <b/>
      <sz val="10"/>
      <color indexed="8"/>
      <name val="Arial Narrow"/>
      <family val="2"/>
    </font>
    <font>
      <sz val="10"/>
      <color indexed="8"/>
      <name val="Arial Narrow"/>
      <family val="2"/>
    </font>
    <font>
      <i/>
      <sz val="10"/>
      <color theme="1"/>
      <name val="Arial Narrow"/>
      <family val="2"/>
    </font>
    <font>
      <b/>
      <sz val="10"/>
      <color rgb="FF000000"/>
      <name val="Arial Narrow"/>
      <family val="2"/>
    </font>
    <font>
      <b/>
      <sz val="12"/>
      <name val="Arial Narrow"/>
      <family val="2"/>
    </font>
    <font>
      <b/>
      <sz val="10"/>
      <name val="Arial"/>
      <family val="2"/>
    </font>
    <font>
      <b/>
      <sz val="8"/>
      <name val="Arial"/>
      <family val="2"/>
    </font>
    <font>
      <b/>
      <sz val="12"/>
      <color theme="1"/>
      <name val="Arial Narrow"/>
      <family val="2"/>
    </font>
    <font>
      <sz val="10"/>
      <color theme="1"/>
      <name val="Calibri Light"/>
      <family val="2"/>
    </font>
    <font>
      <b/>
      <sz val="10"/>
      <color theme="1"/>
      <name val="Calibri Light"/>
      <family val="2"/>
    </font>
    <font>
      <sz val="10"/>
      <name val="Calibri Light"/>
      <family val="2"/>
    </font>
  </fonts>
  <fills count="3">
    <fill>
      <patternFill patternType="none"/>
    </fill>
    <fill>
      <patternFill patternType="gray125"/>
    </fill>
    <fill>
      <patternFill patternType="solid">
        <fgColor theme="0"/>
        <bgColor indexed="64"/>
      </patternFill>
    </fill>
  </fills>
  <borders count="7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indexed="64"/>
      </right>
      <top/>
      <bottom style="medium">
        <color indexed="64"/>
      </bottom>
      <diagonal/>
    </border>
    <border>
      <left style="thin">
        <color rgb="FF000000"/>
      </left>
      <right style="thin">
        <color indexed="64"/>
      </right>
      <top style="thin">
        <color rgb="FF000000"/>
      </top>
      <bottom style="thin">
        <color rgb="FF000000"/>
      </bottom>
      <diagonal/>
    </border>
    <border>
      <left/>
      <right style="thin">
        <color indexed="64"/>
      </right>
      <top/>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bottom style="medium">
        <color indexed="64"/>
      </bottom>
      <diagonal/>
    </border>
    <border>
      <left style="thin">
        <color rgb="FF000000"/>
      </left>
      <right/>
      <top style="thin">
        <color auto="1"/>
      </top>
      <bottom style="thin">
        <color auto="1"/>
      </bottom>
      <diagonal/>
    </border>
    <border>
      <left style="thin">
        <color indexed="64"/>
      </left>
      <right style="thin">
        <color indexed="64"/>
      </right>
      <top style="thin">
        <color rgb="FF000000"/>
      </top>
      <bottom/>
      <diagonal/>
    </border>
    <border>
      <left style="medium">
        <color indexed="64"/>
      </left>
      <right style="thin">
        <color indexed="64"/>
      </right>
      <top style="thin">
        <color rgb="FF000000"/>
      </top>
      <bottom/>
      <diagonal/>
    </border>
    <border>
      <left style="thin">
        <color rgb="FF000000"/>
      </left>
      <right style="thin">
        <color rgb="FF000000"/>
      </right>
      <top/>
      <bottom style="thin">
        <color indexed="64"/>
      </bottom>
      <diagonal/>
    </border>
    <border>
      <left style="medium">
        <color indexed="64"/>
      </left>
      <right/>
      <top/>
      <bottom/>
      <diagonal/>
    </border>
    <border>
      <left/>
      <right style="thin">
        <color rgb="FF000000"/>
      </right>
      <top style="thin">
        <color rgb="FF000000"/>
      </top>
      <bottom/>
      <diagonal/>
    </border>
    <border>
      <left/>
      <right style="thin">
        <color rgb="FF000000"/>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diagonal/>
    </border>
    <border>
      <left/>
      <right/>
      <top/>
      <bottom style="thin">
        <color indexed="64"/>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bottom/>
      <diagonal/>
    </border>
    <border>
      <left/>
      <right/>
      <top style="thin">
        <color indexed="64"/>
      </top>
      <bottom/>
      <diagonal/>
    </border>
    <border>
      <left style="medium">
        <color indexed="64"/>
      </left>
      <right style="thin">
        <color rgb="FF000000"/>
      </right>
      <top style="thin">
        <color indexed="64"/>
      </top>
      <bottom/>
      <diagonal/>
    </border>
    <border>
      <left style="medium">
        <color indexed="64"/>
      </left>
      <right style="thin">
        <color rgb="FF000000"/>
      </right>
      <top/>
      <bottom/>
      <diagonal/>
    </border>
    <border>
      <left style="medium">
        <color indexed="64"/>
      </left>
      <right style="thin">
        <color rgb="FF000000"/>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bottom/>
      <diagonal/>
    </border>
    <border>
      <left style="thin">
        <color indexed="64"/>
      </left>
      <right/>
      <top style="thin">
        <color indexed="64"/>
      </top>
      <bottom/>
      <diagonal/>
    </border>
    <border>
      <left/>
      <right/>
      <top style="medium">
        <color indexed="64"/>
      </top>
      <bottom style="thin">
        <color indexed="64"/>
      </bottom>
      <diagonal/>
    </border>
    <border>
      <left style="thin">
        <color rgb="FF000000"/>
      </left>
      <right/>
      <top/>
      <bottom style="thin">
        <color indexed="64"/>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style="thin">
        <color rgb="FF000000"/>
      </top>
      <bottom/>
      <diagonal/>
    </border>
    <border>
      <left/>
      <right/>
      <top/>
      <bottom style="thin">
        <color rgb="FF000000"/>
      </bottom>
      <diagonal/>
    </border>
    <border>
      <left style="thin">
        <color indexed="64"/>
      </left>
      <right/>
      <top style="thin">
        <color indexed="64"/>
      </top>
      <bottom style="medium">
        <color indexed="64"/>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indexed="64"/>
      </bottom>
      <diagonal/>
    </border>
    <border>
      <left style="medium">
        <color indexed="64"/>
      </left>
      <right style="thin">
        <color rgb="FF000000"/>
      </right>
      <top/>
      <bottom style="thin">
        <color rgb="FF000000"/>
      </bottom>
      <diagonal/>
    </border>
    <border>
      <left/>
      <right style="medium">
        <color indexed="64"/>
      </right>
      <top/>
      <bottom/>
      <diagonal/>
    </border>
    <border>
      <left/>
      <right style="thin">
        <color rgb="FF000000"/>
      </right>
      <top style="thin">
        <color rgb="FF000000"/>
      </top>
      <bottom style="thin">
        <color rgb="FF000000"/>
      </bottom>
      <diagonal/>
    </border>
  </borders>
  <cellStyleXfs count="4">
    <xf numFmtId="0" fontId="0" fillId="0" borderId="0"/>
    <xf numFmtId="0" fontId="9" fillId="0" borderId="0"/>
    <xf numFmtId="0" fontId="11" fillId="0" borderId="0"/>
    <xf numFmtId="0" fontId="11" fillId="0" borderId="0"/>
  </cellStyleXfs>
  <cellXfs count="358">
    <xf numFmtId="0" fontId="0" fillId="0" borderId="0" xfId="0"/>
    <xf numFmtId="0" fontId="2" fillId="0" borderId="0" xfId="0" applyFont="1" applyAlignment="1">
      <alignment horizontal="left" vertical="top"/>
    </xf>
    <xf numFmtId="0" fontId="0" fillId="0" borderId="0" xfId="0" applyAlignment="1">
      <alignment horizontal="left" vertical="center" wrapText="1"/>
    </xf>
    <xf numFmtId="0" fontId="0" fillId="0" borderId="0" xfId="0" applyAlignment="1">
      <alignment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wrapText="1"/>
    </xf>
    <xf numFmtId="0" fontId="1" fillId="0" borderId="1"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wrapText="1"/>
    </xf>
    <xf numFmtId="0" fontId="0" fillId="0" borderId="3" xfId="0" applyBorder="1" applyAlignment="1">
      <alignment wrapText="1"/>
    </xf>
    <xf numFmtId="0" fontId="1" fillId="0" borderId="4" xfId="0" applyFont="1" applyBorder="1" applyAlignment="1">
      <alignment horizontal="center" vertical="center" wrapText="1"/>
    </xf>
    <xf numFmtId="0" fontId="0" fillId="0" borderId="6" xfId="0" applyBorder="1" applyAlignment="1">
      <alignment wrapText="1"/>
    </xf>
    <xf numFmtId="0" fontId="0" fillId="0" borderId="7" xfId="0" applyBorder="1" applyAlignment="1">
      <alignment wrapText="1"/>
    </xf>
    <xf numFmtId="0" fontId="1" fillId="0" borderId="8" xfId="0" applyFont="1" applyBorder="1" applyAlignment="1">
      <alignment horizontal="center" vertical="center" wrapText="1"/>
    </xf>
    <xf numFmtId="0" fontId="0" fillId="0" borderId="10" xfId="0" applyBorder="1" applyAlignment="1">
      <alignment wrapText="1"/>
    </xf>
    <xf numFmtId="0" fontId="0" fillId="0" borderId="11" xfId="0" applyBorder="1" applyAlignment="1">
      <alignment wrapText="1"/>
    </xf>
    <xf numFmtId="0" fontId="3" fillId="0" borderId="0" xfId="0" applyFont="1" applyAlignment="1">
      <alignment wrapText="1"/>
    </xf>
    <xf numFmtId="0" fontId="4" fillId="0" borderId="0" xfId="0" applyFont="1" applyAlignment="1">
      <alignment horizontal="left" vertical="top"/>
    </xf>
    <xf numFmtId="0" fontId="5" fillId="0" borderId="23" xfId="0" applyFont="1" applyBorder="1" applyAlignment="1">
      <alignment horizontal="left" vertical="top" wrapText="1"/>
    </xf>
    <xf numFmtId="0" fontId="5" fillId="0" borderId="24" xfId="0" applyFont="1" applyBorder="1" applyAlignment="1">
      <alignment horizontal="right" vertical="top" wrapText="1"/>
    </xf>
    <xf numFmtId="0" fontId="5" fillId="0" borderId="28" xfId="0" applyFont="1" applyBorder="1" applyAlignment="1">
      <alignment horizontal="right" vertical="top" wrapText="1"/>
    </xf>
    <xf numFmtId="0" fontId="4" fillId="0" borderId="25" xfId="0" applyFont="1" applyBorder="1" applyAlignment="1">
      <alignment horizontal="center" vertical="top" wrapText="1"/>
    </xf>
    <xf numFmtId="0" fontId="5" fillId="0" borderId="26" xfId="0" applyFont="1" applyBorder="1" applyAlignment="1">
      <alignment horizontal="left" vertical="top" wrapText="1"/>
    </xf>
    <xf numFmtId="0" fontId="5" fillId="0" borderId="0" xfId="0" applyFont="1" applyAlignment="1">
      <alignment horizontal="left" vertical="top" wrapText="1"/>
    </xf>
    <xf numFmtId="0" fontId="5" fillId="0" borderId="0" xfId="0" applyFont="1" applyAlignment="1">
      <alignment horizontal="right" vertical="top" wrapText="1"/>
    </xf>
    <xf numFmtId="0" fontId="5" fillId="0" borderId="11" xfId="0" applyFont="1" applyBorder="1" applyAlignment="1">
      <alignment horizontal="right" vertical="top" wrapText="1"/>
    </xf>
    <xf numFmtId="0" fontId="4" fillId="0" borderId="30" xfId="0" applyFont="1" applyBorder="1" applyAlignment="1">
      <alignment horizontal="center" vertical="top"/>
    </xf>
    <xf numFmtId="0" fontId="5" fillId="0" borderId="30" xfId="0" applyFont="1" applyBorder="1" applyAlignment="1">
      <alignment horizontal="left" vertical="top" wrapText="1"/>
    </xf>
    <xf numFmtId="0" fontId="5" fillId="0" borderId="34" xfId="0" applyFont="1" applyBorder="1" applyAlignment="1">
      <alignment horizontal="left" vertical="top" wrapText="1"/>
    </xf>
    <xf numFmtId="0" fontId="5" fillId="0" borderId="22" xfId="0" applyFont="1" applyBorder="1" applyAlignment="1">
      <alignment horizontal="left" vertical="top" wrapText="1"/>
    </xf>
    <xf numFmtId="0" fontId="5" fillId="0" borderId="31" xfId="0" applyFont="1" applyBorder="1" applyAlignment="1">
      <alignment horizontal="left" vertical="top" wrapText="1"/>
    </xf>
    <xf numFmtId="0" fontId="5" fillId="0" borderId="32" xfId="0" applyFont="1" applyBorder="1" applyAlignment="1">
      <alignment horizontal="left" vertical="top" wrapText="1"/>
    </xf>
    <xf numFmtId="0" fontId="4" fillId="0" borderId="0" xfId="0" applyFont="1" applyAlignment="1">
      <alignment horizontal="center" vertical="top" wrapText="1"/>
    </xf>
    <xf numFmtId="0" fontId="5" fillId="0" borderId="13" xfId="0" applyFont="1" applyBorder="1" applyAlignment="1">
      <alignment vertical="top" wrapText="1"/>
    </xf>
    <xf numFmtId="0" fontId="5" fillId="0" borderId="16" xfId="0" applyFont="1" applyBorder="1" applyAlignment="1">
      <alignment vertical="top" wrapText="1"/>
    </xf>
    <xf numFmtId="0" fontId="5" fillId="0" borderId="0" xfId="0" applyFont="1" applyAlignment="1">
      <alignment vertical="top"/>
    </xf>
    <xf numFmtId="0" fontId="4" fillId="0" borderId="0" xfId="0" applyFont="1" applyAlignment="1">
      <alignment horizontal="center" vertical="top"/>
    </xf>
    <xf numFmtId="0" fontId="5" fillId="0" borderId="16" xfId="0" applyFont="1" applyBorder="1" applyAlignment="1">
      <alignment horizontal="left" vertical="top" wrapText="1"/>
    </xf>
    <xf numFmtId="0" fontId="5" fillId="0" borderId="13" xfId="0" applyFont="1" applyBorder="1" applyAlignment="1">
      <alignment horizontal="right" vertical="top"/>
    </xf>
    <xf numFmtId="0" fontId="5" fillId="0" borderId="13" xfId="0" applyFont="1" applyBorder="1" applyAlignment="1">
      <alignment horizontal="left" vertical="top" wrapText="1"/>
    </xf>
    <xf numFmtId="0" fontId="4" fillId="0" borderId="12" xfId="0" applyFont="1" applyBorder="1" applyAlignment="1">
      <alignment horizontal="center" vertical="top"/>
    </xf>
    <xf numFmtId="0" fontId="5" fillId="0" borderId="13" xfId="0" applyFont="1" applyBorder="1" applyAlignment="1">
      <alignment horizontal="left" vertical="top"/>
    </xf>
    <xf numFmtId="0" fontId="5" fillId="0" borderId="13" xfId="0" applyFont="1" applyBorder="1" applyAlignment="1">
      <alignment horizontal="center" vertical="top"/>
    </xf>
    <xf numFmtId="0" fontId="5" fillId="0" borderId="18" xfId="0" applyFont="1" applyBorder="1" applyAlignment="1">
      <alignment horizontal="left" vertical="top"/>
    </xf>
    <xf numFmtId="0" fontId="5" fillId="0" borderId="18" xfId="0" applyFont="1" applyBorder="1" applyAlignment="1">
      <alignment horizontal="right" vertical="top"/>
    </xf>
    <xf numFmtId="0" fontId="5" fillId="0" borderId="15" xfId="0" applyFont="1" applyBorder="1" applyAlignment="1">
      <alignment horizontal="left" vertical="top" wrapText="1"/>
    </xf>
    <xf numFmtId="0" fontId="5" fillId="0" borderId="37" xfId="0" applyFont="1" applyBorder="1" applyAlignment="1">
      <alignment horizontal="left" vertical="top" wrapText="1"/>
    </xf>
    <xf numFmtId="0" fontId="4" fillId="0" borderId="38" xfId="0" applyFont="1" applyBorder="1" applyAlignment="1">
      <alignment horizontal="center" vertical="top"/>
    </xf>
    <xf numFmtId="0" fontId="5" fillId="0" borderId="39" xfId="0" applyFont="1" applyBorder="1" applyAlignment="1">
      <alignment horizontal="left" vertical="top" wrapText="1"/>
    </xf>
    <xf numFmtId="0" fontId="5" fillId="0" borderId="40" xfId="0" applyFont="1" applyBorder="1" applyAlignment="1">
      <alignment horizontal="left" vertical="top" wrapText="1"/>
    </xf>
    <xf numFmtId="0" fontId="5" fillId="0" borderId="41" xfId="0" applyFont="1" applyBorder="1" applyAlignment="1">
      <alignment horizontal="left" vertical="top"/>
    </xf>
    <xf numFmtId="0" fontId="5" fillId="0" borderId="44" xfId="0" applyFont="1" applyBorder="1" applyAlignment="1">
      <alignment horizontal="left" vertical="top" wrapText="1"/>
    </xf>
    <xf numFmtId="0" fontId="5" fillId="0" borderId="16" xfId="0" applyFont="1" applyBorder="1" applyAlignment="1">
      <alignment horizontal="right" vertical="top"/>
    </xf>
    <xf numFmtId="0" fontId="4" fillId="0" borderId="15" xfId="0" applyFont="1" applyBorder="1" applyAlignment="1">
      <alignment horizontal="center" vertical="top" wrapText="1"/>
    </xf>
    <xf numFmtId="0" fontId="5" fillId="0" borderId="16" xfId="0" applyFont="1" applyBorder="1" applyAlignment="1">
      <alignment horizontal="left" vertical="top"/>
    </xf>
    <xf numFmtId="0" fontId="5" fillId="0" borderId="15" xfId="0" applyFont="1" applyBorder="1" applyAlignment="1">
      <alignment horizontal="right" vertical="top"/>
    </xf>
    <xf numFmtId="0" fontId="10" fillId="0" borderId="0" xfId="0" applyFont="1" applyAlignment="1">
      <alignment horizontal="left" vertical="center" indent="15"/>
    </xf>
    <xf numFmtId="0" fontId="4" fillId="0" borderId="42" xfId="0" applyFont="1" applyBorder="1" applyAlignment="1">
      <alignment horizontal="left" vertical="top"/>
    </xf>
    <xf numFmtId="0" fontId="4" fillId="0" borderId="0" xfId="0" applyFont="1" applyAlignment="1">
      <alignment horizontal="left" vertical="center"/>
    </xf>
    <xf numFmtId="0" fontId="5" fillId="0" borderId="0" xfId="0" applyFont="1" applyAlignment="1">
      <alignment horizontal="left" vertical="center" wrapText="1"/>
    </xf>
    <xf numFmtId="0" fontId="7" fillId="0" borderId="0" xfId="0" applyFont="1" applyAlignment="1">
      <alignment vertical="center" wrapText="1"/>
    </xf>
    <xf numFmtId="0" fontId="5" fillId="0" borderId="0" xfId="0" applyFont="1" applyAlignment="1">
      <alignment wrapText="1"/>
    </xf>
    <xf numFmtId="0" fontId="5"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4" fillId="0" borderId="0" xfId="0" applyFont="1" applyAlignment="1">
      <alignment wrapText="1"/>
    </xf>
    <xf numFmtId="0" fontId="4" fillId="0" borderId="0" xfId="0" applyFont="1" applyAlignment="1">
      <alignment vertical="center" wrapText="1"/>
    </xf>
    <xf numFmtId="0" fontId="4" fillId="0" borderId="12" xfId="0" applyFont="1" applyBorder="1" applyAlignment="1">
      <alignment horizontal="center" vertical="center" wrapText="1"/>
    </xf>
    <xf numFmtId="0" fontId="5" fillId="0" borderId="13" xfId="0" applyFont="1" applyBorder="1" applyAlignment="1">
      <alignment horizontal="left" vertical="center" wrapText="1"/>
    </xf>
    <xf numFmtId="0" fontId="5" fillId="0" borderId="13" xfId="0" applyFont="1" applyBorder="1" applyAlignment="1">
      <alignment wrapText="1"/>
    </xf>
    <xf numFmtId="0" fontId="5" fillId="0" borderId="14" xfId="0" applyFont="1" applyBorder="1" applyAlignment="1">
      <alignment wrapText="1"/>
    </xf>
    <xf numFmtId="0" fontId="5" fillId="0" borderId="2" xfId="0" applyFont="1" applyBorder="1" applyAlignment="1">
      <alignment wrapText="1"/>
    </xf>
    <xf numFmtId="0" fontId="5" fillId="0" borderId="2" xfId="0" applyFont="1" applyBorder="1" applyAlignment="1">
      <alignment horizontal="right"/>
    </xf>
    <xf numFmtId="0" fontId="5" fillId="0" borderId="16" xfId="0" applyFont="1" applyBorder="1" applyAlignment="1">
      <alignment wrapText="1"/>
    </xf>
    <xf numFmtId="0" fontId="5" fillId="0" borderId="16" xfId="0" applyFont="1" applyBorder="1" applyAlignment="1">
      <alignment horizontal="right"/>
    </xf>
    <xf numFmtId="0" fontId="4" fillId="0" borderId="4" xfId="0" applyFont="1" applyBorder="1" applyAlignment="1">
      <alignment vertical="center" wrapText="1"/>
    </xf>
    <xf numFmtId="0" fontId="5" fillId="0" borderId="2" xfId="0" applyFont="1" applyBorder="1" applyAlignment="1">
      <alignment vertical="center" wrapText="1"/>
    </xf>
    <xf numFmtId="0" fontId="4" fillId="0" borderId="21" xfId="0" applyFont="1" applyBorder="1" applyAlignment="1">
      <alignment vertical="center" wrapText="1"/>
    </xf>
    <xf numFmtId="0" fontId="5" fillId="0" borderId="13" xfId="0" applyFont="1" applyBorder="1" applyAlignment="1">
      <alignment vertical="center" wrapText="1"/>
    </xf>
    <xf numFmtId="0" fontId="4" fillId="0" borderId="8" xfId="0" applyFont="1" applyBorder="1" applyAlignment="1">
      <alignment vertical="center" wrapText="1"/>
    </xf>
    <xf numFmtId="0" fontId="4" fillId="0" borderId="8" xfId="0" applyFont="1" applyBorder="1" applyAlignment="1">
      <alignment horizontal="center" vertical="center" wrapText="1"/>
    </xf>
    <xf numFmtId="0" fontId="4" fillId="0" borderId="20" xfId="0" applyFont="1" applyBorder="1" applyAlignment="1">
      <alignment horizontal="center" vertical="center" wrapText="1"/>
    </xf>
    <xf numFmtId="0" fontId="5" fillId="0" borderId="15" xfId="0" applyFont="1" applyBorder="1" applyAlignment="1">
      <alignment horizontal="left" vertical="center" wrapText="1"/>
    </xf>
    <xf numFmtId="0" fontId="12" fillId="0" borderId="13" xfId="0" applyFont="1" applyBorder="1" applyAlignment="1">
      <alignment horizontal="right"/>
    </xf>
    <xf numFmtId="0" fontId="6" fillId="0" borderId="0" xfId="0" applyFont="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wrapText="1"/>
    </xf>
    <xf numFmtId="0" fontId="5" fillId="0" borderId="0" xfId="0" applyFont="1"/>
    <xf numFmtId="0" fontId="5" fillId="0" borderId="13" xfId="0" applyFont="1" applyBorder="1" applyAlignment="1">
      <alignment vertical="center"/>
    </xf>
    <xf numFmtId="0" fontId="5" fillId="0" borderId="13" xfId="0" applyFont="1" applyBorder="1" applyAlignment="1">
      <alignment horizontal="right" vertical="center"/>
    </xf>
    <xf numFmtId="0" fontId="5" fillId="0" borderId="13" xfId="0" applyFont="1" applyBorder="1" applyAlignment="1">
      <alignment horizontal="left" vertical="center"/>
    </xf>
    <xf numFmtId="0" fontId="5" fillId="0" borderId="13" xfId="2" applyFont="1" applyBorder="1" applyAlignment="1">
      <alignment horizontal="left" wrapText="1"/>
    </xf>
    <xf numFmtId="0" fontId="5" fillId="0" borderId="13" xfId="0" applyFont="1" applyBorder="1" applyAlignment="1">
      <alignment horizontal="right" wrapText="1"/>
    </xf>
    <xf numFmtId="0" fontId="5" fillId="0" borderId="0" xfId="1" applyFont="1"/>
    <xf numFmtId="166" fontId="17" fillId="0" borderId="2" xfId="3" applyNumberFormat="1" applyFont="1" applyBorder="1" applyAlignment="1">
      <alignment horizontal="left" vertical="top" wrapText="1"/>
    </xf>
    <xf numFmtId="1" fontId="17" fillId="0" borderId="58" xfId="3" applyNumberFormat="1" applyFont="1" applyBorder="1" applyAlignment="1">
      <alignment horizontal="left" vertical="top" wrapText="1"/>
    </xf>
    <xf numFmtId="1" fontId="6" fillId="0" borderId="43" xfId="3" applyNumberFormat="1" applyFont="1" applyBorder="1" applyAlignment="1">
      <alignment horizontal="left" vertical="top"/>
    </xf>
    <xf numFmtId="0" fontId="18" fillId="0" borderId="15" xfId="3" applyFont="1" applyBorder="1" applyAlignment="1">
      <alignment vertical="top" wrapText="1"/>
    </xf>
    <xf numFmtId="0" fontId="18" fillId="0" borderId="49" xfId="3" applyFont="1" applyBorder="1" applyAlignment="1">
      <alignment vertical="top" wrapText="1"/>
    </xf>
    <xf numFmtId="0" fontId="4" fillId="0" borderId="13" xfId="1" applyFont="1" applyBorder="1" applyAlignment="1">
      <alignment horizontal="left" wrapText="1"/>
    </xf>
    <xf numFmtId="0" fontId="5" fillId="0" borderId="13" xfId="1" applyFont="1" applyBorder="1" applyAlignment="1">
      <alignment vertical="center"/>
    </xf>
    <xf numFmtId="0" fontId="5" fillId="0" borderId="13" xfId="1" applyFont="1" applyBorder="1"/>
    <xf numFmtId="165" fontId="5" fillId="0" borderId="48" xfId="1" applyNumberFormat="1" applyFont="1" applyBorder="1" applyAlignment="1">
      <alignment horizontal="center"/>
    </xf>
    <xf numFmtId="0" fontId="7" fillId="0" borderId="13" xfId="3" applyFont="1" applyBorder="1"/>
    <xf numFmtId="0" fontId="5" fillId="0" borderId="13" xfId="1" applyFont="1" applyBorder="1" applyAlignment="1">
      <alignment horizontal="center"/>
    </xf>
    <xf numFmtId="0" fontId="5" fillId="0" borderId="48" xfId="1" applyFont="1" applyBorder="1" applyAlignment="1">
      <alignment horizontal="center"/>
    </xf>
    <xf numFmtId="0" fontId="7" fillId="0" borderId="13" xfId="1" applyFont="1" applyBorder="1" applyAlignment="1">
      <alignment vertical="top" wrapText="1"/>
    </xf>
    <xf numFmtId="0" fontId="5" fillId="0" borderId="0" xfId="1" applyFont="1" applyAlignment="1">
      <alignment horizontal="center"/>
    </xf>
    <xf numFmtId="0" fontId="5" fillId="0" borderId="19" xfId="1" applyFont="1" applyBorder="1"/>
    <xf numFmtId="0" fontId="5" fillId="0" borderId="29" xfId="1" applyFont="1" applyBorder="1" applyAlignment="1">
      <alignment horizontal="center"/>
    </xf>
    <xf numFmtId="0" fontId="5" fillId="0" borderId="29" xfId="1" applyFont="1" applyBorder="1"/>
    <xf numFmtId="0" fontId="5" fillId="0" borderId="11" xfId="1" applyFont="1" applyBorder="1"/>
    <xf numFmtId="0" fontId="4" fillId="0" borderId="15" xfId="1" applyFont="1" applyBorder="1" applyAlignment="1">
      <alignment horizontal="left" wrapText="1"/>
    </xf>
    <xf numFmtId="0" fontId="4" fillId="0" borderId="16" xfId="1" applyFont="1" applyBorder="1" applyAlignment="1">
      <alignment horizontal="left" wrapText="1"/>
    </xf>
    <xf numFmtId="0" fontId="5" fillId="0" borderId="15" xfId="1" applyFont="1" applyBorder="1" applyAlignment="1">
      <alignment vertical="center"/>
    </xf>
    <xf numFmtId="0" fontId="5" fillId="0" borderId="16" xfId="1" applyFont="1" applyBorder="1" applyAlignment="1">
      <alignment vertical="center"/>
    </xf>
    <xf numFmtId="0" fontId="5" fillId="0" borderId="15" xfId="1" applyFont="1" applyBorder="1"/>
    <xf numFmtId="0" fontId="5" fillId="0" borderId="16" xfId="1" applyFont="1" applyBorder="1"/>
    <xf numFmtId="0" fontId="7" fillId="0" borderId="0" xfId="0" applyFont="1" applyAlignment="1">
      <alignment horizontal="center" vertical="center"/>
    </xf>
    <xf numFmtId="0" fontId="4" fillId="0" borderId="0" xfId="0" applyFont="1" applyAlignment="1">
      <alignment horizontal="center" vertical="center"/>
    </xf>
    <xf numFmtId="0" fontId="7" fillId="0" borderId="0" xfId="0" applyFont="1"/>
    <xf numFmtId="0" fontId="13" fillId="0" borderId="0" xfId="0" applyFont="1" applyAlignment="1">
      <alignment horizontal="center" vertical="center"/>
    </xf>
    <xf numFmtId="0" fontId="6" fillId="0" borderId="0" xfId="0" applyFont="1" applyAlignment="1">
      <alignment horizontal="center" vertical="center"/>
    </xf>
    <xf numFmtId="0" fontId="5" fillId="2" borderId="0" xfId="0" applyFont="1" applyFill="1" applyAlignment="1">
      <alignment vertical="center" wrapText="1"/>
    </xf>
    <xf numFmtId="0" fontId="5" fillId="2" borderId="13" xfId="0" applyFont="1" applyFill="1" applyBorder="1"/>
    <xf numFmtId="0" fontId="5" fillId="2" borderId="43" xfId="0" applyFont="1" applyFill="1" applyBorder="1" applyAlignment="1">
      <alignment vertical="center" wrapText="1"/>
    </xf>
    <xf numFmtId="0" fontId="5" fillId="2" borderId="15" xfId="0" applyFont="1" applyFill="1" applyBorder="1" applyAlignment="1">
      <alignment vertical="center" wrapText="1"/>
    </xf>
    <xf numFmtId="0" fontId="5" fillId="2" borderId="57" xfId="0" applyFont="1" applyFill="1" applyBorder="1" applyAlignment="1">
      <alignment vertical="center" wrapText="1"/>
    </xf>
    <xf numFmtId="0" fontId="4" fillId="2" borderId="22" xfId="0" applyFont="1" applyFill="1" applyBorder="1" applyAlignment="1">
      <alignment horizontal="right" vertical="center" wrapText="1"/>
    </xf>
    <xf numFmtId="0" fontId="5" fillId="2" borderId="55" xfId="0" applyFont="1" applyFill="1" applyBorder="1" applyAlignment="1">
      <alignment horizontal="left" vertical="center" wrapText="1"/>
    </xf>
    <xf numFmtId="0" fontId="5" fillId="2" borderId="22" xfId="0" applyFont="1" applyFill="1" applyBorder="1" applyAlignment="1">
      <alignment vertical="center" wrapText="1"/>
    </xf>
    <xf numFmtId="0" fontId="5" fillId="0" borderId="24" xfId="0" applyFont="1" applyBorder="1" applyAlignment="1">
      <alignment vertical="center" wrapText="1"/>
    </xf>
    <xf numFmtId="0" fontId="5" fillId="2" borderId="24" xfId="0" applyFont="1" applyFill="1" applyBorder="1" applyAlignment="1">
      <alignment vertical="center" wrapText="1"/>
    </xf>
    <xf numFmtId="0" fontId="4" fillId="2" borderId="25" xfId="0" applyFont="1" applyFill="1" applyBorder="1" applyAlignment="1">
      <alignment horizontal="center" vertical="center" wrapText="1"/>
    </xf>
    <xf numFmtId="0" fontId="5" fillId="0" borderId="26" xfId="0" applyFont="1" applyBorder="1" applyAlignment="1">
      <alignment horizontal="center" vertical="center" wrapText="1"/>
    </xf>
    <xf numFmtId="0" fontId="7" fillId="0" borderId="16" xfId="0" applyFont="1" applyBorder="1" applyAlignment="1">
      <alignment horizontal="center" vertical="center"/>
    </xf>
    <xf numFmtId="0" fontId="7" fillId="0" borderId="13" xfId="0" applyFont="1" applyBorder="1" applyAlignment="1">
      <alignment horizontal="center" vertical="center"/>
    </xf>
    <xf numFmtId="0" fontId="6" fillId="0" borderId="12" xfId="0" applyFont="1" applyBorder="1" applyAlignment="1">
      <alignment horizontal="center" vertical="center"/>
    </xf>
    <xf numFmtId="0" fontId="7" fillId="0" borderId="13" xfId="0" applyFont="1" applyBorder="1" applyAlignment="1">
      <alignment horizontal="center" vertical="center" wrapText="1"/>
    </xf>
    <xf numFmtId="0" fontId="7" fillId="0" borderId="18" xfId="0" applyFont="1" applyBorder="1" applyAlignment="1">
      <alignment horizontal="center" vertical="center"/>
    </xf>
    <xf numFmtId="0" fontId="6" fillId="0" borderId="1" xfId="0" applyFont="1" applyBorder="1" applyAlignment="1">
      <alignment horizontal="center" vertical="center"/>
    </xf>
    <xf numFmtId="0" fontId="7" fillId="0" borderId="2" xfId="0" applyFont="1" applyBorder="1" applyAlignment="1">
      <alignment horizontal="center" vertical="center"/>
    </xf>
    <xf numFmtId="0" fontId="7" fillId="0" borderId="0" xfId="0" applyFont="1" applyAlignment="1">
      <alignment horizontal="center" vertical="center" wrapText="1"/>
    </xf>
    <xf numFmtId="0" fontId="6" fillId="0" borderId="20" xfId="0" applyFont="1" applyBorder="1" applyAlignment="1">
      <alignment horizontal="center" vertical="center" wrapText="1"/>
    </xf>
    <xf numFmtId="0" fontId="6" fillId="0" borderId="0" xfId="0" applyFont="1"/>
    <xf numFmtId="0" fontId="19" fillId="0" borderId="0" xfId="0" applyFont="1"/>
    <xf numFmtId="0" fontId="6"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14" fillId="0" borderId="13"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49" xfId="0" applyFont="1" applyBorder="1" applyAlignment="1">
      <alignment horizontal="center" vertical="center" wrapText="1"/>
    </xf>
    <xf numFmtId="0" fontId="7" fillId="0" borderId="49" xfId="0" applyFont="1" applyBorder="1" applyAlignment="1">
      <alignment horizontal="center" vertical="center" wrapText="1"/>
    </xf>
    <xf numFmtId="0" fontId="7" fillId="0" borderId="16" xfId="0" applyFont="1" applyBorder="1" applyAlignment="1">
      <alignment horizontal="left" vertical="center"/>
    </xf>
    <xf numFmtId="0" fontId="7" fillId="0" borderId="13" xfId="0" applyFont="1" applyBorder="1" applyAlignment="1">
      <alignment horizontal="left" vertical="center"/>
    </xf>
    <xf numFmtId="0" fontId="7" fillId="0" borderId="18" xfId="0" applyFont="1" applyBorder="1" applyAlignment="1">
      <alignment horizontal="left" vertical="center"/>
    </xf>
    <xf numFmtId="0" fontId="21" fillId="0" borderId="0" xfId="1" applyFont="1" applyAlignment="1">
      <alignment vertical="top"/>
    </xf>
    <xf numFmtId="0" fontId="9" fillId="0" borderId="0" xfId="1" applyAlignment="1">
      <alignment vertical="top"/>
    </xf>
    <xf numFmtId="0" fontId="15" fillId="0" borderId="0" xfId="1" applyFont="1" applyAlignment="1">
      <alignment vertical="top"/>
    </xf>
    <xf numFmtId="167" fontId="15" fillId="0" borderId="0" xfId="1" applyNumberFormat="1" applyFont="1" applyAlignment="1">
      <alignment vertical="top"/>
    </xf>
    <xf numFmtId="0" fontId="22" fillId="0" borderId="0" xfId="1" applyFont="1" applyAlignment="1">
      <alignment vertical="top"/>
    </xf>
    <xf numFmtId="165" fontId="15" fillId="0" borderId="57" xfId="1" applyNumberFormat="1" applyFont="1" applyBorder="1" applyAlignment="1">
      <alignment horizontal="left" vertical="top"/>
    </xf>
    <xf numFmtId="0" fontId="15" fillId="0" borderId="49" xfId="1" applyFont="1" applyBorder="1" applyAlignment="1">
      <alignment vertical="top"/>
    </xf>
    <xf numFmtId="0" fontId="15" fillId="0" borderId="19" xfId="1" applyFont="1" applyBorder="1" applyAlignment="1">
      <alignment vertical="top"/>
    </xf>
    <xf numFmtId="0" fontId="15" fillId="0" borderId="48" xfId="1" applyFont="1" applyBorder="1" applyAlignment="1">
      <alignment vertical="top"/>
    </xf>
    <xf numFmtId="0" fontId="15" fillId="0" borderId="29" xfId="1" applyFont="1" applyBorder="1" applyAlignment="1">
      <alignment vertical="top" wrapText="1"/>
    </xf>
    <xf numFmtId="0" fontId="15" fillId="0" borderId="0" xfId="1" applyFont="1" applyAlignment="1">
      <alignment horizontal="center" vertical="top"/>
    </xf>
    <xf numFmtId="0" fontId="15" fillId="0" borderId="29" xfId="1" applyFont="1" applyBorder="1" applyAlignment="1">
      <alignment horizontal="center" vertical="top"/>
    </xf>
    <xf numFmtId="0" fontId="15" fillId="0" borderId="19" xfId="1" applyFont="1" applyBorder="1" applyAlignment="1">
      <alignment horizontal="center" vertical="top"/>
    </xf>
    <xf numFmtId="0" fontId="15" fillId="0" borderId="19" xfId="1" applyFont="1" applyBorder="1" applyAlignment="1">
      <alignment vertical="top" wrapText="1"/>
    </xf>
    <xf numFmtId="0" fontId="15" fillId="0" borderId="0" xfId="1" applyFont="1" applyAlignment="1">
      <alignment vertical="top" wrapText="1"/>
    </xf>
    <xf numFmtId="0" fontId="23" fillId="0" borderId="48" xfId="1" applyFont="1" applyBorder="1" applyAlignment="1">
      <alignment vertical="top"/>
    </xf>
    <xf numFmtId="0" fontId="15" fillId="0" borderId="29" xfId="1" applyFont="1" applyBorder="1" applyAlignment="1">
      <alignment vertical="top"/>
    </xf>
    <xf numFmtId="165" fontId="15" fillId="0" borderId="48" xfId="1" applyNumberFormat="1" applyFont="1" applyBorder="1" applyAlignment="1">
      <alignment horizontal="left" vertical="top"/>
    </xf>
    <xf numFmtId="0" fontId="16" fillId="0" borderId="29" xfId="1" applyFont="1" applyBorder="1" applyAlignment="1">
      <alignment vertical="top"/>
    </xf>
    <xf numFmtId="0" fontId="15" fillId="0" borderId="45" xfId="1" applyFont="1" applyBorder="1" applyAlignment="1">
      <alignment vertical="top"/>
    </xf>
    <xf numFmtId="0" fontId="15" fillId="0" borderId="0" xfId="1" applyFont="1" applyAlignment="1">
      <alignment horizontal="left" vertical="top"/>
    </xf>
    <xf numFmtId="0" fontId="16" fillId="0" borderId="0" xfId="1" applyFont="1" applyAlignment="1">
      <alignment vertical="top"/>
    </xf>
    <xf numFmtId="0" fontId="15" fillId="0" borderId="9" xfId="1" applyFont="1" applyBorder="1" applyAlignment="1">
      <alignment vertical="top"/>
    </xf>
    <xf numFmtId="0" fontId="15" fillId="0" borderId="11" xfId="1" applyFont="1" applyBorder="1" applyAlignment="1">
      <alignment vertical="top"/>
    </xf>
    <xf numFmtId="1" fontId="5" fillId="0" borderId="0" xfId="0" applyNumberFormat="1" applyFont="1" applyAlignment="1">
      <alignment wrapText="1"/>
    </xf>
    <xf numFmtId="0" fontId="4" fillId="0" borderId="21" xfId="0" applyFont="1" applyBorder="1" applyAlignment="1">
      <alignment horizontal="center" vertical="top"/>
    </xf>
    <xf numFmtId="0" fontId="4" fillId="0" borderId="8" xfId="0" applyFont="1" applyBorder="1" applyAlignment="1">
      <alignment horizontal="center" vertical="top"/>
    </xf>
    <xf numFmtId="0" fontId="4" fillId="0" borderId="20" xfId="0" applyFont="1" applyBorder="1" applyAlignment="1">
      <alignment horizontal="center" vertical="top"/>
    </xf>
    <xf numFmtId="0" fontId="5" fillId="0" borderId="17" xfId="0" applyFont="1" applyBorder="1" applyAlignment="1">
      <alignment horizontal="left" vertical="top" wrapText="1"/>
    </xf>
    <xf numFmtId="0" fontId="5" fillId="0" borderId="16" xfId="1" applyFont="1" applyBorder="1" applyAlignment="1">
      <alignment horizontal="center"/>
    </xf>
    <xf numFmtId="0" fontId="5" fillId="0" borderId="17" xfId="1" applyFont="1" applyBorder="1"/>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center" vertical="center"/>
    </xf>
    <xf numFmtId="0" fontId="7" fillId="0" borderId="47" xfId="0" applyFont="1" applyBorder="1" applyAlignment="1">
      <alignment vertical="top"/>
    </xf>
    <xf numFmtId="0" fontId="7" fillId="0" borderId="46" xfId="0" applyFont="1" applyBorder="1" applyAlignment="1">
      <alignment vertical="top"/>
    </xf>
    <xf numFmtId="0" fontId="5" fillId="0" borderId="61" xfId="0" applyFont="1" applyBorder="1" applyAlignment="1">
      <alignment horizontal="center" vertical="center" wrapText="1"/>
    </xf>
    <xf numFmtId="0" fontId="7" fillId="0" borderId="17" xfId="0" applyFont="1" applyBorder="1" applyAlignment="1">
      <alignment horizontal="left" vertical="top" wrapText="1"/>
    </xf>
    <xf numFmtId="0" fontId="7" fillId="0" borderId="0" xfId="0" applyFont="1" applyAlignment="1">
      <alignment vertical="top"/>
    </xf>
    <xf numFmtId="0" fontId="7" fillId="0" borderId="17" xfId="0" applyFont="1" applyBorder="1" applyAlignment="1">
      <alignment vertical="top"/>
    </xf>
    <xf numFmtId="0" fontId="5" fillId="0" borderId="56" xfId="0" applyFont="1" applyBorder="1" applyAlignment="1">
      <alignment horizontal="center" vertical="center" wrapText="1"/>
    </xf>
    <xf numFmtId="0" fontId="7" fillId="0" borderId="9" xfId="0" applyFont="1" applyBorder="1" applyAlignment="1">
      <alignment vertical="top"/>
    </xf>
    <xf numFmtId="0" fontId="7" fillId="0" borderId="16" xfId="0" applyFont="1" applyBorder="1" applyAlignment="1">
      <alignment vertical="top"/>
    </xf>
    <xf numFmtId="0" fontId="7" fillId="0" borderId="16" xfId="0" applyFont="1" applyBorder="1" applyAlignment="1">
      <alignment vertical="top" wrapText="1"/>
    </xf>
    <xf numFmtId="0" fontId="7" fillId="0" borderId="45" xfId="0" applyFont="1" applyBorder="1" applyAlignment="1">
      <alignment vertical="top"/>
    </xf>
    <xf numFmtId="0" fontId="5" fillId="0" borderId="53" xfId="0" applyFont="1" applyBorder="1" applyAlignment="1">
      <alignment horizontal="center" vertical="center" wrapText="1"/>
    </xf>
    <xf numFmtId="0" fontId="7" fillId="0" borderId="49" xfId="0" applyFont="1" applyBorder="1" applyAlignment="1">
      <alignment vertical="top"/>
    </xf>
    <xf numFmtId="0" fontId="7" fillId="0" borderId="15" xfId="0" applyFont="1" applyBorder="1" applyAlignment="1">
      <alignment vertical="top"/>
    </xf>
    <xf numFmtId="0" fontId="5" fillId="0" borderId="54" xfId="0" applyFont="1" applyBorder="1" applyAlignment="1">
      <alignment horizontal="center" vertical="center" wrapText="1"/>
    </xf>
    <xf numFmtId="0" fontId="14" fillId="0" borderId="17" xfId="0" applyFont="1" applyBorder="1" applyAlignment="1">
      <alignment vertical="top" wrapText="1"/>
    </xf>
    <xf numFmtId="0" fontId="14" fillId="0" borderId="16" xfId="0" applyFont="1" applyBorder="1" applyAlignment="1">
      <alignment vertical="top" wrapText="1"/>
    </xf>
    <xf numFmtId="0" fontId="14" fillId="0" borderId="15" xfId="0" applyFont="1" applyBorder="1" applyAlignment="1">
      <alignment vertical="top" wrapText="1"/>
    </xf>
    <xf numFmtId="0" fontId="5" fillId="0" borderId="15" xfId="0" applyFont="1" applyBorder="1" applyAlignment="1">
      <alignment horizontal="left" vertical="top"/>
    </xf>
    <xf numFmtId="0" fontId="5" fillId="0" borderId="17" xfId="0" applyFont="1" applyBorder="1" applyAlignment="1">
      <alignment horizontal="left" vertical="top"/>
    </xf>
    <xf numFmtId="0" fontId="5" fillId="0" borderId="17" xfId="0" applyFont="1" applyBorder="1" applyAlignment="1">
      <alignment horizontal="right" vertical="top"/>
    </xf>
    <xf numFmtId="0" fontId="7" fillId="0" borderId="47" xfId="0" applyFont="1" applyBorder="1" applyAlignment="1">
      <alignment horizontal="right" vertical="top"/>
    </xf>
    <xf numFmtId="0" fontId="14" fillId="0" borderId="46" xfId="0" applyFont="1" applyBorder="1" applyAlignment="1">
      <alignment vertical="top" wrapText="1"/>
    </xf>
    <xf numFmtId="0" fontId="7" fillId="0" borderId="0" xfId="0" applyFont="1" applyAlignment="1">
      <alignment horizontal="right" vertical="top"/>
    </xf>
    <xf numFmtId="0" fontId="4" fillId="0" borderId="56" xfId="0" applyFont="1" applyBorder="1" applyAlignment="1">
      <alignment horizontal="center" vertical="center" wrapText="1"/>
    </xf>
    <xf numFmtId="0" fontId="5" fillId="0" borderId="15" xfId="0" applyFont="1" applyBorder="1" applyAlignment="1">
      <alignment horizontal="right" vertical="top" wrapText="1"/>
    </xf>
    <xf numFmtId="0" fontId="5" fillId="0" borderId="15" xfId="0" applyFont="1" applyBorder="1" applyAlignment="1">
      <alignment vertical="top"/>
    </xf>
    <xf numFmtId="0" fontId="5" fillId="0" borderId="17" xfId="0" applyFont="1" applyBorder="1" applyAlignment="1">
      <alignment horizontal="right" vertical="top" wrapText="1"/>
    </xf>
    <xf numFmtId="0" fontId="5" fillId="0" borderId="17" xfId="0" applyFont="1" applyBorder="1" applyAlignment="1">
      <alignment vertical="top"/>
    </xf>
    <xf numFmtId="0" fontId="5" fillId="0" borderId="16" xfId="0" applyFont="1" applyBorder="1" applyAlignment="1">
      <alignment horizontal="right" vertical="top" wrapText="1"/>
    </xf>
    <xf numFmtId="0" fontId="5" fillId="0" borderId="16" xfId="0" applyFont="1" applyBorder="1" applyAlignment="1">
      <alignment vertical="top"/>
    </xf>
    <xf numFmtId="0" fontId="20" fillId="0" borderId="15" xfId="0" applyFont="1" applyBorder="1" applyAlignment="1">
      <alignment vertical="top" wrapText="1"/>
    </xf>
    <xf numFmtId="0" fontId="5" fillId="0" borderId="15" xfId="0" applyFont="1" applyBorder="1" applyAlignment="1">
      <alignment horizontal="center" vertical="center" wrapText="1"/>
    </xf>
    <xf numFmtId="0" fontId="7" fillId="0" borderId="17" xfId="0" applyFont="1" applyBorder="1" applyAlignment="1">
      <alignment horizontal="center" vertical="top"/>
    </xf>
    <xf numFmtId="0" fontId="5" fillId="0" borderId="17" xfId="0" applyFont="1" applyBorder="1" applyAlignment="1">
      <alignment horizontal="center" vertical="center" wrapText="1"/>
    </xf>
    <xf numFmtId="0" fontId="7" fillId="0" borderId="16" xfId="0" applyFont="1" applyBorder="1" applyAlignment="1">
      <alignment horizontal="center" vertical="top"/>
    </xf>
    <xf numFmtId="0" fontId="5" fillId="0" borderId="16" xfId="0" applyFont="1" applyBorder="1" applyAlignment="1">
      <alignment horizontal="center" vertical="center" wrapText="1"/>
    </xf>
    <xf numFmtId="0" fontId="7" fillId="0" borderId="33" xfId="0" applyFont="1" applyBorder="1" applyAlignment="1">
      <alignment vertical="top"/>
    </xf>
    <xf numFmtId="0" fontId="7" fillId="0" borderId="33" xfId="0" applyFont="1" applyBorder="1" applyAlignment="1">
      <alignment horizontal="center" vertical="top"/>
    </xf>
    <xf numFmtId="0" fontId="5" fillId="0" borderId="33" xfId="0" applyFont="1" applyBorder="1" applyAlignment="1">
      <alignment horizontal="center" vertical="center" wrapText="1"/>
    </xf>
    <xf numFmtId="0" fontId="5" fillId="0" borderId="60" xfId="0" applyFont="1" applyBorder="1" applyAlignment="1">
      <alignment horizontal="center" vertical="center" wrapText="1"/>
    </xf>
    <xf numFmtId="0" fontId="5" fillId="0" borderId="76" xfId="0" applyFont="1" applyBorder="1" applyAlignment="1">
      <alignment horizontal="center" vertical="center" wrapText="1"/>
    </xf>
    <xf numFmtId="0" fontId="4" fillId="0" borderId="15" xfId="0" applyFont="1" applyBorder="1" applyAlignment="1">
      <alignment horizontal="center" vertical="top"/>
    </xf>
    <xf numFmtId="0" fontId="5" fillId="0" borderId="15" xfId="0" applyFont="1" applyBorder="1" applyAlignment="1">
      <alignment vertical="top" wrapText="1"/>
    </xf>
    <xf numFmtId="0" fontId="7" fillId="0" borderId="77" xfId="0" applyFont="1" applyBorder="1" applyAlignment="1">
      <alignment horizontal="right" wrapText="1"/>
    </xf>
    <xf numFmtId="0" fontId="7" fillId="0" borderId="55" xfId="0" applyFont="1" applyBorder="1" applyAlignment="1">
      <alignment wrapText="1"/>
    </xf>
    <xf numFmtId="0" fontId="4" fillId="0" borderId="21" xfId="0" applyFont="1" applyBorder="1" applyAlignment="1">
      <alignment horizontal="center" vertical="center" wrapText="1"/>
    </xf>
    <xf numFmtId="0" fontId="7" fillId="0" borderId="43" xfId="3" applyFont="1" applyBorder="1" applyAlignment="1">
      <alignment horizontal="left" vertical="top" wrapText="1"/>
    </xf>
    <xf numFmtId="0" fontId="25" fillId="0" borderId="0" xfId="0" applyFont="1" applyAlignment="1">
      <alignment vertical="top"/>
    </xf>
    <xf numFmtId="0" fontId="26" fillId="0" borderId="0" xfId="0" applyFont="1" applyAlignment="1">
      <alignment vertical="top"/>
    </xf>
    <xf numFmtId="0" fontId="25" fillId="0" borderId="57" xfId="0" applyFont="1" applyBorder="1" applyAlignment="1">
      <alignment vertical="top"/>
    </xf>
    <xf numFmtId="0" fontId="25" fillId="0" borderId="49" xfId="0" applyFont="1" applyBorder="1" applyAlignment="1">
      <alignment vertical="top" wrapText="1"/>
    </xf>
    <xf numFmtId="0" fontId="25" fillId="0" borderId="49" xfId="0" applyFont="1" applyBorder="1" applyAlignment="1">
      <alignment vertical="top"/>
    </xf>
    <xf numFmtId="0" fontId="25" fillId="0" borderId="19" xfId="0" applyFont="1" applyBorder="1" applyAlignment="1">
      <alignment vertical="top"/>
    </xf>
    <xf numFmtId="0" fontId="25" fillId="0" borderId="48" xfId="0" applyFont="1" applyBorder="1" applyAlignment="1">
      <alignment vertical="top"/>
    </xf>
    <xf numFmtId="0" fontId="27" fillId="0" borderId="0" xfId="0" applyFont="1" applyAlignment="1">
      <alignment horizontal="left" vertical="top"/>
    </xf>
    <xf numFmtId="0" fontId="25" fillId="0" borderId="29" xfId="0" applyFont="1" applyBorder="1" applyAlignment="1">
      <alignment vertical="top"/>
    </xf>
    <xf numFmtId="0" fontId="27" fillId="0" borderId="29" xfId="1" applyFont="1" applyBorder="1" applyAlignment="1">
      <alignment horizontal="center" vertical="top"/>
    </xf>
    <xf numFmtId="0" fontId="25" fillId="0" borderId="9" xfId="0" applyFont="1" applyBorder="1" applyAlignment="1">
      <alignment vertical="top"/>
    </xf>
    <xf numFmtId="0" fontId="25" fillId="0" borderId="45" xfId="0" applyFont="1" applyBorder="1" applyAlignment="1">
      <alignment vertical="top"/>
    </xf>
    <xf numFmtId="0" fontId="27" fillId="0" borderId="11" xfId="1" applyFont="1" applyBorder="1" applyAlignment="1">
      <alignment horizontal="center" vertical="top"/>
    </xf>
    <xf numFmtId="0" fontId="25" fillId="0" borderId="0" xfId="0" applyFont="1" applyAlignment="1">
      <alignment horizontal="left" vertical="top"/>
    </xf>
    <xf numFmtId="0" fontId="27" fillId="0" borderId="45" xfId="0" applyFont="1" applyBorder="1" applyAlignment="1">
      <alignment horizontal="left" vertical="top"/>
    </xf>
    <xf numFmtId="0" fontId="25" fillId="0" borderId="11" xfId="0" applyFont="1" applyBorder="1" applyAlignment="1">
      <alignment vertical="top"/>
    </xf>
    <xf numFmtId="0" fontId="0" fillId="0" borderId="5" xfId="0" applyBorder="1" applyAlignment="1">
      <alignment horizontal="left" vertical="center" wrapText="1"/>
    </xf>
    <xf numFmtId="0" fontId="0" fillId="0" borderId="9" xfId="0" applyBorder="1" applyAlignment="1">
      <alignment horizontal="left" vertical="center" wrapText="1"/>
    </xf>
    <xf numFmtId="0" fontId="4" fillId="0" borderId="50" xfId="0" applyFont="1" applyBorder="1" applyAlignment="1">
      <alignment horizontal="center" vertical="center" wrapText="1"/>
    </xf>
    <xf numFmtId="0" fontId="4" fillId="0" borderId="51" xfId="0" applyFont="1" applyBorder="1" applyAlignment="1">
      <alignment horizontal="center" vertical="center" wrapText="1"/>
    </xf>
    <xf numFmtId="0" fontId="5" fillId="0" borderId="41" xfId="0" applyFont="1" applyBorder="1" applyAlignment="1">
      <alignment horizontal="left" vertical="center" wrapText="1"/>
    </xf>
    <xf numFmtId="0" fontId="4" fillId="0" borderId="52" xfId="0" applyFont="1" applyBorder="1" applyAlignment="1">
      <alignment horizontal="center" vertical="center" wrapText="1"/>
    </xf>
    <xf numFmtId="0" fontId="4" fillId="0" borderId="12" xfId="0" applyFont="1" applyBorder="1" applyAlignment="1">
      <alignment horizontal="center" vertical="center" wrapText="1"/>
    </xf>
    <xf numFmtId="0" fontId="5" fillId="0" borderId="13" xfId="0" applyFont="1" applyBorder="1" applyAlignment="1">
      <alignment horizontal="left" vertical="center" wrapText="1"/>
    </xf>
    <xf numFmtId="0" fontId="5" fillId="0" borderId="2" xfId="0" applyFont="1" applyBorder="1" applyAlignment="1">
      <alignment horizontal="left" vertical="top" wrapText="1"/>
    </xf>
    <xf numFmtId="0" fontId="5" fillId="0" borderId="16" xfId="0" applyFont="1" applyBorder="1" applyAlignment="1">
      <alignment horizontal="left" vertical="top" wrapText="1"/>
    </xf>
    <xf numFmtId="0" fontId="5" fillId="0" borderId="46" xfId="0" applyFont="1" applyBorder="1" applyAlignment="1">
      <alignment horizontal="left" vertical="center" wrapText="1"/>
    </xf>
    <xf numFmtId="0" fontId="5" fillId="0" borderId="17" xfId="0" applyFont="1" applyBorder="1" applyAlignment="1">
      <alignment horizontal="left" vertical="center" wrapText="1"/>
    </xf>
    <xf numFmtId="0" fontId="5" fillId="0" borderId="16" xfId="0" applyFont="1" applyBorder="1" applyAlignment="1">
      <alignment horizontal="left"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5" xfId="0" applyFont="1" applyBorder="1" applyAlignment="1">
      <alignment horizontal="left" vertical="center" wrapText="1"/>
    </xf>
    <xf numFmtId="0" fontId="6" fillId="0" borderId="22" xfId="0" applyFont="1" applyBorder="1" applyAlignment="1">
      <alignment horizontal="center" vertical="top" wrapText="1"/>
    </xf>
    <xf numFmtId="0" fontId="6" fillId="0" borderId="31" xfId="0" applyFont="1" applyBorder="1" applyAlignment="1">
      <alignment horizontal="center" vertical="top" wrapText="1"/>
    </xf>
    <xf numFmtId="0" fontId="6" fillId="0" borderId="25" xfId="0" applyFont="1" applyBorder="1" applyAlignment="1">
      <alignment horizontal="center" vertical="top" wrapText="1"/>
    </xf>
    <xf numFmtId="0" fontId="7" fillId="0" borderId="22" xfId="0" applyFont="1" applyBorder="1" applyAlignment="1">
      <alignment horizontal="left" vertical="top" wrapText="1"/>
    </xf>
    <xf numFmtId="0" fontId="7" fillId="0" borderId="31" xfId="0" applyFont="1" applyBorder="1" applyAlignment="1">
      <alignment horizontal="left" vertical="top" wrapText="1"/>
    </xf>
    <xf numFmtId="0" fontId="7" fillId="0" borderId="25" xfId="0" applyFont="1" applyBorder="1" applyAlignment="1">
      <alignment horizontal="left" vertical="top" wrapText="1"/>
    </xf>
    <xf numFmtId="0" fontId="4" fillId="0" borderId="12" xfId="0" applyFont="1" applyBorder="1" applyAlignment="1">
      <alignment horizontal="center" vertical="top"/>
    </xf>
    <xf numFmtId="0" fontId="14" fillId="0" borderId="13" xfId="0" applyFont="1" applyBorder="1" applyAlignment="1">
      <alignment horizontal="left" vertical="top" wrapText="1"/>
    </xf>
    <xf numFmtId="0" fontId="5" fillId="0" borderId="13" xfId="0" applyFont="1" applyBorder="1" applyAlignment="1">
      <alignment horizontal="left" vertical="top" wrapText="1"/>
    </xf>
    <xf numFmtId="0" fontId="5" fillId="0" borderId="41" xfId="0" applyFont="1" applyBorder="1" applyAlignment="1">
      <alignment horizontal="left" vertical="top" wrapText="1"/>
    </xf>
    <xf numFmtId="0" fontId="4" fillId="0" borderId="23" xfId="0" applyFont="1" applyBorder="1" applyAlignment="1">
      <alignment horizontal="center" vertical="top" wrapText="1"/>
    </xf>
    <xf numFmtId="0" fontId="4" fillId="0" borderId="32" xfId="0" applyFont="1" applyBorder="1" applyAlignment="1">
      <alignment horizontal="center" vertical="top" wrapText="1"/>
    </xf>
    <xf numFmtId="0" fontId="4" fillId="0" borderId="59" xfId="0" applyFont="1" applyBorder="1" applyAlignment="1">
      <alignment horizontal="center" vertical="top" wrapText="1"/>
    </xf>
    <xf numFmtId="1" fontId="4" fillId="0" borderId="22" xfId="0" applyNumberFormat="1" applyFont="1" applyBorder="1" applyAlignment="1">
      <alignment horizontal="center" vertical="top" wrapText="1"/>
    </xf>
    <xf numFmtId="0" fontId="4" fillId="0" borderId="25" xfId="0" applyFont="1" applyBorder="1" applyAlignment="1">
      <alignment horizontal="center" vertical="top" wrapText="1"/>
    </xf>
    <xf numFmtId="0" fontId="5" fillId="0" borderId="23" xfId="0" applyFont="1" applyBorder="1" applyAlignment="1">
      <alignment horizontal="left" vertical="top" wrapText="1"/>
    </xf>
    <xf numFmtId="0" fontId="5" fillId="0" borderId="26" xfId="0" applyFont="1" applyBorder="1" applyAlignment="1">
      <alignment horizontal="left" vertical="top" wrapText="1"/>
    </xf>
    <xf numFmtId="0" fontId="4" fillId="0" borderId="20" xfId="0" applyFont="1" applyBorder="1" applyAlignment="1">
      <alignment horizontal="center" vertical="top"/>
    </xf>
    <xf numFmtId="0" fontId="4" fillId="0" borderId="21" xfId="0" applyFont="1" applyBorder="1" applyAlignment="1">
      <alignment horizontal="center" vertical="top"/>
    </xf>
    <xf numFmtId="0" fontId="4" fillId="0" borderId="27" xfId="0" applyFont="1" applyBorder="1" applyAlignment="1">
      <alignment horizontal="center" vertical="top"/>
    </xf>
    <xf numFmtId="0" fontId="5" fillId="0" borderId="13" xfId="0" applyFont="1" applyBorder="1" applyAlignment="1">
      <alignment horizontal="left" vertical="top"/>
    </xf>
    <xf numFmtId="0" fontId="5" fillId="0" borderId="15" xfId="0" applyFont="1" applyBorder="1" applyAlignment="1">
      <alignment horizontal="left" vertical="top"/>
    </xf>
    <xf numFmtId="0" fontId="5" fillId="0" borderId="18" xfId="0" applyFont="1" applyBorder="1" applyAlignment="1">
      <alignment horizontal="left" vertical="top"/>
    </xf>
    <xf numFmtId="0" fontId="4" fillId="0" borderId="8" xfId="0" applyFont="1" applyBorder="1" applyAlignment="1">
      <alignment horizontal="center" vertical="top"/>
    </xf>
    <xf numFmtId="0" fontId="5" fillId="0" borderId="35" xfId="0" applyFont="1" applyBorder="1" applyAlignment="1">
      <alignment horizontal="left" vertical="top" wrapText="1"/>
    </xf>
    <xf numFmtId="0" fontId="5" fillId="0" borderId="17" xfId="0" applyFont="1" applyBorder="1" applyAlignment="1">
      <alignment horizontal="left" vertical="top" wrapText="1"/>
    </xf>
    <xf numFmtId="0" fontId="5" fillId="0" borderId="43" xfId="0" applyFont="1" applyBorder="1" applyAlignment="1">
      <alignment horizontal="left" vertical="top" wrapText="1"/>
    </xf>
    <xf numFmtId="0" fontId="5" fillId="0" borderId="43" xfId="0" applyFont="1" applyBorder="1" applyAlignment="1">
      <alignment horizontal="left" vertical="top"/>
    </xf>
    <xf numFmtId="0" fontId="5" fillId="0" borderId="71" xfId="0" applyFont="1" applyBorder="1" applyAlignment="1">
      <alignment horizontal="left" vertical="top"/>
    </xf>
    <xf numFmtId="0" fontId="4" fillId="0" borderId="62" xfId="0" applyFont="1" applyBorder="1" applyAlignment="1">
      <alignment horizontal="center" vertical="center" wrapText="1"/>
    </xf>
    <xf numFmtId="0" fontId="4" fillId="0" borderId="38" xfId="0" applyFont="1" applyBorder="1" applyAlignment="1">
      <alignment horizontal="center" vertical="center" wrapText="1"/>
    </xf>
    <xf numFmtId="0" fontId="4" fillId="0" borderId="68" xfId="0" applyFont="1" applyBorder="1" applyAlignment="1">
      <alignment horizontal="center" vertical="center" wrapText="1"/>
    </xf>
    <xf numFmtId="0" fontId="7" fillId="0" borderId="15" xfId="0" applyFont="1" applyBorder="1" applyAlignment="1">
      <alignment horizontal="left" vertical="top" wrapText="1"/>
    </xf>
    <xf numFmtId="0" fontId="7" fillId="0" borderId="17" xfId="0" applyFont="1" applyBorder="1" applyAlignment="1">
      <alignment horizontal="left" vertical="top" wrapText="1"/>
    </xf>
    <xf numFmtId="0" fontId="7" fillId="0" borderId="33" xfId="0" applyFont="1" applyBorder="1" applyAlignment="1">
      <alignment horizontal="left" vertical="top" wrapText="1"/>
    </xf>
    <xf numFmtId="0" fontId="24" fillId="0" borderId="6" xfId="0" applyFont="1" applyBorder="1" applyAlignment="1">
      <alignment horizontal="center" wrapText="1"/>
    </xf>
    <xf numFmtId="0" fontId="24" fillId="0" borderId="64" xfId="0" applyFont="1" applyBorder="1" applyAlignment="1">
      <alignment horizontal="center" wrapText="1"/>
    </xf>
    <xf numFmtId="0" fontId="24" fillId="0" borderId="47" xfId="0" applyFont="1" applyBorder="1" applyAlignment="1">
      <alignment horizontal="center" wrapText="1"/>
    </xf>
    <xf numFmtId="0" fontId="24" fillId="0" borderId="60" xfId="0" applyFont="1" applyBorder="1" applyAlignment="1">
      <alignment horizontal="center" wrapText="1"/>
    </xf>
    <xf numFmtId="0" fontId="4" fillId="0" borderId="20" xfId="0" applyFont="1" applyBorder="1" applyAlignment="1">
      <alignment horizontal="center" vertical="top" wrapText="1"/>
    </xf>
    <xf numFmtId="0" fontId="4" fillId="0" borderId="21" xfId="0" applyFont="1" applyBorder="1" applyAlignment="1">
      <alignment horizontal="center" vertical="top" wrapText="1"/>
    </xf>
    <xf numFmtId="0" fontId="4" fillId="0" borderId="8" xfId="0" applyFont="1" applyBorder="1" applyAlignment="1">
      <alignment horizontal="center" vertical="top" wrapText="1"/>
    </xf>
    <xf numFmtId="0" fontId="5" fillId="0" borderId="69" xfId="0" applyFont="1" applyBorder="1" applyAlignment="1">
      <alignment horizontal="left" vertical="top" wrapText="1"/>
    </xf>
    <xf numFmtId="0" fontId="5" fillId="0" borderId="0" xfId="0" applyFont="1" applyAlignment="1">
      <alignment horizontal="left" vertical="top" wrapText="1"/>
    </xf>
    <xf numFmtId="0" fontId="5" fillId="0" borderId="70" xfId="0" applyFont="1" applyBorder="1" applyAlignment="1">
      <alignment horizontal="left" vertical="top" wrapText="1"/>
    </xf>
    <xf numFmtId="0" fontId="5" fillId="0" borderId="9" xfId="0" applyFont="1" applyBorder="1" applyAlignment="1">
      <alignment horizontal="left" vertical="top" wrapText="1"/>
    </xf>
    <xf numFmtId="0" fontId="24" fillId="0" borderId="68" xfId="0" applyFont="1" applyBorder="1" applyAlignment="1">
      <alignment horizontal="center" wrapText="1"/>
    </xf>
    <xf numFmtId="0" fontId="24" fillId="0" borderId="65" xfId="0" applyFont="1" applyBorder="1" applyAlignment="1">
      <alignment horizontal="center" wrapText="1"/>
    </xf>
    <xf numFmtId="0" fontId="4"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7" fillId="0" borderId="46" xfId="0" applyFont="1" applyBorder="1" applyAlignment="1">
      <alignment horizontal="left" vertical="top" wrapText="1"/>
    </xf>
    <xf numFmtId="0" fontId="7" fillId="0" borderId="16" xfId="0" applyFont="1" applyBorder="1" applyAlignment="1">
      <alignment horizontal="left" vertical="top" wrapText="1"/>
    </xf>
    <xf numFmtId="0" fontId="4" fillId="0" borderId="72" xfId="0" applyFont="1" applyBorder="1" applyAlignment="1">
      <alignment horizontal="center" vertical="top" wrapText="1"/>
    </xf>
    <xf numFmtId="0" fontId="4" fillId="0" borderId="73" xfId="0" applyFont="1" applyBorder="1" applyAlignment="1">
      <alignment horizontal="center" vertical="top" wrapText="1"/>
    </xf>
    <xf numFmtId="0" fontId="4" fillId="0" borderId="74" xfId="0" applyFont="1" applyBorder="1" applyAlignment="1">
      <alignment horizontal="center" vertical="top" wrapText="1"/>
    </xf>
    <xf numFmtId="0" fontId="5" fillId="0" borderId="32" xfId="0" applyFont="1" applyBorder="1" applyAlignment="1">
      <alignment horizontal="left" vertical="top" wrapText="1"/>
    </xf>
    <xf numFmtId="0" fontId="24" fillId="0" borderId="66" xfId="0" applyFont="1" applyBorder="1" applyAlignment="1">
      <alignment horizontal="center" wrapText="1"/>
    </xf>
    <xf numFmtId="0" fontId="24" fillId="0" borderId="42" xfId="0" applyFont="1" applyBorder="1" applyAlignment="1">
      <alignment horizontal="center" wrapText="1"/>
    </xf>
    <xf numFmtId="0" fontId="24" fillId="0" borderId="67" xfId="0" applyFont="1" applyBorder="1" applyAlignment="1">
      <alignment horizontal="center" wrapText="1"/>
    </xf>
    <xf numFmtId="0" fontId="4" fillId="0" borderId="51" xfId="0" applyFont="1" applyBorder="1" applyAlignment="1">
      <alignment horizontal="center" vertical="top" wrapText="1"/>
    </xf>
    <xf numFmtId="0" fontId="4" fillId="0" borderId="75" xfId="0" applyFont="1" applyBorder="1" applyAlignment="1">
      <alignment horizontal="center" vertical="top" wrapText="1"/>
    </xf>
    <xf numFmtId="0" fontId="4" fillId="0" borderId="36" xfId="0" applyFont="1" applyBorder="1" applyAlignment="1">
      <alignment horizontal="center" vertical="top"/>
    </xf>
    <xf numFmtId="0" fontId="5" fillId="0" borderId="15" xfId="0" applyFont="1" applyBorder="1" applyAlignment="1">
      <alignment horizontal="left" vertical="top" wrapText="1"/>
    </xf>
    <xf numFmtId="0" fontId="24" fillId="0" borderId="63" xfId="0" applyFont="1" applyBorder="1" applyAlignment="1">
      <alignment horizontal="center" wrapText="1"/>
    </xf>
    <xf numFmtId="0" fontId="6" fillId="0" borderId="20" xfId="0" applyFont="1" applyBorder="1" applyAlignment="1">
      <alignment horizontal="center" vertical="center"/>
    </xf>
    <xf numFmtId="0" fontId="6" fillId="0" borderId="21" xfId="0" applyFont="1" applyBorder="1" applyAlignment="1">
      <alignment horizontal="center" vertical="center"/>
    </xf>
    <xf numFmtId="0" fontId="6" fillId="0" borderId="27" xfId="0" applyFont="1" applyBorder="1" applyAlignment="1">
      <alignment horizontal="center" vertical="center"/>
    </xf>
    <xf numFmtId="0" fontId="7" fillId="0" borderId="13" xfId="0" applyFont="1" applyBorder="1" applyAlignment="1">
      <alignment horizontal="center" vertical="center" wrapText="1"/>
    </xf>
    <xf numFmtId="0" fontId="7" fillId="0" borderId="13" xfId="0" applyFont="1" applyBorder="1" applyAlignment="1">
      <alignment horizontal="center" vertical="center"/>
    </xf>
    <xf numFmtId="0" fontId="7" fillId="0" borderId="18" xfId="0" applyFont="1" applyBorder="1" applyAlignment="1">
      <alignment horizontal="center" vertical="center"/>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8" xfId="0" applyFont="1" applyBorder="1" applyAlignment="1">
      <alignment horizontal="center" vertical="center" wrapText="1"/>
    </xf>
    <xf numFmtId="0" fontId="6" fillId="0" borderId="8" xfId="0" applyFont="1" applyBorder="1" applyAlignment="1">
      <alignment horizontal="center" vertical="center"/>
    </xf>
    <xf numFmtId="0" fontId="7" fillId="0" borderId="16" xfId="0" applyFont="1" applyBorder="1" applyAlignment="1">
      <alignment horizontal="left" vertical="center" wrapText="1"/>
    </xf>
    <xf numFmtId="0" fontId="7" fillId="0" borderId="13" xfId="0" applyFont="1" applyBorder="1" applyAlignment="1">
      <alignment horizontal="left" vertical="center" wrapText="1"/>
    </xf>
    <xf numFmtId="0" fontId="4" fillId="2" borderId="20"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5" fillId="2" borderId="13"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4" fillId="2" borderId="22" xfId="0" applyFont="1" applyFill="1" applyBorder="1" applyAlignment="1">
      <alignment horizontal="center" vertical="center" wrapText="1"/>
    </xf>
    <xf numFmtId="0" fontId="4" fillId="2" borderId="25" xfId="0" applyFont="1" applyFill="1" applyBorder="1" applyAlignment="1">
      <alignment horizontal="center" vertical="center" wrapText="1"/>
    </xf>
    <xf numFmtId="0" fontId="5" fillId="0" borderId="23" xfId="0" applyFont="1" applyBorder="1" applyAlignment="1">
      <alignment horizontal="center" vertical="center" wrapText="1"/>
    </xf>
    <xf numFmtId="0" fontId="5" fillId="0" borderId="26" xfId="0" applyFont="1" applyBorder="1" applyAlignment="1">
      <alignment horizontal="center" vertical="center" wrapText="1"/>
    </xf>
    <xf numFmtId="0" fontId="15" fillId="0" borderId="0" xfId="1" applyFont="1" applyAlignment="1">
      <alignment horizontal="center" vertical="top" wrapText="1"/>
    </xf>
    <xf numFmtId="0" fontId="15" fillId="0" borderId="49" xfId="1" applyFont="1" applyBorder="1" applyAlignment="1">
      <alignment horizontal="center" vertical="top" wrapText="1"/>
    </xf>
    <xf numFmtId="0" fontId="4" fillId="0" borderId="27" xfId="0" applyFont="1" applyBorder="1" applyAlignment="1">
      <alignment horizontal="center" vertical="center" wrapText="1"/>
    </xf>
  </cellXfs>
  <cellStyles count="4">
    <cellStyle name="Normal" xfId="0" builtinId="0"/>
    <cellStyle name="Normal 15 2" xfId="2" xr:uid="{B32B7124-C12C-4F8C-969B-233B712D7925}"/>
    <cellStyle name="Normal 2 2" xfId="1" xr:uid="{1EF328D9-CC82-499C-9E28-E5588F928C95}"/>
    <cellStyle name="Normal 7 2" xfId="3" xr:uid="{434D927B-CB94-4028-80E1-EE6997245F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BC9265E0-3D21-4B05-B87E-C780E8CFCE44}"/>
            </a:ext>
          </a:extLst>
        </xdr:cNvPr>
        <xdr:cNvSpPr txBox="1"/>
      </xdr:nvSpPr>
      <xdr:spPr>
        <a:xfrm>
          <a:off x="9415463"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0</xdr:colOff>
      <xdr:row>1</xdr:row>
      <xdr:rowOff>0</xdr:rowOff>
    </xdr:from>
    <xdr:ext cx="1076739" cy="208519"/>
    <xdr:sp macro="" textlink="">
      <xdr:nvSpPr>
        <xdr:cNvPr id="3" name="TextBox 2">
          <a:extLst>
            <a:ext uri="{FF2B5EF4-FFF2-40B4-BE49-F238E27FC236}">
              <a16:creationId xmlns:a16="http://schemas.microsoft.com/office/drawing/2014/main" id="{0B5ECA95-0D91-484E-97DC-8255BA12D05C}"/>
            </a:ext>
          </a:extLst>
        </xdr:cNvPr>
        <xdr:cNvSpPr txBox="1"/>
      </xdr:nvSpPr>
      <xdr:spPr>
        <a:xfrm>
          <a:off x="17078325"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1</xdr:row>
      <xdr:rowOff>0</xdr:rowOff>
    </xdr:from>
    <xdr:ext cx="1076739" cy="208519"/>
    <xdr:sp macro="" textlink="">
      <xdr:nvSpPr>
        <xdr:cNvPr id="4" name="TextBox 3">
          <a:extLst>
            <a:ext uri="{FF2B5EF4-FFF2-40B4-BE49-F238E27FC236}">
              <a16:creationId xmlns:a16="http://schemas.microsoft.com/office/drawing/2014/main" id="{763C533A-3B5C-4ED5-BCA3-9BFFE0D76C12}"/>
            </a:ext>
          </a:extLst>
        </xdr:cNvPr>
        <xdr:cNvSpPr txBox="1"/>
      </xdr:nvSpPr>
      <xdr:spPr>
        <a:xfrm>
          <a:off x="9415463" y="228600"/>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1</xdr:row>
      <xdr:rowOff>0</xdr:rowOff>
    </xdr:from>
    <xdr:ext cx="1076739" cy="208519"/>
    <xdr:sp macro="" textlink="">
      <xdr:nvSpPr>
        <xdr:cNvPr id="2" name="TextBox 1">
          <a:extLst>
            <a:ext uri="{FF2B5EF4-FFF2-40B4-BE49-F238E27FC236}">
              <a16:creationId xmlns:a16="http://schemas.microsoft.com/office/drawing/2014/main" id="{2AC65600-F9B6-4680-9DA6-496EB8EF745D}"/>
            </a:ext>
          </a:extLst>
        </xdr:cNvPr>
        <xdr:cNvSpPr txBox="1"/>
      </xdr:nvSpPr>
      <xdr:spPr>
        <a:xfrm>
          <a:off x="2036445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4</xdr:col>
      <xdr:colOff>0</xdr:colOff>
      <xdr:row>1</xdr:row>
      <xdr:rowOff>0</xdr:rowOff>
    </xdr:from>
    <xdr:ext cx="1076739" cy="208519"/>
    <xdr:sp macro="" textlink="">
      <xdr:nvSpPr>
        <xdr:cNvPr id="2" name="TextBox 1">
          <a:extLst>
            <a:ext uri="{FF2B5EF4-FFF2-40B4-BE49-F238E27FC236}">
              <a16:creationId xmlns:a16="http://schemas.microsoft.com/office/drawing/2014/main" id="{D88D88F7-8F6B-4A46-867E-5E7FAAE9F100}"/>
            </a:ext>
          </a:extLst>
        </xdr:cNvPr>
        <xdr:cNvSpPr txBox="1"/>
      </xdr:nvSpPr>
      <xdr:spPr>
        <a:xfrm>
          <a:off x="866775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0</xdr:colOff>
      <xdr:row>1</xdr:row>
      <xdr:rowOff>0</xdr:rowOff>
    </xdr:from>
    <xdr:ext cx="1076739" cy="208519"/>
    <xdr:sp macro="" textlink="">
      <xdr:nvSpPr>
        <xdr:cNvPr id="3" name="TextBox 2">
          <a:extLst>
            <a:ext uri="{FF2B5EF4-FFF2-40B4-BE49-F238E27FC236}">
              <a16:creationId xmlns:a16="http://schemas.microsoft.com/office/drawing/2014/main" id="{7422B78E-0A35-4069-B530-DE3320A42497}"/>
            </a:ext>
          </a:extLst>
        </xdr:cNvPr>
        <xdr:cNvSpPr txBox="1"/>
      </xdr:nvSpPr>
      <xdr:spPr>
        <a:xfrm>
          <a:off x="8667750" y="161925"/>
          <a:ext cx="1076739"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612AD2-6F2F-493B-AA93-1B475CE94910}">
  <dimension ref="A1:D11"/>
  <sheetViews>
    <sheetView tabSelected="1" workbookViewId="0">
      <selection activeCell="B11" sqref="B11"/>
    </sheetView>
  </sheetViews>
  <sheetFormatPr defaultColWidth="8.86328125" defaultRowHeight="14.25" x14ac:dyDescent="0.45"/>
  <cols>
    <col min="1" max="1" width="7.3984375" style="4" customWidth="1"/>
    <col min="2" max="2" width="65.73046875" style="2" customWidth="1"/>
    <col min="3" max="3" width="27.86328125" style="3" bestFit="1" customWidth="1"/>
    <col min="4" max="4" width="22" style="3" bestFit="1" customWidth="1"/>
    <col min="5" max="16384" width="8.86328125" style="3"/>
  </cols>
  <sheetData>
    <row r="1" spans="1:4" ht="18" x14ac:dyDescent="0.45">
      <c r="A1" s="1" t="s">
        <v>0</v>
      </c>
    </row>
    <row r="3" spans="1:4" s="6" customFormat="1" x14ac:dyDescent="0.45">
      <c r="A3" s="4" t="s">
        <v>1</v>
      </c>
      <c r="B3" s="5" t="s">
        <v>2</v>
      </c>
      <c r="C3" s="6" t="s">
        <v>3</v>
      </c>
      <c r="D3" s="6" t="s">
        <v>4</v>
      </c>
    </row>
    <row r="4" spans="1:4" ht="14.65" thickBot="1" x14ac:dyDescent="0.5"/>
    <row r="5" spans="1:4" ht="85.9" thickBot="1" x14ac:dyDescent="0.5">
      <c r="A5" s="7"/>
      <c r="B5" s="8" t="s">
        <v>5</v>
      </c>
      <c r="C5" s="9"/>
      <c r="D5" s="10"/>
    </row>
    <row r="6" spans="1:4" ht="28.9" thickBot="1" x14ac:dyDescent="0.5">
      <c r="A6" s="7"/>
      <c r="B6" s="8" t="s">
        <v>6</v>
      </c>
      <c r="C6" s="9"/>
      <c r="D6" s="10"/>
    </row>
    <row r="7" spans="1:4" x14ac:dyDescent="0.45">
      <c r="A7" s="11"/>
      <c r="B7" s="254" t="s">
        <v>7</v>
      </c>
      <c r="C7" s="12" t="s">
        <v>8</v>
      </c>
      <c r="D7" s="13">
        <v>0</v>
      </c>
    </row>
    <row r="8" spans="1:4" x14ac:dyDescent="0.45">
      <c r="A8" s="14"/>
      <c r="B8" s="255"/>
      <c r="C8" s="15" t="s">
        <v>9</v>
      </c>
      <c r="D8" s="16">
        <v>1</v>
      </c>
    </row>
    <row r="11" spans="1:4" ht="18" x14ac:dyDescent="0.7">
      <c r="A11" s="4" t="s">
        <v>10</v>
      </c>
      <c r="B11" s="17" t="s">
        <v>11</v>
      </c>
    </row>
  </sheetData>
  <mergeCells count="1">
    <mergeCell ref="B7:B8"/>
  </mergeCells>
  <pageMargins left="0.7" right="0.7" top="0.75" bottom="0.75" header="0.3" footer="0.3"/>
  <headerFooter>
    <oddFooter>&amp;R_x000D_&amp;1#&amp;"Calibri"&amp;10&amp;K000000 Official Use Only</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65767-DAA9-4894-AF4E-D0F569F0B991}">
  <dimension ref="A1:E101"/>
  <sheetViews>
    <sheetView workbookViewId="0">
      <selection activeCell="E8" sqref="E8"/>
    </sheetView>
  </sheetViews>
  <sheetFormatPr defaultColWidth="8.86328125" defaultRowHeight="12.75" x14ac:dyDescent="0.35"/>
  <cols>
    <col min="1" max="1" width="14" style="87" customWidth="1"/>
    <col min="2" max="2" width="7.265625" style="85" customWidth="1"/>
    <col min="3" max="3" width="65.73046875" style="86" customWidth="1"/>
    <col min="4" max="4" width="27.86328125" style="87" bestFit="1" customWidth="1"/>
    <col min="5" max="5" width="22" style="87" bestFit="1" customWidth="1"/>
    <col min="6" max="16384" width="8.86328125" style="87"/>
  </cols>
  <sheetData>
    <row r="1" spans="2:5" s="62" customFormat="1" x14ac:dyDescent="0.35">
      <c r="B1" s="59" t="s">
        <v>12</v>
      </c>
      <c r="C1" s="60"/>
      <c r="D1" s="61"/>
      <c r="E1" s="61"/>
    </row>
    <row r="2" spans="2:5" s="62" customFormat="1" x14ac:dyDescent="0.35">
      <c r="B2" s="64"/>
      <c r="C2" s="60"/>
    </row>
    <row r="3" spans="2:5" s="66" customFormat="1" x14ac:dyDescent="0.35">
      <c r="B3" s="64" t="s">
        <v>1</v>
      </c>
      <c r="C3" s="65" t="s">
        <v>13</v>
      </c>
      <c r="D3" s="66" t="s">
        <v>3</v>
      </c>
      <c r="E3" s="66" t="s">
        <v>4</v>
      </c>
    </row>
    <row r="4" spans="2:5" s="62" customFormat="1" x14ac:dyDescent="0.35">
      <c r="B4" s="64"/>
      <c r="C4" s="60"/>
    </row>
    <row r="5" spans="2:5" s="62" customFormat="1" x14ac:dyDescent="0.35">
      <c r="B5" s="68"/>
      <c r="C5" s="69"/>
      <c r="D5" s="70"/>
      <c r="E5" s="71"/>
    </row>
    <row r="6" spans="2:5" s="62" customFormat="1" x14ac:dyDescent="0.35">
      <c r="B6" s="68">
        <v>101</v>
      </c>
      <c r="C6" s="69" t="s">
        <v>14</v>
      </c>
      <c r="D6" s="70"/>
      <c r="E6" s="70" t="s">
        <v>15</v>
      </c>
    </row>
    <row r="7" spans="2:5" s="62" customFormat="1" x14ac:dyDescent="0.35">
      <c r="B7" s="260">
        <f>B6+1</f>
        <v>102</v>
      </c>
      <c r="C7" s="261" t="s">
        <v>16</v>
      </c>
      <c r="D7" s="70" t="s">
        <v>17</v>
      </c>
      <c r="E7" s="70">
        <v>1</v>
      </c>
    </row>
    <row r="8" spans="2:5" s="62" customFormat="1" x14ac:dyDescent="0.35">
      <c r="B8" s="260"/>
      <c r="C8" s="261"/>
      <c r="D8" s="70" t="s">
        <v>18</v>
      </c>
      <c r="E8" s="70">
        <v>2</v>
      </c>
    </row>
    <row r="9" spans="2:5" s="62" customFormat="1" x14ac:dyDescent="0.35">
      <c r="B9" s="68">
        <f>B7+1</f>
        <v>103</v>
      </c>
      <c r="C9" s="261" t="s">
        <v>19</v>
      </c>
      <c r="D9" s="70" t="s">
        <v>20</v>
      </c>
      <c r="E9" s="70">
        <v>1</v>
      </c>
    </row>
    <row r="10" spans="2:5" s="62" customFormat="1" x14ac:dyDescent="0.35">
      <c r="B10" s="68"/>
      <c r="C10" s="261"/>
      <c r="D10" s="70" t="s">
        <v>21</v>
      </c>
      <c r="E10" s="70">
        <v>2</v>
      </c>
    </row>
    <row r="11" spans="2:5" s="62" customFormat="1" ht="13.15" thickBot="1" x14ac:dyDescent="0.4">
      <c r="B11" s="68"/>
      <c r="C11" s="69"/>
      <c r="D11" s="70"/>
      <c r="E11" s="70"/>
    </row>
    <row r="12" spans="2:5" s="62" customFormat="1" x14ac:dyDescent="0.35">
      <c r="B12" s="68">
        <f>B9+1</f>
        <v>104</v>
      </c>
      <c r="C12" s="262" t="s">
        <v>22</v>
      </c>
      <c r="D12" s="72" t="s">
        <v>23</v>
      </c>
      <c r="E12" s="73">
        <v>1</v>
      </c>
    </row>
    <row r="13" spans="2:5" s="62" customFormat="1" x14ac:dyDescent="0.35">
      <c r="B13" s="68"/>
      <c r="C13" s="263"/>
      <c r="D13" s="74" t="s">
        <v>24</v>
      </c>
      <c r="E13" s="75">
        <v>2</v>
      </c>
    </row>
    <row r="14" spans="2:5" s="62" customFormat="1" x14ac:dyDescent="0.35">
      <c r="B14" s="68"/>
      <c r="C14" s="263"/>
      <c r="D14" s="74" t="s">
        <v>25</v>
      </c>
      <c r="E14" s="75">
        <v>3</v>
      </c>
    </row>
    <row r="15" spans="2:5" s="62" customFormat="1" x14ac:dyDescent="0.35">
      <c r="B15" s="68"/>
      <c r="C15" s="263"/>
      <c r="D15" s="74" t="s">
        <v>26</v>
      </c>
      <c r="E15" s="75">
        <v>4</v>
      </c>
    </row>
    <row r="16" spans="2:5" s="62" customFormat="1" x14ac:dyDescent="0.35">
      <c r="B16" s="68"/>
      <c r="C16" s="263"/>
      <c r="D16" s="74" t="s">
        <v>27</v>
      </c>
      <c r="E16" s="75">
        <v>5</v>
      </c>
    </row>
    <row r="17" spans="2:5" s="62" customFormat="1" x14ac:dyDescent="0.35">
      <c r="B17" s="68"/>
      <c r="C17" s="263"/>
      <c r="D17" s="74" t="s">
        <v>28</v>
      </c>
      <c r="E17" s="75">
        <v>6</v>
      </c>
    </row>
    <row r="18" spans="2:5" s="62" customFormat="1" x14ac:dyDescent="0.35">
      <c r="B18" s="68"/>
      <c r="C18" s="263"/>
      <c r="D18" s="74" t="s">
        <v>29</v>
      </c>
      <c r="E18" s="75">
        <v>7</v>
      </c>
    </row>
    <row r="19" spans="2:5" s="62" customFormat="1" x14ac:dyDescent="0.35">
      <c r="B19" s="68"/>
      <c r="C19" s="263"/>
      <c r="D19" s="74" t="s">
        <v>30</v>
      </c>
      <c r="E19" s="75">
        <v>9</v>
      </c>
    </row>
    <row r="20" spans="2:5" s="62" customFormat="1" x14ac:dyDescent="0.35">
      <c r="B20" s="68"/>
      <c r="C20" s="38"/>
      <c r="D20" s="74"/>
      <c r="E20" s="75"/>
    </row>
    <row r="21" spans="2:5" s="62" customFormat="1" ht="28.9" customHeight="1" x14ac:dyDescent="0.35">
      <c r="B21" s="68">
        <f>B12+1</f>
        <v>105</v>
      </c>
      <c r="C21" s="69" t="s">
        <v>36</v>
      </c>
      <c r="D21" s="70" t="s">
        <v>37</v>
      </c>
      <c r="E21" s="70"/>
    </row>
    <row r="22" spans="2:5" s="62" customFormat="1" x14ac:dyDescent="0.35">
      <c r="B22" s="68"/>
      <c r="C22" s="69"/>
      <c r="D22" s="70"/>
      <c r="E22" s="70"/>
    </row>
    <row r="23" spans="2:5" s="62" customFormat="1" ht="57.75" customHeight="1" x14ac:dyDescent="0.35">
      <c r="B23" s="68">
        <f>B21+1</f>
        <v>106</v>
      </c>
      <c r="C23" s="69" t="s">
        <v>38</v>
      </c>
      <c r="D23" s="70" t="s">
        <v>37</v>
      </c>
      <c r="E23" s="70"/>
    </row>
    <row r="24" spans="2:5" s="62" customFormat="1" x14ac:dyDescent="0.35">
      <c r="B24" s="68"/>
      <c r="C24" s="69"/>
      <c r="D24" s="70"/>
      <c r="E24" s="70"/>
    </row>
    <row r="25" spans="2:5" s="62" customFormat="1" ht="57.75" customHeight="1" x14ac:dyDescent="0.35">
      <c r="B25" s="68">
        <f>B23+1</f>
        <v>107</v>
      </c>
      <c r="C25" s="69" t="s">
        <v>39</v>
      </c>
      <c r="D25" s="70" t="s">
        <v>37</v>
      </c>
      <c r="E25" s="70"/>
    </row>
    <row r="26" spans="2:5" s="62" customFormat="1" x14ac:dyDescent="0.35">
      <c r="B26" s="68"/>
      <c r="C26" s="69"/>
      <c r="D26" s="70"/>
      <c r="E26" s="70"/>
    </row>
    <row r="27" spans="2:5" s="62" customFormat="1" ht="14.25" customHeight="1" x14ac:dyDescent="0.35">
      <c r="B27" s="82">
        <f>B25+1</f>
        <v>108</v>
      </c>
      <c r="C27" s="261" t="s">
        <v>31</v>
      </c>
      <c r="D27" s="70" t="s">
        <v>32</v>
      </c>
      <c r="E27" s="70">
        <v>1</v>
      </c>
    </row>
    <row r="28" spans="2:5" s="62" customFormat="1" x14ac:dyDescent="0.35">
      <c r="B28" s="236"/>
      <c r="C28" s="261"/>
      <c r="D28" s="70" t="s">
        <v>33</v>
      </c>
      <c r="E28" s="70">
        <v>2</v>
      </c>
    </row>
    <row r="29" spans="2:5" s="62" customFormat="1" x14ac:dyDescent="0.35">
      <c r="B29" s="236"/>
      <c r="C29" s="261"/>
      <c r="D29" s="70" t="s">
        <v>34</v>
      </c>
      <c r="E29" s="70">
        <v>3</v>
      </c>
    </row>
    <row r="30" spans="2:5" s="62" customFormat="1" x14ac:dyDescent="0.35">
      <c r="B30" s="236"/>
      <c r="C30" s="261"/>
      <c r="D30" s="70" t="s">
        <v>35</v>
      </c>
      <c r="E30" s="70">
        <v>4</v>
      </c>
    </row>
    <row r="31" spans="2:5" s="62" customFormat="1" ht="13.15" thickBot="1" x14ac:dyDescent="0.4">
      <c r="B31" s="357"/>
      <c r="C31" s="69"/>
      <c r="D31" s="70"/>
      <c r="E31" s="70"/>
    </row>
    <row r="32" spans="2:5" s="62" customFormat="1" ht="22.5" customHeight="1" x14ac:dyDescent="0.35">
      <c r="B32" s="76">
        <f>B27+1</f>
        <v>109</v>
      </c>
      <c r="C32" s="264" t="s">
        <v>40</v>
      </c>
      <c r="D32" s="77" t="s">
        <v>41</v>
      </c>
      <c r="E32" s="77">
        <v>1</v>
      </c>
    </row>
    <row r="33" spans="2:5" s="62" customFormat="1" x14ac:dyDescent="0.35">
      <c r="B33" s="78"/>
      <c r="C33" s="265"/>
      <c r="D33" s="79" t="s">
        <v>42</v>
      </c>
      <c r="E33" s="79">
        <f>E32+1</f>
        <v>2</v>
      </c>
    </row>
    <row r="34" spans="2:5" s="62" customFormat="1" ht="25.5" x14ac:dyDescent="0.35">
      <c r="B34" s="78"/>
      <c r="C34" s="265"/>
      <c r="D34" s="79" t="s">
        <v>43</v>
      </c>
      <c r="E34" s="79">
        <f t="shared" ref="E34:E40" si="0">E33+1</f>
        <v>3</v>
      </c>
    </row>
    <row r="35" spans="2:5" s="62" customFormat="1" x14ac:dyDescent="0.35">
      <c r="B35" s="78"/>
      <c r="C35" s="265"/>
      <c r="D35" s="79" t="s">
        <v>44</v>
      </c>
      <c r="E35" s="79">
        <f t="shared" si="0"/>
        <v>4</v>
      </c>
    </row>
    <row r="36" spans="2:5" s="62" customFormat="1" x14ac:dyDescent="0.35">
      <c r="B36" s="78"/>
      <c r="C36" s="265"/>
      <c r="D36" s="79" t="s">
        <v>45</v>
      </c>
      <c r="E36" s="79">
        <f t="shared" si="0"/>
        <v>5</v>
      </c>
    </row>
    <row r="37" spans="2:5" s="62" customFormat="1" x14ac:dyDescent="0.35">
      <c r="B37" s="78"/>
      <c r="C37" s="265"/>
      <c r="D37" s="79" t="s">
        <v>46</v>
      </c>
      <c r="E37" s="79">
        <f t="shared" si="0"/>
        <v>6</v>
      </c>
    </row>
    <row r="38" spans="2:5" s="62" customFormat="1" x14ac:dyDescent="0.35">
      <c r="B38" s="78"/>
      <c r="C38" s="265"/>
      <c r="D38" s="79" t="s">
        <v>47</v>
      </c>
      <c r="E38" s="79">
        <f t="shared" si="0"/>
        <v>7</v>
      </c>
    </row>
    <row r="39" spans="2:5" s="62" customFormat="1" x14ac:dyDescent="0.35">
      <c r="B39" s="78"/>
      <c r="C39" s="265"/>
      <c r="D39" s="79" t="s">
        <v>48</v>
      </c>
      <c r="E39" s="79">
        <f t="shared" si="0"/>
        <v>8</v>
      </c>
    </row>
    <row r="40" spans="2:5" s="62" customFormat="1" x14ac:dyDescent="0.35">
      <c r="B40" s="80"/>
      <c r="C40" s="266"/>
      <c r="D40" s="79" t="s">
        <v>49</v>
      </c>
      <c r="E40" s="79">
        <f t="shared" si="0"/>
        <v>9</v>
      </c>
    </row>
    <row r="41" spans="2:5" s="62" customFormat="1" x14ac:dyDescent="0.35">
      <c r="B41" s="81"/>
      <c r="C41" s="38"/>
      <c r="D41" s="74"/>
      <c r="E41" s="75"/>
    </row>
    <row r="42" spans="2:5" s="62" customFormat="1" ht="58.9" customHeight="1" x14ac:dyDescent="0.35">
      <c r="B42" s="68">
        <f>B32+1</f>
        <v>110</v>
      </c>
      <c r="C42" s="69" t="s">
        <v>50</v>
      </c>
      <c r="D42" s="70"/>
      <c r="E42" s="70" t="s">
        <v>51</v>
      </c>
    </row>
    <row r="43" spans="2:5" s="62" customFormat="1" x14ac:dyDescent="0.35">
      <c r="B43" s="68"/>
      <c r="C43" s="69"/>
      <c r="D43" s="70"/>
      <c r="E43" s="70"/>
    </row>
    <row r="44" spans="2:5" s="62" customFormat="1" ht="29.25" customHeight="1" x14ac:dyDescent="0.35">
      <c r="B44" s="68">
        <f>B42+1</f>
        <v>111</v>
      </c>
      <c r="C44" s="69" t="s">
        <v>52</v>
      </c>
      <c r="D44" s="70" t="s">
        <v>53</v>
      </c>
      <c r="E44" s="70" t="s">
        <v>51</v>
      </c>
    </row>
    <row r="45" spans="2:5" s="62" customFormat="1" ht="29.25" customHeight="1" x14ac:dyDescent="0.35">
      <c r="B45" s="82"/>
      <c r="C45" s="83" t="s">
        <v>54</v>
      </c>
      <c r="D45" s="70" t="s">
        <v>53</v>
      </c>
      <c r="E45" s="70"/>
    </row>
    <row r="46" spans="2:5" s="62" customFormat="1" ht="29.25" customHeight="1" x14ac:dyDescent="0.35">
      <c r="B46" s="82"/>
      <c r="C46" s="83" t="s">
        <v>55</v>
      </c>
      <c r="D46" s="70" t="s">
        <v>56</v>
      </c>
      <c r="E46" s="70" t="s">
        <v>57</v>
      </c>
    </row>
    <row r="47" spans="2:5" s="63" customFormat="1" ht="25.5" x14ac:dyDescent="0.45">
      <c r="B47" s="267">
        <f>B44+1</f>
        <v>112</v>
      </c>
      <c r="C47" s="270" t="s">
        <v>58</v>
      </c>
      <c r="D47" s="79" t="s">
        <v>59</v>
      </c>
      <c r="E47" s="79">
        <v>1</v>
      </c>
    </row>
    <row r="48" spans="2:5" s="63" customFormat="1" x14ac:dyDescent="0.45">
      <c r="B48" s="268"/>
      <c r="C48" s="265"/>
      <c r="D48" s="79" t="s">
        <v>60</v>
      </c>
      <c r="E48" s="79">
        <v>2</v>
      </c>
    </row>
    <row r="49" spans="2:5" s="63" customFormat="1" x14ac:dyDescent="0.45">
      <c r="B49" s="268"/>
      <c r="C49" s="265"/>
      <c r="D49" s="79" t="s">
        <v>61</v>
      </c>
      <c r="E49" s="79">
        <v>3</v>
      </c>
    </row>
    <row r="50" spans="2:5" s="63" customFormat="1" x14ac:dyDescent="0.45">
      <c r="B50" s="268"/>
      <c r="C50" s="265"/>
      <c r="D50" s="79" t="s">
        <v>62</v>
      </c>
      <c r="E50" s="79">
        <v>4</v>
      </c>
    </row>
    <row r="51" spans="2:5" s="63" customFormat="1" x14ac:dyDescent="0.45">
      <c r="B51" s="268"/>
      <c r="C51" s="265"/>
      <c r="D51" s="79" t="s">
        <v>63</v>
      </c>
      <c r="E51" s="79">
        <v>5</v>
      </c>
    </row>
    <row r="52" spans="2:5" s="63" customFormat="1" x14ac:dyDescent="0.45">
      <c r="B52" s="268"/>
      <c r="C52" s="265"/>
      <c r="D52" s="79" t="s">
        <v>64</v>
      </c>
      <c r="E52" s="79">
        <v>6</v>
      </c>
    </row>
    <row r="53" spans="2:5" s="63" customFormat="1" x14ac:dyDescent="0.45">
      <c r="B53" s="268"/>
      <c r="C53" s="265"/>
      <c r="D53" s="79" t="s">
        <v>65</v>
      </c>
      <c r="E53" s="79">
        <v>7</v>
      </c>
    </row>
    <row r="54" spans="2:5" s="63" customFormat="1" ht="25.5" x14ac:dyDescent="0.45">
      <c r="B54" s="269"/>
      <c r="C54" s="266"/>
      <c r="D54" s="79" t="s">
        <v>66</v>
      </c>
      <c r="E54" s="79">
        <v>8</v>
      </c>
    </row>
    <row r="55" spans="2:5" s="63" customFormat="1" ht="25.5" x14ac:dyDescent="0.45">
      <c r="B55" s="256">
        <f>B47+1</f>
        <v>113</v>
      </c>
      <c r="C55" s="258" t="s">
        <v>67</v>
      </c>
      <c r="D55" s="79" t="s">
        <v>68</v>
      </c>
      <c r="E55" s="79">
        <v>1</v>
      </c>
    </row>
    <row r="56" spans="2:5" s="63" customFormat="1" x14ac:dyDescent="0.45">
      <c r="B56" s="257"/>
      <c r="C56" s="258"/>
      <c r="D56" s="79" t="s">
        <v>69</v>
      </c>
      <c r="E56" s="79">
        <v>2</v>
      </c>
    </row>
    <row r="57" spans="2:5" s="63" customFormat="1" ht="25.5" x14ac:dyDescent="0.45">
      <c r="B57" s="257"/>
      <c r="C57" s="258"/>
      <c r="D57" s="79" t="s">
        <v>70</v>
      </c>
      <c r="E57" s="79">
        <v>3</v>
      </c>
    </row>
    <row r="58" spans="2:5" s="63" customFormat="1" x14ac:dyDescent="0.45">
      <c r="B58" s="257"/>
      <c r="C58" s="258"/>
      <c r="D58" s="79" t="s">
        <v>71</v>
      </c>
      <c r="E58" s="79">
        <v>4</v>
      </c>
    </row>
    <row r="59" spans="2:5" s="63" customFormat="1" x14ac:dyDescent="0.45">
      <c r="B59" s="257"/>
      <c r="C59" s="258"/>
      <c r="D59" s="79" t="s">
        <v>72</v>
      </c>
      <c r="E59" s="79">
        <v>5</v>
      </c>
    </row>
    <row r="60" spans="2:5" s="63" customFormat="1" x14ac:dyDescent="0.45">
      <c r="B60" s="257"/>
      <c r="C60" s="258"/>
      <c r="D60" s="79" t="s">
        <v>73</v>
      </c>
      <c r="E60" s="79">
        <v>6</v>
      </c>
    </row>
    <row r="61" spans="2:5" s="63" customFormat="1" x14ac:dyDescent="0.45">
      <c r="B61" s="257"/>
      <c r="C61" s="258"/>
      <c r="D61" s="79" t="s">
        <v>74</v>
      </c>
      <c r="E61" s="79">
        <v>7</v>
      </c>
    </row>
    <row r="62" spans="2:5" s="63" customFormat="1" ht="25.5" x14ac:dyDescent="0.45">
      <c r="B62" s="259"/>
      <c r="C62" s="258"/>
      <c r="D62" s="79" t="s">
        <v>75</v>
      </c>
      <c r="E62" s="79">
        <v>8</v>
      </c>
    </row>
    <row r="63" spans="2:5" s="63" customFormat="1" x14ac:dyDescent="0.45">
      <c r="B63" s="256">
        <f>B55+1</f>
        <v>114</v>
      </c>
      <c r="C63" s="258" t="s">
        <v>76</v>
      </c>
      <c r="D63" s="79" t="s">
        <v>77</v>
      </c>
      <c r="E63" s="79">
        <v>1</v>
      </c>
    </row>
    <row r="64" spans="2:5" s="63" customFormat="1" x14ac:dyDescent="0.45">
      <c r="B64" s="257"/>
      <c r="C64" s="258"/>
      <c r="D64" s="79" t="s">
        <v>78</v>
      </c>
      <c r="E64" s="79">
        <v>2</v>
      </c>
    </row>
    <row r="65" spans="2:5" s="63" customFormat="1" x14ac:dyDescent="0.45">
      <c r="B65" s="257"/>
      <c r="C65" s="258"/>
      <c r="D65" s="79" t="s">
        <v>79</v>
      </c>
      <c r="E65" s="79">
        <v>3</v>
      </c>
    </row>
    <row r="66" spans="2:5" s="63" customFormat="1" x14ac:dyDescent="0.45">
      <c r="B66" s="257"/>
      <c r="C66" s="258"/>
      <c r="D66" s="79" t="s">
        <v>80</v>
      </c>
      <c r="E66" s="79">
        <v>4</v>
      </c>
    </row>
    <row r="67" spans="2:5" s="63" customFormat="1" x14ac:dyDescent="0.45">
      <c r="B67" s="257"/>
      <c r="C67" s="258"/>
      <c r="D67" s="79" t="s">
        <v>81</v>
      </c>
      <c r="E67" s="79">
        <v>5</v>
      </c>
    </row>
    <row r="68" spans="2:5" s="63" customFormat="1" x14ac:dyDescent="0.45">
      <c r="B68" s="257"/>
      <c r="C68" s="258"/>
      <c r="D68" s="79" t="s">
        <v>82</v>
      </c>
      <c r="E68" s="79">
        <v>6</v>
      </c>
    </row>
    <row r="69" spans="2:5" s="63" customFormat="1" x14ac:dyDescent="0.45">
      <c r="B69" s="257"/>
      <c r="C69" s="258"/>
      <c r="D69" s="79" t="s">
        <v>83</v>
      </c>
      <c r="E69" s="79">
        <v>7</v>
      </c>
    </row>
    <row r="70" spans="2:5" s="63" customFormat="1" x14ac:dyDescent="0.45">
      <c r="B70" s="257"/>
      <c r="C70" s="258"/>
      <c r="D70" s="79" t="s">
        <v>84</v>
      </c>
      <c r="E70" s="79">
        <v>8</v>
      </c>
    </row>
    <row r="71" spans="2:5" s="63" customFormat="1" x14ac:dyDescent="0.45">
      <c r="B71" s="257"/>
      <c r="C71" s="258"/>
      <c r="D71" s="79" t="s">
        <v>85</v>
      </c>
      <c r="E71" s="79">
        <v>9</v>
      </c>
    </row>
    <row r="72" spans="2:5" s="63" customFormat="1" x14ac:dyDescent="0.45">
      <c r="B72" s="257"/>
      <c r="C72" s="258"/>
      <c r="D72" s="79" t="s">
        <v>86</v>
      </c>
      <c r="E72" s="79">
        <v>10</v>
      </c>
    </row>
    <row r="73" spans="2:5" s="63" customFormat="1" x14ac:dyDescent="0.45">
      <c r="B73" s="257"/>
      <c r="C73" s="258"/>
      <c r="D73" s="79" t="s">
        <v>87</v>
      </c>
      <c r="E73" s="79">
        <v>11</v>
      </c>
    </row>
    <row r="74" spans="2:5" s="63" customFormat="1" x14ac:dyDescent="0.45">
      <c r="B74" s="259"/>
      <c r="C74" s="258"/>
      <c r="D74" s="79"/>
      <c r="E74" s="79"/>
    </row>
    <row r="75" spans="2:5" s="63" customFormat="1" x14ac:dyDescent="0.45">
      <c r="B75" s="256">
        <f>B63+1</f>
        <v>115</v>
      </c>
      <c r="C75" s="258" t="s">
        <v>338</v>
      </c>
      <c r="D75" s="79" t="s">
        <v>339</v>
      </c>
      <c r="E75" s="79">
        <v>1</v>
      </c>
    </row>
    <row r="76" spans="2:5" s="63" customFormat="1" x14ac:dyDescent="0.45">
      <c r="B76" s="257"/>
      <c r="C76" s="258"/>
      <c r="D76" s="79" t="s">
        <v>340</v>
      </c>
      <c r="E76" s="79">
        <v>2</v>
      </c>
    </row>
    <row r="77" spans="2:5" s="63" customFormat="1" x14ac:dyDescent="0.45">
      <c r="B77" s="257"/>
      <c r="C77" s="258"/>
      <c r="D77" s="79" t="s">
        <v>341</v>
      </c>
      <c r="E77" s="79">
        <v>3</v>
      </c>
    </row>
    <row r="78" spans="2:5" s="63" customFormat="1" x14ac:dyDescent="0.45">
      <c r="B78" s="257"/>
      <c r="C78" s="258"/>
      <c r="D78" s="79" t="s">
        <v>342</v>
      </c>
      <c r="E78" s="79">
        <v>4</v>
      </c>
    </row>
    <row r="79" spans="2:5" s="63" customFormat="1" x14ac:dyDescent="0.45">
      <c r="B79" s="257"/>
      <c r="C79" s="258"/>
      <c r="D79" s="79" t="s">
        <v>343</v>
      </c>
      <c r="E79" s="79">
        <v>5</v>
      </c>
    </row>
    <row r="80" spans="2:5" s="63" customFormat="1" x14ac:dyDescent="0.45">
      <c r="B80" s="259"/>
      <c r="C80" s="258"/>
      <c r="D80" s="79"/>
      <c r="E80" s="79"/>
    </row>
    <row r="81" spans="1:5" s="63" customFormat="1" x14ac:dyDescent="0.35">
      <c r="B81" s="256">
        <f>B75+1</f>
        <v>116</v>
      </c>
      <c r="C81" s="258" t="s">
        <v>88</v>
      </c>
      <c r="D81" s="70" t="s">
        <v>17</v>
      </c>
      <c r="E81" s="79">
        <v>1</v>
      </c>
    </row>
    <row r="82" spans="1:5" s="63" customFormat="1" x14ac:dyDescent="0.35">
      <c r="B82" s="257"/>
      <c r="C82" s="258"/>
      <c r="D82" s="70" t="s">
        <v>18</v>
      </c>
      <c r="E82" s="79">
        <v>2</v>
      </c>
    </row>
    <row r="83" spans="1:5" s="63" customFormat="1" x14ac:dyDescent="0.35">
      <c r="B83" s="256">
        <f>B81+1</f>
        <v>117</v>
      </c>
      <c r="C83" s="280" t="s">
        <v>89</v>
      </c>
      <c r="D83" s="70" t="s">
        <v>90</v>
      </c>
      <c r="E83" s="84">
        <v>1</v>
      </c>
    </row>
    <row r="84" spans="1:5" s="63" customFormat="1" x14ac:dyDescent="0.35">
      <c r="B84" s="257"/>
      <c r="C84" s="280"/>
      <c r="D84" s="70" t="s">
        <v>91</v>
      </c>
      <c r="E84" s="84">
        <v>2</v>
      </c>
    </row>
    <row r="85" spans="1:5" s="63" customFormat="1" x14ac:dyDescent="0.35">
      <c r="B85" s="257"/>
      <c r="C85" s="280"/>
      <c r="D85" s="70" t="s">
        <v>92</v>
      </c>
      <c r="E85" s="84">
        <v>3</v>
      </c>
    </row>
    <row r="86" spans="1:5" s="63" customFormat="1" x14ac:dyDescent="0.35">
      <c r="B86" s="257"/>
      <c r="C86" s="280"/>
      <c r="D86" s="70" t="s">
        <v>93</v>
      </c>
      <c r="E86" s="84">
        <v>4</v>
      </c>
    </row>
    <row r="87" spans="1:5" s="63" customFormat="1" x14ac:dyDescent="0.35">
      <c r="B87" s="259"/>
      <c r="C87" s="280"/>
      <c r="D87" s="70" t="s">
        <v>94</v>
      </c>
      <c r="E87" s="84">
        <v>5</v>
      </c>
    </row>
    <row r="88" spans="1:5" s="63" customFormat="1" x14ac:dyDescent="0.35">
      <c r="B88" s="256">
        <f>B83+1</f>
        <v>118</v>
      </c>
      <c r="C88" s="258" t="s">
        <v>95</v>
      </c>
      <c r="D88" s="70" t="s">
        <v>17</v>
      </c>
      <c r="E88" s="79">
        <v>1</v>
      </c>
    </row>
    <row r="89" spans="1:5" s="63" customFormat="1" x14ac:dyDescent="0.35">
      <c r="B89" s="257"/>
      <c r="C89" s="258"/>
      <c r="D89" s="70" t="str">
        <f>CONCATENATE("2. No  ►Q",B98,"")</f>
        <v>2. No  ►Q121</v>
      </c>
      <c r="E89" s="79">
        <v>2</v>
      </c>
    </row>
    <row r="90" spans="1:5" s="88" customFormat="1" x14ac:dyDescent="0.35">
      <c r="B90" s="277">
        <f>B88+1</f>
        <v>119</v>
      </c>
      <c r="C90" s="278" t="s">
        <v>96</v>
      </c>
      <c r="D90" s="89"/>
      <c r="E90" s="90" t="s">
        <v>97</v>
      </c>
    </row>
    <row r="91" spans="1:5" s="88" customFormat="1" x14ac:dyDescent="0.35">
      <c r="A91" s="88" t="str">
        <f>CONCATENATE("If Q",B88,"=2")</f>
        <v>If Q118=2</v>
      </c>
      <c r="B91" s="277"/>
      <c r="C91" s="279"/>
      <c r="D91" s="89"/>
      <c r="E91" s="90" t="s">
        <v>98</v>
      </c>
    </row>
    <row r="92" spans="1:5" s="88" customFormat="1" x14ac:dyDescent="0.35">
      <c r="B92" s="277"/>
      <c r="C92" s="279"/>
      <c r="D92" s="91" t="s">
        <v>99</v>
      </c>
      <c r="E92" s="90">
        <v>98</v>
      </c>
    </row>
    <row r="93" spans="1:5" s="88" customFormat="1" x14ac:dyDescent="0.35">
      <c r="B93" s="277"/>
      <c r="C93" s="279"/>
      <c r="D93" s="92" t="s">
        <v>100</v>
      </c>
      <c r="E93" s="90">
        <v>99</v>
      </c>
    </row>
    <row r="94" spans="1:5" s="88" customFormat="1" x14ac:dyDescent="0.35">
      <c r="B94" s="277">
        <f>B90+1</f>
        <v>120</v>
      </c>
      <c r="C94" s="278" t="s">
        <v>101</v>
      </c>
      <c r="D94" s="93" t="s">
        <v>32</v>
      </c>
      <c r="E94" s="70">
        <v>1</v>
      </c>
    </row>
    <row r="95" spans="1:5" s="88" customFormat="1" x14ac:dyDescent="0.35">
      <c r="A95" s="88" t="str">
        <f>CONCATENATE("If Q",B88,"=2")</f>
        <v>If Q118=2</v>
      </c>
      <c r="B95" s="277"/>
      <c r="C95" s="279"/>
      <c r="D95" s="93" t="s">
        <v>33</v>
      </c>
      <c r="E95" s="70">
        <v>2</v>
      </c>
    </row>
    <row r="96" spans="1:5" s="88" customFormat="1" x14ac:dyDescent="0.35">
      <c r="B96" s="277"/>
      <c r="C96" s="279"/>
      <c r="D96" s="93" t="s">
        <v>34</v>
      </c>
      <c r="E96" s="70">
        <v>3</v>
      </c>
    </row>
    <row r="97" spans="1:5" s="88" customFormat="1" x14ac:dyDescent="0.35">
      <c r="B97" s="277"/>
      <c r="C97" s="279"/>
      <c r="D97" s="93" t="s">
        <v>35</v>
      </c>
      <c r="E97" s="70">
        <v>4</v>
      </c>
    </row>
    <row r="98" spans="1:5" ht="18.75" customHeight="1" x14ac:dyDescent="0.35">
      <c r="A98" s="87" t="s">
        <v>368</v>
      </c>
      <c r="B98" s="271">
        <f>B94+1</f>
        <v>121</v>
      </c>
      <c r="C98" s="274" t="s">
        <v>369</v>
      </c>
      <c r="D98" s="234" t="s">
        <v>370</v>
      </c>
      <c r="E98" s="235">
        <v>1</v>
      </c>
    </row>
    <row r="99" spans="1:5" ht="25.5" x14ac:dyDescent="0.35">
      <c r="B99" s="272"/>
      <c r="C99" s="275"/>
      <c r="D99" s="234" t="s">
        <v>371</v>
      </c>
      <c r="E99" s="235">
        <v>2</v>
      </c>
    </row>
    <row r="100" spans="1:5" ht="13.5" customHeight="1" x14ac:dyDescent="0.35">
      <c r="B100" s="272"/>
      <c r="C100" s="275"/>
      <c r="D100" s="234" t="s">
        <v>372</v>
      </c>
      <c r="E100" s="235">
        <v>3</v>
      </c>
    </row>
    <row r="101" spans="1:5" x14ac:dyDescent="0.35">
      <c r="B101" s="273"/>
      <c r="C101" s="276"/>
      <c r="D101" s="234" t="s">
        <v>373</v>
      </c>
      <c r="E101" s="235">
        <v>4</v>
      </c>
    </row>
  </sheetData>
  <mergeCells count="26">
    <mergeCell ref="B98:B101"/>
    <mergeCell ref="C98:C101"/>
    <mergeCell ref="B88:B89"/>
    <mergeCell ref="C88:C89"/>
    <mergeCell ref="B90:B93"/>
    <mergeCell ref="C90:C93"/>
    <mergeCell ref="B83:B87"/>
    <mergeCell ref="C83:C87"/>
    <mergeCell ref="B94:B97"/>
    <mergeCell ref="C94:C97"/>
    <mergeCell ref="C27:C30"/>
    <mergeCell ref="C32:C40"/>
    <mergeCell ref="B47:B54"/>
    <mergeCell ref="C47:C54"/>
    <mergeCell ref="B7:B8"/>
    <mergeCell ref="C7:C8"/>
    <mergeCell ref="C9:C10"/>
    <mergeCell ref="C12:C19"/>
    <mergeCell ref="B81:B82"/>
    <mergeCell ref="C81:C82"/>
    <mergeCell ref="B55:B62"/>
    <mergeCell ref="C55:C62"/>
    <mergeCell ref="B63:B74"/>
    <mergeCell ref="C63:C74"/>
    <mergeCell ref="B75:B80"/>
    <mergeCell ref="C75:C80"/>
  </mergeCells>
  <pageMargins left="0.7" right="0.7" top="0.75" bottom="0.75" header="0.3" footer="0.3"/>
  <headerFooter>
    <oddFooter>&amp;R_x000D_&amp;1#&amp;"Calibri"&amp;10&amp;K000000 Official Use Only</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EB9368-B683-4CB1-91B4-DFD5E86E4D13}">
  <dimension ref="A1:G75"/>
  <sheetViews>
    <sheetView workbookViewId="0">
      <selection activeCell="A52" sqref="A52"/>
    </sheetView>
  </sheetViews>
  <sheetFormatPr defaultColWidth="9" defaultRowHeight="12.75" x14ac:dyDescent="0.45"/>
  <cols>
    <col min="1" max="1" width="9" style="36"/>
    <col min="2" max="2" width="63.265625" style="36" customWidth="1"/>
    <col min="3" max="3" width="19" style="36" customWidth="1"/>
    <col min="4" max="4" width="31.73046875" style="36" customWidth="1"/>
    <col min="5" max="5" width="12" style="36" customWidth="1"/>
    <col min="6" max="16384" width="9" style="36"/>
  </cols>
  <sheetData>
    <row r="1" spans="1:7" x14ac:dyDescent="0.35">
      <c r="A1" s="18" t="s">
        <v>102</v>
      </c>
      <c r="G1" s="180">
        <f>COUNT(A4:A67)</f>
        <v>15</v>
      </c>
    </row>
    <row r="2" spans="1:7" x14ac:dyDescent="0.45">
      <c r="A2" s="37" t="s">
        <v>1</v>
      </c>
      <c r="B2" s="37" t="s">
        <v>2</v>
      </c>
      <c r="C2" s="37"/>
      <c r="D2" s="37" t="s">
        <v>3</v>
      </c>
      <c r="E2" s="37" t="s">
        <v>4</v>
      </c>
    </row>
    <row r="3" spans="1:7" x14ac:dyDescent="0.45">
      <c r="A3" s="18"/>
      <c r="B3" s="37"/>
      <c r="C3" s="37"/>
      <c r="D3" s="37"/>
      <c r="E3" s="37"/>
    </row>
    <row r="4" spans="1:7" x14ac:dyDescent="0.45">
      <c r="A4" s="284">
        <v>201</v>
      </c>
      <c r="B4" s="286" t="s">
        <v>103</v>
      </c>
      <c r="C4" s="19"/>
      <c r="D4" s="20" t="s">
        <v>17</v>
      </c>
      <c r="E4" s="21">
        <v>1</v>
      </c>
    </row>
    <row r="5" spans="1:7" x14ac:dyDescent="0.45">
      <c r="A5" s="285"/>
      <c r="B5" s="287"/>
      <c r="C5" s="23"/>
      <c r="D5" s="20" t="s">
        <v>18</v>
      </c>
      <c r="E5" s="21">
        <v>2</v>
      </c>
    </row>
    <row r="6" spans="1:7" x14ac:dyDescent="0.45">
      <c r="A6" s="22"/>
      <c r="B6" s="23"/>
      <c r="C6" s="24"/>
      <c r="D6" s="25"/>
      <c r="E6" s="26"/>
    </row>
    <row r="7" spans="1:7" x14ac:dyDescent="0.45">
      <c r="A7" s="284">
        <f>A4+1</f>
        <v>202</v>
      </c>
      <c r="B7" s="286" t="s">
        <v>104</v>
      </c>
      <c r="C7" s="19"/>
      <c r="D7" s="20" t="s">
        <v>17</v>
      </c>
      <c r="E7" s="21">
        <v>1</v>
      </c>
    </row>
    <row r="8" spans="1:7" x14ac:dyDescent="0.45">
      <c r="A8" s="285"/>
      <c r="B8" s="287"/>
      <c r="C8" s="23"/>
      <c r="D8" s="20" t="s">
        <v>18</v>
      </c>
      <c r="E8" s="21">
        <v>2</v>
      </c>
    </row>
    <row r="9" spans="1:7" x14ac:dyDescent="0.45">
      <c r="A9" s="22"/>
      <c r="B9" s="23"/>
      <c r="C9" s="24"/>
      <c r="D9" s="25"/>
      <c r="E9" s="26"/>
    </row>
    <row r="10" spans="1:7" x14ac:dyDescent="0.45">
      <c r="A10" s="284">
        <f>A7+1</f>
        <v>203</v>
      </c>
      <c r="B10" s="286" t="s">
        <v>105</v>
      </c>
      <c r="C10" s="19"/>
      <c r="D10" s="20" t="s">
        <v>17</v>
      </c>
      <c r="E10" s="21">
        <v>1</v>
      </c>
    </row>
    <row r="11" spans="1:7" x14ac:dyDescent="0.45">
      <c r="A11" s="285"/>
      <c r="B11" s="287"/>
      <c r="C11" s="23"/>
      <c r="D11" s="20" t="s">
        <v>18</v>
      </c>
      <c r="E11" s="21">
        <v>2</v>
      </c>
      <c r="F11" s="36" t="str">
        <f>CONCATENATE("skip to Q", A28)</f>
        <v>skip to Q207</v>
      </c>
    </row>
    <row r="12" spans="1:7" x14ac:dyDescent="0.45">
      <c r="A12" s="22"/>
      <c r="B12" s="23"/>
      <c r="C12" s="24"/>
      <c r="D12" s="25"/>
      <c r="E12" s="26"/>
    </row>
    <row r="13" spans="1:7" x14ac:dyDescent="0.45">
      <c r="A13" s="289">
        <f>A10+1</f>
        <v>204</v>
      </c>
      <c r="B13" s="263" t="s">
        <v>106</v>
      </c>
      <c r="C13" s="38"/>
      <c r="D13" s="39" t="s">
        <v>107</v>
      </c>
      <c r="E13" s="39">
        <v>1</v>
      </c>
    </row>
    <row r="14" spans="1:7" x14ac:dyDescent="0.45">
      <c r="A14" s="289"/>
      <c r="B14" s="279"/>
      <c r="C14" s="40"/>
      <c r="D14" s="39" t="s">
        <v>108</v>
      </c>
      <c r="E14" s="39">
        <v>2</v>
      </c>
    </row>
    <row r="15" spans="1:7" x14ac:dyDescent="0.45">
      <c r="A15" s="289"/>
      <c r="B15" s="279"/>
      <c r="C15" s="40"/>
      <c r="D15" s="39" t="s">
        <v>109</v>
      </c>
      <c r="E15" s="39">
        <v>3</v>
      </c>
    </row>
    <row r="16" spans="1:7" x14ac:dyDescent="0.45">
      <c r="A16" s="41"/>
      <c r="B16" s="42"/>
      <c r="C16" s="42"/>
      <c r="D16" s="43"/>
      <c r="E16" s="39"/>
    </row>
    <row r="17" spans="1:5" x14ac:dyDescent="0.45">
      <c r="A17" s="288">
        <f>A13+1</f>
        <v>205</v>
      </c>
      <c r="B17" s="279" t="s">
        <v>110</v>
      </c>
      <c r="C17" s="40"/>
      <c r="D17" s="39" t="s">
        <v>111</v>
      </c>
      <c r="E17" s="39">
        <v>1</v>
      </c>
    </row>
    <row r="18" spans="1:5" x14ac:dyDescent="0.45">
      <c r="A18" s="289"/>
      <c r="B18" s="291"/>
      <c r="C18" s="42"/>
      <c r="D18" s="39" t="s">
        <v>112</v>
      </c>
      <c r="E18" s="39">
        <v>2</v>
      </c>
    </row>
    <row r="19" spans="1:5" ht="13.15" thickBot="1" x14ac:dyDescent="0.5">
      <c r="A19" s="289"/>
      <c r="B19" s="292"/>
      <c r="C19" s="208"/>
      <c r="D19" s="45" t="s">
        <v>113</v>
      </c>
      <c r="E19" s="45">
        <v>3</v>
      </c>
    </row>
    <row r="20" spans="1:5" ht="13.15" thickBot="1" x14ac:dyDescent="0.5">
      <c r="A20" s="290"/>
      <c r="B20" s="293"/>
      <c r="C20" s="44"/>
      <c r="D20" s="45" t="s">
        <v>99</v>
      </c>
      <c r="E20" s="45">
        <v>4</v>
      </c>
    </row>
    <row r="21" spans="1:5" x14ac:dyDescent="0.45">
      <c r="A21" s="41"/>
      <c r="B21" s="42"/>
      <c r="C21" s="42"/>
      <c r="D21" s="43"/>
      <c r="E21" s="39"/>
    </row>
    <row r="22" spans="1:5" x14ac:dyDescent="0.45">
      <c r="A22" s="289">
        <f>A17+1</f>
        <v>206</v>
      </c>
      <c r="B22" s="295" t="s">
        <v>114</v>
      </c>
      <c r="C22" s="34"/>
      <c r="D22" s="39" t="s">
        <v>115</v>
      </c>
      <c r="E22" s="39">
        <v>1</v>
      </c>
    </row>
    <row r="23" spans="1:5" x14ac:dyDescent="0.45">
      <c r="A23" s="289"/>
      <c r="B23" s="296"/>
      <c r="C23" s="34"/>
      <c r="D23" s="39" t="s">
        <v>116</v>
      </c>
      <c r="E23" s="39">
        <v>2</v>
      </c>
    </row>
    <row r="24" spans="1:5" x14ac:dyDescent="0.45">
      <c r="A24" s="289"/>
      <c r="B24" s="296"/>
      <c r="C24" s="34"/>
      <c r="D24" s="39" t="s">
        <v>117</v>
      </c>
      <c r="E24" s="39">
        <v>3</v>
      </c>
    </row>
    <row r="25" spans="1:5" x14ac:dyDescent="0.45">
      <c r="A25" s="289"/>
      <c r="B25" s="263"/>
      <c r="C25" s="34"/>
      <c r="D25" s="39" t="s">
        <v>118</v>
      </c>
      <c r="E25" s="39">
        <v>4</v>
      </c>
    </row>
    <row r="26" spans="1:5" x14ac:dyDescent="0.45">
      <c r="A26" s="289"/>
      <c r="B26" s="34"/>
      <c r="C26" s="34"/>
      <c r="D26" s="39" t="s">
        <v>119</v>
      </c>
      <c r="E26" s="39">
        <v>5</v>
      </c>
    </row>
    <row r="27" spans="1:5" x14ac:dyDescent="0.45">
      <c r="A27" s="27"/>
      <c r="B27" s="28"/>
      <c r="C27" s="29"/>
      <c r="D27" s="25"/>
      <c r="E27" s="26"/>
    </row>
    <row r="28" spans="1:5" x14ac:dyDescent="0.45">
      <c r="A28" s="289">
        <f>A22+1</f>
        <v>207</v>
      </c>
      <c r="B28" s="35" t="s">
        <v>120</v>
      </c>
      <c r="C28" s="35"/>
      <c r="D28" s="39" t="s">
        <v>17</v>
      </c>
      <c r="E28" s="39">
        <v>1</v>
      </c>
    </row>
    <row r="29" spans="1:5" x14ac:dyDescent="0.45">
      <c r="A29" s="289"/>
      <c r="B29" s="34"/>
      <c r="C29" s="34"/>
      <c r="D29" s="39" t="s">
        <v>18</v>
      </c>
      <c r="E29" s="39">
        <v>2</v>
      </c>
    </row>
    <row r="30" spans="1:5" x14ac:dyDescent="0.45">
      <c r="A30" s="41"/>
      <c r="B30" s="42"/>
      <c r="C30" s="42"/>
      <c r="D30" s="43"/>
      <c r="E30" s="39"/>
    </row>
    <row r="31" spans="1:5" x14ac:dyDescent="0.45">
      <c r="A31" s="288">
        <f>A28+1</f>
        <v>208</v>
      </c>
      <c r="B31" s="279" t="s">
        <v>121</v>
      </c>
      <c r="C31" s="40"/>
      <c r="D31" s="39" t="s">
        <v>122</v>
      </c>
      <c r="E31" s="39">
        <v>1</v>
      </c>
    </row>
    <row r="32" spans="1:5" x14ac:dyDescent="0.45">
      <c r="A32" s="289"/>
      <c r="B32" s="279"/>
      <c r="C32" s="40"/>
      <c r="D32" s="39" t="s">
        <v>123</v>
      </c>
      <c r="E32" s="39">
        <v>2</v>
      </c>
    </row>
    <row r="33" spans="1:5" x14ac:dyDescent="0.45">
      <c r="A33" s="294"/>
      <c r="B33" s="291"/>
      <c r="C33" s="42"/>
      <c r="D33" s="39" t="s">
        <v>119</v>
      </c>
      <c r="E33" s="39">
        <v>3</v>
      </c>
    </row>
    <row r="34" spans="1:5" x14ac:dyDescent="0.45">
      <c r="A34" s="55"/>
      <c r="B34" s="55"/>
      <c r="C34" s="55"/>
      <c r="D34" s="53" t="s">
        <v>18</v>
      </c>
      <c r="E34" s="53">
        <v>2</v>
      </c>
    </row>
    <row r="35" spans="1:5" ht="25.5" x14ac:dyDescent="0.45">
      <c r="A35" s="33">
        <f>A31+1</f>
        <v>209</v>
      </c>
      <c r="B35" s="31" t="s">
        <v>124</v>
      </c>
      <c r="C35" s="52"/>
      <c r="D35" s="53" t="s">
        <v>125</v>
      </c>
      <c r="E35" s="53"/>
    </row>
    <row r="36" spans="1:5" ht="25.5" x14ac:dyDescent="0.45">
      <c r="A36" s="33">
        <f>A35+1</f>
        <v>210</v>
      </c>
      <c r="B36" s="30" t="s">
        <v>126</v>
      </c>
      <c r="C36" s="49"/>
      <c r="D36" s="39" t="s">
        <v>17</v>
      </c>
      <c r="E36" s="39">
        <v>1</v>
      </c>
    </row>
    <row r="37" spans="1:5" x14ac:dyDescent="0.45">
      <c r="A37" s="33"/>
      <c r="B37" s="31"/>
      <c r="C37" s="50"/>
      <c r="D37" s="39" t="s">
        <v>18</v>
      </c>
      <c r="E37" s="39">
        <v>2</v>
      </c>
    </row>
    <row r="38" spans="1:5" x14ac:dyDescent="0.45">
      <c r="A38" s="51"/>
      <c r="B38" s="51"/>
      <c r="C38" s="51"/>
      <c r="D38" s="42"/>
      <c r="E38" s="39"/>
    </row>
    <row r="39" spans="1:5" ht="25.5" x14ac:dyDescent="0.45">
      <c r="A39" s="33">
        <f>A36+1</f>
        <v>211</v>
      </c>
      <c r="B39" s="31" t="s">
        <v>127</v>
      </c>
      <c r="C39" s="49"/>
      <c r="D39" s="39" t="s">
        <v>17</v>
      </c>
      <c r="E39" s="39">
        <v>1</v>
      </c>
    </row>
    <row r="40" spans="1:5" x14ac:dyDescent="0.45">
      <c r="A40" s="51"/>
      <c r="B40" s="51"/>
      <c r="C40" s="51"/>
      <c r="D40" s="39" t="s">
        <v>18</v>
      </c>
      <c r="E40" s="39">
        <v>2</v>
      </c>
    </row>
    <row r="41" spans="1:5" ht="25.5" x14ac:dyDescent="0.45">
      <c r="A41" s="54">
        <f>A39+1</f>
        <v>212</v>
      </c>
      <c r="B41" s="46" t="s">
        <v>128</v>
      </c>
      <c r="C41" s="46"/>
      <c r="D41" s="39" t="s">
        <v>17</v>
      </c>
      <c r="E41" s="56">
        <v>1</v>
      </c>
    </row>
    <row r="42" spans="1:5" x14ac:dyDescent="0.45">
      <c r="A42" s="55"/>
      <c r="B42" s="55"/>
      <c r="C42" s="55"/>
      <c r="D42" s="39" t="s">
        <v>18</v>
      </c>
      <c r="E42" s="39">
        <v>2</v>
      </c>
    </row>
    <row r="43" spans="1:5" x14ac:dyDescent="0.45">
      <c r="A43" s="48"/>
      <c r="B43" s="47"/>
      <c r="C43" s="51"/>
      <c r="D43" s="42"/>
      <c r="E43" s="39"/>
    </row>
    <row r="44" spans="1:5" s="94" customFormat="1" ht="13.5" customHeight="1" x14ac:dyDescent="0.35">
      <c r="A44" s="281">
        <f>A41+1</f>
        <v>213</v>
      </c>
      <c r="B44" s="117" t="s">
        <v>129</v>
      </c>
      <c r="C44" s="117"/>
      <c r="D44" s="117"/>
      <c r="E44" s="109"/>
    </row>
    <row r="45" spans="1:5" s="94" customFormat="1" ht="13.5" customHeight="1" x14ac:dyDescent="0.35">
      <c r="A45" s="282"/>
      <c r="B45" s="186"/>
      <c r="C45" s="186"/>
      <c r="D45" s="186" t="s">
        <v>130</v>
      </c>
      <c r="E45" s="110" t="s">
        <v>57</v>
      </c>
    </row>
    <row r="46" spans="1:5" s="94" customFormat="1" ht="13.5" customHeight="1" x14ac:dyDescent="0.35">
      <c r="A46" s="282"/>
      <c r="B46" s="186"/>
      <c r="C46" s="186"/>
      <c r="D46" s="186" t="s">
        <v>131</v>
      </c>
      <c r="E46" s="110" t="s">
        <v>57</v>
      </c>
    </row>
    <row r="47" spans="1:5" s="94" customFormat="1" ht="13.5" customHeight="1" x14ac:dyDescent="0.35">
      <c r="A47" s="282"/>
      <c r="B47" s="186"/>
      <c r="C47" s="186"/>
      <c r="D47" s="186" t="s">
        <v>132</v>
      </c>
      <c r="E47" s="111"/>
    </row>
    <row r="48" spans="1:5" s="94" customFormat="1" ht="13.5" customHeight="1" x14ac:dyDescent="0.35">
      <c r="A48" s="282"/>
      <c r="B48" s="186"/>
      <c r="C48" s="186"/>
      <c r="D48" s="186" t="s">
        <v>133</v>
      </c>
      <c r="E48" s="111"/>
    </row>
    <row r="49" spans="1:5" s="94" customFormat="1" ht="13.5" customHeight="1" x14ac:dyDescent="0.35">
      <c r="A49" s="282"/>
      <c r="B49" s="186"/>
      <c r="C49" s="186"/>
      <c r="D49" s="186" t="s">
        <v>134</v>
      </c>
      <c r="E49" s="111"/>
    </row>
    <row r="50" spans="1:5" s="94" customFormat="1" ht="13.5" customHeight="1" x14ac:dyDescent="0.35">
      <c r="A50" s="282"/>
      <c r="B50" s="186"/>
      <c r="C50" s="186"/>
      <c r="D50" s="186" t="s">
        <v>135</v>
      </c>
      <c r="E50" s="111"/>
    </row>
    <row r="51" spans="1:5" s="94" customFormat="1" ht="10.15" customHeight="1" x14ac:dyDescent="0.35">
      <c r="A51" s="283"/>
      <c r="B51" s="118"/>
      <c r="C51" s="118"/>
      <c r="D51" s="118"/>
      <c r="E51" s="112"/>
    </row>
    <row r="52" spans="1:5" s="94" customFormat="1" x14ac:dyDescent="0.35">
      <c r="A52" s="232">
        <f>A44+1</f>
        <v>214</v>
      </c>
      <c r="B52" s="117" t="s">
        <v>367</v>
      </c>
      <c r="C52" s="117"/>
      <c r="D52" s="117"/>
      <c r="E52" s="117"/>
    </row>
    <row r="53" spans="1:5" x14ac:dyDescent="0.45">
      <c r="A53" s="218"/>
      <c r="B53" s="218"/>
      <c r="C53" s="218"/>
      <c r="D53" s="218" t="s">
        <v>344</v>
      </c>
      <c r="E53" s="218"/>
    </row>
    <row r="54" spans="1:5" x14ac:dyDescent="0.45">
      <c r="A54" s="218"/>
      <c r="B54" s="218"/>
      <c r="C54" s="218"/>
      <c r="D54" s="218" t="s">
        <v>345</v>
      </c>
      <c r="E54" s="218"/>
    </row>
    <row r="55" spans="1:5" x14ac:dyDescent="0.45">
      <c r="A55" s="218"/>
      <c r="B55" s="218"/>
      <c r="C55" s="218"/>
      <c r="D55" s="218" t="s">
        <v>346</v>
      </c>
      <c r="E55" s="218"/>
    </row>
    <row r="56" spans="1:5" x14ac:dyDescent="0.45">
      <c r="A56" s="218"/>
      <c r="B56" s="218"/>
      <c r="C56" s="218"/>
      <c r="D56" s="218" t="s">
        <v>347</v>
      </c>
      <c r="E56" s="218"/>
    </row>
    <row r="57" spans="1:5" x14ac:dyDescent="0.45">
      <c r="A57" s="218"/>
      <c r="B57" s="218"/>
      <c r="C57" s="218"/>
      <c r="D57" s="218" t="s">
        <v>348</v>
      </c>
      <c r="E57" s="218"/>
    </row>
    <row r="58" spans="1:5" x14ac:dyDescent="0.45">
      <c r="A58" s="218"/>
      <c r="B58" s="218"/>
      <c r="C58" s="218"/>
      <c r="D58" s="218" t="s">
        <v>349</v>
      </c>
      <c r="E58" s="218"/>
    </row>
    <row r="59" spans="1:5" x14ac:dyDescent="0.35">
      <c r="A59" s="218"/>
      <c r="B59" s="218"/>
      <c r="C59" s="218"/>
      <c r="D59" s="218" t="s">
        <v>350</v>
      </c>
      <c r="E59" s="110" t="s">
        <v>357</v>
      </c>
    </row>
    <row r="60" spans="1:5" x14ac:dyDescent="0.45">
      <c r="A60" s="218"/>
      <c r="B60" s="218"/>
      <c r="C60" s="218"/>
      <c r="D60" s="218" t="s">
        <v>351</v>
      </c>
      <c r="E60" s="218"/>
    </row>
    <row r="61" spans="1:5" x14ac:dyDescent="0.45">
      <c r="A61" s="218"/>
      <c r="B61" s="218"/>
      <c r="C61" s="218"/>
      <c r="D61" s="218" t="s">
        <v>352</v>
      </c>
      <c r="E61" s="218"/>
    </row>
    <row r="62" spans="1:5" x14ac:dyDescent="0.45">
      <c r="A62" s="218"/>
      <c r="B62" s="218"/>
      <c r="C62" s="218"/>
      <c r="D62" s="218" t="s">
        <v>353</v>
      </c>
      <c r="E62" s="218"/>
    </row>
    <row r="63" spans="1:5" x14ac:dyDescent="0.45">
      <c r="A63" s="218"/>
      <c r="B63" s="218"/>
      <c r="C63" s="218"/>
      <c r="D63" s="218" t="s">
        <v>354</v>
      </c>
      <c r="E63" s="218"/>
    </row>
    <row r="64" spans="1:5" x14ac:dyDescent="0.45">
      <c r="A64" s="218"/>
      <c r="B64" s="218"/>
      <c r="C64" s="218"/>
      <c r="D64" s="218" t="s">
        <v>355</v>
      </c>
      <c r="E64" s="218"/>
    </row>
    <row r="65" spans="1:7" x14ac:dyDescent="0.45">
      <c r="A65" s="218"/>
      <c r="B65" s="218"/>
      <c r="C65" s="218"/>
      <c r="D65" s="218" t="s">
        <v>356</v>
      </c>
      <c r="E65" s="218"/>
    </row>
    <row r="66" spans="1:7" x14ac:dyDescent="0.45">
      <c r="A66" s="220"/>
      <c r="B66" s="220"/>
      <c r="C66" s="220"/>
      <c r="D66" s="220" t="s">
        <v>358</v>
      </c>
      <c r="E66" s="220"/>
    </row>
    <row r="67" spans="1:7" ht="25.5" x14ac:dyDescent="0.35">
      <c r="A67" s="232">
        <f>A52+1</f>
        <v>215</v>
      </c>
      <c r="B67" s="233" t="s">
        <v>136</v>
      </c>
      <c r="C67" s="216"/>
      <c r="D67" s="216"/>
      <c r="E67" s="216"/>
      <c r="F67" s="94"/>
      <c r="G67" s="94"/>
    </row>
    <row r="68" spans="1:7" x14ac:dyDescent="0.45">
      <c r="A68" s="218"/>
      <c r="B68" s="218"/>
      <c r="C68" s="218"/>
      <c r="D68" s="218" t="s">
        <v>366</v>
      </c>
      <c r="E68" s="218"/>
    </row>
    <row r="69" spans="1:7" x14ac:dyDescent="0.45">
      <c r="A69" s="218"/>
      <c r="B69" s="218"/>
      <c r="C69" s="218"/>
      <c r="D69" s="218" t="s">
        <v>359</v>
      </c>
      <c r="E69" s="218"/>
    </row>
    <row r="70" spans="1:7" x14ac:dyDescent="0.45">
      <c r="A70" s="218"/>
      <c r="B70" s="218"/>
      <c r="C70" s="218"/>
      <c r="D70" s="218" t="s">
        <v>360</v>
      </c>
      <c r="E70" s="218"/>
    </row>
    <row r="71" spans="1:7" x14ac:dyDescent="0.35">
      <c r="A71" s="218"/>
      <c r="B71" s="218"/>
      <c r="C71" s="218"/>
      <c r="D71" s="218" t="s">
        <v>361</v>
      </c>
      <c r="E71" s="110" t="s">
        <v>57</v>
      </c>
    </row>
    <row r="72" spans="1:7" x14ac:dyDescent="0.45">
      <c r="A72" s="218"/>
      <c r="B72" s="218"/>
      <c r="C72" s="218"/>
      <c r="D72" s="218" t="s">
        <v>362</v>
      </c>
      <c r="E72" s="218"/>
    </row>
    <row r="73" spans="1:7" x14ac:dyDescent="0.45">
      <c r="A73" s="218"/>
      <c r="B73" s="218"/>
      <c r="C73" s="218"/>
      <c r="D73" s="218" t="s">
        <v>363</v>
      </c>
      <c r="E73" s="218"/>
    </row>
    <row r="74" spans="1:7" x14ac:dyDescent="0.45">
      <c r="A74" s="218"/>
      <c r="B74" s="218"/>
      <c r="C74" s="218"/>
      <c r="D74" s="218" t="s">
        <v>364</v>
      </c>
      <c r="E74" s="218"/>
    </row>
    <row r="75" spans="1:7" x14ac:dyDescent="0.45">
      <c r="A75" s="220"/>
      <c r="B75" s="220"/>
      <c r="C75" s="220"/>
      <c r="D75" s="220" t="s">
        <v>365</v>
      </c>
      <c r="E75" s="220"/>
    </row>
  </sheetData>
  <mergeCells count="16">
    <mergeCell ref="A44:A51"/>
    <mergeCell ref="A4:A5"/>
    <mergeCell ref="B4:B5"/>
    <mergeCell ref="A17:A20"/>
    <mergeCell ref="B17:B20"/>
    <mergeCell ref="A7:A8"/>
    <mergeCell ref="B7:B8"/>
    <mergeCell ref="A31:A33"/>
    <mergeCell ref="B31:B33"/>
    <mergeCell ref="A10:A11"/>
    <mergeCell ref="B10:B11"/>
    <mergeCell ref="A13:A15"/>
    <mergeCell ref="B13:B15"/>
    <mergeCell ref="A22:A26"/>
    <mergeCell ref="A28:A29"/>
    <mergeCell ref="B22:B25"/>
  </mergeCells>
  <pageMargins left="0.7" right="0.7" top="0.75" bottom="0.75" header="0.3" footer="0.3"/>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90E07-3287-4361-8DE1-09E783E52A26}">
  <dimension ref="B1:H129"/>
  <sheetViews>
    <sheetView workbookViewId="0">
      <selection activeCell="B64" sqref="B64:B67"/>
    </sheetView>
  </sheetViews>
  <sheetFormatPr defaultColWidth="9.1328125" defaultRowHeight="12.75" x14ac:dyDescent="0.45"/>
  <cols>
    <col min="1" max="1" width="14.86328125" style="187" customWidth="1"/>
    <col min="2" max="2" width="11.73046875" style="188" customWidth="1"/>
    <col min="3" max="3" width="51.86328125" style="63" customWidth="1"/>
    <col min="4" max="4" width="42.86328125" style="189" customWidth="1"/>
    <col min="5" max="5" width="17.3984375" style="187" customWidth="1"/>
    <col min="6" max="6" width="18.59765625" style="187" customWidth="1"/>
    <col min="7" max="7" width="18.3984375" style="187" customWidth="1"/>
    <col min="8" max="32" width="9" style="187" customWidth="1"/>
    <col min="33" max="16384" width="9.1328125" style="187"/>
  </cols>
  <sheetData>
    <row r="1" spans="2:7" x14ac:dyDescent="0.45">
      <c r="B1" s="188" t="s">
        <v>137</v>
      </c>
      <c r="G1" s="187">
        <f>COUNT(B5:B129)</f>
        <v>22</v>
      </c>
    </row>
    <row r="3" spans="2:7" s="188" customFormat="1" ht="13.15" thickBot="1" x14ac:dyDescent="0.5">
      <c r="B3" s="188" t="s">
        <v>1</v>
      </c>
      <c r="C3" s="67" t="s">
        <v>2</v>
      </c>
      <c r="D3" s="188" t="s">
        <v>3</v>
      </c>
      <c r="E3" s="188" t="s">
        <v>4</v>
      </c>
      <c r="F3" s="120"/>
    </row>
    <row r="4" spans="2:7" s="63" customFormat="1" ht="15.4" thickBot="1" x14ac:dyDescent="0.45">
      <c r="B4" s="306" t="s">
        <v>138</v>
      </c>
      <c r="C4" s="308"/>
      <c r="D4" s="308"/>
      <c r="E4" s="308"/>
      <c r="F4" s="309"/>
    </row>
    <row r="5" spans="2:7" s="63" customFormat="1" ht="12.75" customHeight="1" x14ac:dyDescent="0.45">
      <c r="B5" s="319">
        <v>301</v>
      </c>
      <c r="C5" s="321" t="s">
        <v>139</v>
      </c>
      <c r="D5" s="190"/>
      <c r="E5" s="191" t="s">
        <v>140</v>
      </c>
      <c r="F5" s="230"/>
    </row>
    <row r="6" spans="2:7" s="63" customFormat="1" x14ac:dyDescent="0.45">
      <c r="B6" s="301"/>
      <c r="C6" s="304"/>
      <c r="D6" s="194"/>
      <c r="E6" s="195" t="s">
        <v>141</v>
      </c>
      <c r="F6" s="231"/>
    </row>
    <row r="7" spans="2:7" s="63" customFormat="1" ht="13.9" customHeight="1" x14ac:dyDescent="0.45">
      <c r="B7" s="301"/>
      <c r="C7" s="304"/>
      <c r="D7" s="194"/>
      <c r="E7" s="195" t="s">
        <v>142</v>
      </c>
      <c r="F7" s="231"/>
    </row>
    <row r="8" spans="2:7" s="63" customFormat="1" ht="13.9" customHeight="1" x14ac:dyDescent="0.45">
      <c r="B8" s="301"/>
      <c r="C8" s="304"/>
      <c r="D8" s="194"/>
      <c r="E8" s="195" t="s">
        <v>143</v>
      </c>
      <c r="F8" s="231"/>
    </row>
    <row r="9" spans="2:7" s="63" customFormat="1" ht="13.9" customHeight="1" x14ac:dyDescent="0.45">
      <c r="B9" s="301"/>
      <c r="C9" s="304"/>
      <c r="D9" s="194"/>
      <c r="E9" s="195" t="s">
        <v>144</v>
      </c>
      <c r="F9" s="231"/>
    </row>
    <row r="10" spans="2:7" s="63" customFormat="1" ht="13.15" customHeight="1" x14ac:dyDescent="0.45">
      <c r="B10" s="301"/>
      <c r="C10" s="304"/>
      <c r="D10" s="197"/>
      <c r="E10" s="198" t="s">
        <v>145</v>
      </c>
      <c r="F10" s="231"/>
    </row>
    <row r="11" spans="2:7" s="63" customFormat="1" ht="13.15" customHeight="1" x14ac:dyDescent="0.45">
      <c r="B11" s="301"/>
      <c r="C11" s="193"/>
      <c r="D11" s="194" t="s">
        <v>146</v>
      </c>
      <c r="E11" s="195" t="s">
        <v>147</v>
      </c>
      <c r="F11" s="196"/>
    </row>
    <row r="12" spans="2:7" s="63" customFormat="1" x14ac:dyDescent="0.45">
      <c r="B12" s="320"/>
      <c r="C12" s="199"/>
      <c r="D12" s="200" t="s">
        <v>148</v>
      </c>
      <c r="E12" s="198" t="s">
        <v>147</v>
      </c>
      <c r="F12" s="201"/>
    </row>
    <row r="13" spans="2:7" s="63" customFormat="1" x14ac:dyDescent="0.45">
      <c r="B13" s="300">
        <f>B5+1</f>
        <v>302</v>
      </c>
      <c r="C13" s="303" t="s">
        <v>149</v>
      </c>
      <c r="D13" s="202" t="s">
        <v>150</v>
      </c>
      <c r="E13" s="203">
        <v>1</v>
      </c>
      <c r="F13" s="204"/>
    </row>
    <row r="14" spans="2:7" s="63" customFormat="1" ht="14.25" customHeight="1" x14ac:dyDescent="0.45">
      <c r="B14" s="301"/>
      <c r="C14" s="304"/>
      <c r="D14" s="194" t="s">
        <v>151</v>
      </c>
      <c r="E14" s="195">
        <v>2</v>
      </c>
      <c r="F14" s="196"/>
    </row>
    <row r="15" spans="2:7" s="63" customFormat="1" ht="14.25" customHeight="1" x14ac:dyDescent="0.45">
      <c r="B15" s="301"/>
      <c r="C15" s="304"/>
      <c r="D15" s="194" t="s">
        <v>152</v>
      </c>
      <c r="E15" s="205">
        <v>3</v>
      </c>
      <c r="F15" s="196"/>
    </row>
    <row r="16" spans="2:7" s="63" customFormat="1" ht="14.25" customHeight="1" x14ac:dyDescent="0.45">
      <c r="B16" s="301"/>
      <c r="C16" s="304"/>
      <c r="D16" s="194" t="s">
        <v>153</v>
      </c>
      <c r="E16" s="205">
        <v>4</v>
      </c>
      <c r="F16" s="196"/>
    </row>
    <row r="17" spans="2:6" s="63" customFormat="1" ht="14.25" customHeight="1" x14ac:dyDescent="0.45">
      <c r="B17" s="301"/>
      <c r="C17" s="304"/>
      <c r="D17" s="194" t="s">
        <v>154</v>
      </c>
      <c r="E17" s="205">
        <v>5</v>
      </c>
      <c r="F17" s="196"/>
    </row>
    <row r="18" spans="2:6" s="63" customFormat="1" ht="14.25" customHeight="1" x14ac:dyDescent="0.45">
      <c r="B18" s="320"/>
      <c r="C18" s="322"/>
      <c r="D18" s="200" t="s">
        <v>155</v>
      </c>
      <c r="E18" s="206">
        <v>9</v>
      </c>
      <c r="F18" s="201"/>
    </row>
    <row r="19" spans="2:6" s="63" customFormat="1" ht="12.75" customHeight="1" x14ac:dyDescent="0.45">
      <c r="B19" s="300">
        <f>B13+1</f>
        <v>303</v>
      </c>
      <c r="C19" s="303" t="s">
        <v>156</v>
      </c>
      <c r="D19" s="202" t="s">
        <v>150</v>
      </c>
      <c r="E19" s="203">
        <v>1</v>
      </c>
      <c r="F19" s="204"/>
    </row>
    <row r="20" spans="2:6" s="63" customFormat="1" ht="14.25" customHeight="1" x14ac:dyDescent="0.45">
      <c r="B20" s="301"/>
      <c r="C20" s="304"/>
      <c r="D20" s="194" t="s">
        <v>151</v>
      </c>
      <c r="E20" s="195">
        <v>2</v>
      </c>
      <c r="F20" s="196"/>
    </row>
    <row r="21" spans="2:6" s="63" customFormat="1" ht="14.25" customHeight="1" x14ac:dyDescent="0.45">
      <c r="B21" s="301"/>
      <c r="C21" s="304"/>
      <c r="D21" s="194" t="s">
        <v>152</v>
      </c>
      <c r="E21" s="205">
        <v>3</v>
      </c>
      <c r="F21" s="196"/>
    </row>
    <row r="22" spans="2:6" s="63" customFormat="1" ht="14.25" customHeight="1" x14ac:dyDescent="0.45">
      <c r="B22" s="301"/>
      <c r="C22" s="304"/>
      <c r="D22" s="194" t="s">
        <v>153</v>
      </c>
      <c r="E22" s="205">
        <v>4</v>
      </c>
      <c r="F22" s="196"/>
    </row>
    <row r="23" spans="2:6" s="63" customFormat="1" ht="14.25" customHeight="1" x14ac:dyDescent="0.45">
      <c r="B23" s="301"/>
      <c r="C23" s="304"/>
      <c r="D23" s="194" t="s">
        <v>154</v>
      </c>
      <c r="E23" s="205">
        <v>5</v>
      </c>
      <c r="F23" s="196"/>
    </row>
    <row r="24" spans="2:6" s="63" customFormat="1" ht="14.25" customHeight="1" x14ac:dyDescent="0.45">
      <c r="B24" s="320"/>
      <c r="C24" s="322"/>
      <c r="D24" s="200" t="s">
        <v>155</v>
      </c>
      <c r="E24" s="206">
        <v>9</v>
      </c>
      <c r="F24" s="201"/>
    </row>
    <row r="25" spans="2:6" s="63" customFormat="1" x14ac:dyDescent="0.45">
      <c r="B25" s="300">
        <f>B19+1</f>
        <v>304</v>
      </c>
      <c r="C25" s="303" t="s">
        <v>337</v>
      </c>
      <c r="D25" s="202" t="s">
        <v>150</v>
      </c>
      <c r="E25" s="203">
        <v>1</v>
      </c>
      <c r="F25" s="204"/>
    </row>
    <row r="26" spans="2:6" s="63" customFormat="1" ht="14.25" customHeight="1" x14ac:dyDescent="0.45">
      <c r="B26" s="301"/>
      <c r="C26" s="304"/>
      <c r="D26" s="194" t="s">
        <v>151</v>
      </c>
      <c r="E26" s="195">
        <v>2</v>
      </c>
      <c r="F26" s="196"/>
    </row>
    <row r="27" spans="2:6" s="63" customFormat="1" ht="14.25" customHeight="1" x14ac:dyDescent="0.45">
      <c r="B27" s="301"/>
      <c r="C27" s="304"/>
      <c r="D27" s="194" t="s">
        <v>152</v>
      </c>
      <c r="E27" s="205">
        <v>3</v>
      </c>
      <c r="F27" s="196"/>
    </row>
    <row r="28" spans="2:6" s="63" customFormat="1" ht="14.25" customHeight="1" x14ac:dyDescent="0.45">
      <c r="B28" s="301"/>
      <c r="C28" s="304"/>
      <c r="D28" s="194" t="s">
        <v>153</v>
      </c>
      <c r="E28" s="205">
        <v>4</v>
      </c>
      <c r="F28" s="196"/>
    </row>
    <row r="29" spans="2:6" s="63" customFormat="1" ht="14.25" customHeight="1" x14ac:dyDescent="0.45">
      <c r="B29" s="301"/>
      <c r="C29" s="304"/>
      <c r="D29" s="194" t="s">
        <v>154</v>
      </c>
      <c r="E29" s="205">
        <v>5</v>
      </c>
      <c r="F29" s="196"/>
    </row>
    <row r="30" spans="2:6" s="63" customFormat="1" ht="14.25" customHeight="1" x14ac:dyDescent="0.45">
      <c r="B30" s="320"/>
      <c r="C30" s="322"/>
      <c r="D30" s="200" t="s">
        <v>155</v>
      </c>
      <c r="E30" s="206">
        <v>9</v>
      </c>
      <c r="F30" s="201"/>
    </row>
    <row r="31" spans="2:6" s="63" customFormat="1" ht="14.25" customHeight="1" x14ac:dyDescent="0.4">
      <c r="B31" s="327" t="s">
        <v>179</v>
      </c>
      <c r="C31" s="328"/>
      <c r="D31" s="328"/>
      <c r="E31" s="328"/>
      <c r="F31" s="329"/>
    </row>
    <row r="32" spans="2:6" s="36" customFormat="1" x14ac:dyDescent="0.45">
      <c r="B32" s="183">
        <f>B25+1</f>
        <v>305</v>
      </c>
      <c r="C32" s="208" t="s">
        <v>180</v>
      </c>
      <c r="D32" s="58" t="s">
        <v>181</v>
      </c>
      <c r="E32" s="39"/>
      <c r="F32" s="39"/>
    </row>
    <row r="33" spans="2:7" s="36" customFormat="1" x14ac:dyDescent="0.45">
      <c r="B33" s="181"/>
      <c r="C33" s="209"/>
      <c r="D33" s="208"/>
      <c r="E33" s="39" t="s">
        <v>182</v>
      </c>
      <c r="F33" s="39">
        <v>1</v>
      </c>
    </row>
    <row r="34" spans="2:7" s="36" customFormat="1" x14ac:dyDescent="0.45">
      <c r="B34" s="181"/>
      <c r="C34" s="209"/>
      <c r="D34" s="209"/>
      <c r="E34" s="39" t="s">
        <v>183</v>
      </c>
      <c r="F34" s="39">
        <v>2</v>
      </c>
    </row>
    <row r="35" spans="2:7" s="36" customFormat="1" x14ac:dyDescent="0.45">
      <c r="B35" s="181"/>
      <c r="C35" s="209"/>
      <c r="D35" s="209"/>
      <c r="E35" s="39" t="s">
        <v>184</v>
      </c>
      <c r="F35" s="39">
        <v>3</v>
      </c>
    </row>
    <row r="36" spans="2:7" s="36" customFormat="1" x14ac:dyDescent="0.45">
      <c r="B36" s="181"/>
      <c r="C36" s="209"/>
      <c r="D36" s="209"/>
      <c r="E36" s="39" t="s">
        <v>185</v>
      </c>
      <c r="F36" s="39">
        <v>4</v>
      </c>
    </row>
    <row r="37" spans="2:7" s="36" customFormat="1" x14ac:dyDescent="0.45">
      <c r="B37" s="181"/>
      <c r="C37" s="209"/>
      <c r="D37" s="209"/>
      <c r="E37" s="39" t="s">
        <v>186</v>
      </c>
      <c r="F37" s="39">
        <v>5</v>
      </c>
    </row>
    <row r="38" spans="2:7" s="36" customFormat="1" x14ac:dyDescent="0.45">
      <c r="B38" s="181"/>
      <c r="C38" s="209"/>
      <c r="D38" s="55"/>
      <c r="E38" s="39" t="s">
        <v>119</v>
      </c>
      <c r="F38" s="39">
        <v>6</v>
      </c>
    </row>
    <row r="39" spans="2:7" s="36" customFormat="1" x14ac:dyDescent="0.45">
      <c r="B39" s="181"/>
      <c r="C39" s="209"/>
      <c r="D39" s="58" t="s">
        <v>187</v>
      </c>
      <c r="E39" s="39"/>
      <c r="F39" s="39"/>
    </row>
    <row r="40" spans="2:7" s="36" customFormat="1" x14ac:dyDescent="0.45">
      <c r="B40" s="181"/>
      <c r="C40" s="209"/>
      <c r="D40" s="208"/>
      <c r="E40" s="39" t="s">
        <v>188</v>
      </c>
      <c r="F40" s="39">
        <v>1</v>
      </c>
    </row>
    <row r="41" spans="2:7" s="36" customFormat="1" x14ac:dyDescent="0.45">
      <c r="B41" s="181"/>
      <c r="C41" s="209"/>
      <c r="D41" s="209"/>
      <c r="E41" s="39" t="s">
        <v>189</v>
      </c>
      <c r="F41" s="39">
        <v>2</v>
      </c>
    </row>
    <row r="42" spans="2:7" s="36" customFormat="1" x14ac:dyDescent="0.45">
      <c r="B42" s="181"/>
      <c r="C42" s="209"/>
      <c r="D42" s="209"/>
      <c r="E42" s="39" t="s">
        <v>190</v>
      </c>
      <c r="F42" s="39">
        <v>3</v>
      </c>
    </row>
    <row r="43" spans="2:7" s="36" customFormat="1" x14ac:dyDescent="0.45">
      <c r="B43" s="181"/>
      <c r="C43" s="209"/>
      <c r="D43" s="209"/>
      <c r="E43" s="39" t="s">
        <v>186</v>
      </c>
      <c r="F43" s="39">
        <v>4</v>
      </c>
    </row>
    <row r="44" spans="2:7" s="36" customFormat="1" x14ac:dyDescent="0.45">
      <c r="B44" s="182"/>
      <c r="C44" s="55"/>
      <c r="D44" s="55"/>
      <c r="E44" s="39" t="s">
        <v>119</v>
      </c>
      <c r="F44" s="39">
        <v>5</v>
      </c>
    </row>
    <row r="45" spans="2:7" s="36" customFormat="1" x14ac:dyDescent="0.45">
      <c r="B45" s="183">
        <f>B32+1</f>
        <v>306</v>
      </c>
      <c r="C45" s="208" t="s">
        <v>191</v>
      </c>
      <c r="D45" s="208"/>
      <c r="E45" s="39" t="s">
        <v>17</v>
      </c>
      <c r="F45" s="39">
        <v>1</v>
      </c>
    </row>
    <row r="46" spans="2:7" s="36" customFormat="1" x14ac:dyDescent="0.45">
      <c r="B46" s="182"/>
      <c r="C46" s="55"/>
      <c r="D46" s="55"/>
      <c r="E46" s="39" t="s">
        <v>18</v>
      </c>
      <c r="F46" s="39">
        <v>2</v>
      </c>
    </row>
    <row r="47" spans="2:7" s="36" customFormat="1" x14ac:dyDescent="0.45">
      <c r="B47" s="330">
        <f>B45+1</f>
        <v>307</v>
      </c>
      <c r="C47" s="326" t="s">
        <v>192</v>
      </c>
      <c r="D47" s="32"/>
      <c r="E47" s="20" t="s">
        <v>17</v>
      </c>
      <c r="F47" s="21">
        <v>1</v>
      </c>
    </row>
    <row r="48" spans="2:7" s="36" customFormat="1" x14ac:dyDescent="0.45">
      <c r="B48" s="331"/>
      <c r="C48" s="287"/>
      <c r="D48" s="23"/>
      <c r="E48" s="20" t="s">
        <v>18</v>
      </c>
      <c r="F48" s="21">
        <v>2</v>
      </c>
      <c r="G48" s="36" t="e">
        <f xml:space="preserve"> CONCATENATE("skip to Q",#REF!)</f>
        <v>#REF!</v>
      </c>
    </row>
    <row r="49" spans="2:8" s="36" customFormat="1" x14ac:dyDescent="0.45">
      <c r="B49" s="332">
        <f>B47+1</f>
        <v>308</v>
      </c>
      <c r="C49" s="263" t="s">
        <v>193</v>
      </c>
      <c r="D49" s="46"/>
      <c r="E49" s="56" t="s">
        <v>194</v>
      </c>
      <c r="F49" s="56">
        <v>1</v>
      </c>
    </row>
    <row r="50" spans="2:8" s="36" customFormat="1" x14ac:dyDescent="0.45">
      <c r="B50" s="289"/>
      <c r="C50" s="279"/>
      <c r="D50" s="184"/>
      <c r="E50" s="210" t="s">
        <v>195</v>
      </c>
      <c r="F50" s="210">
        <v>2</v>
      </c>
    </row>
    <row r="51" spans="2:8" s="36" customFormat="1" ht="13.15" thickBot="1" x14ac:dyDescent="0.5">
      <c r="B51" s="289"/>
      <c r="C51" s="333"/>
      <c r="D51" s="184"/>
      <c r="E51" s="210" t="s">
        <v>196</v>
      </c>
      <c r="F51" s="210">
        <v>3</v>
      </c>
    </row>
    <row r="52" spans="2:8" s="63" customFormat="1" ht="14.25" customHeight="1" thickBot="1" x14ac:dyDescent="0.45">
      <c r="B52" s="334" t="s">
        <v>157</v>
      </c>
      <c r="C52" s="307"/>
      <c r="D52" s="307"/>
      <c r="E52" s="307"/>
      <c r="F52" s="318"/>
    </row>
    <row r="53" spans="2:8" s="63" customFormat="1" x14ac:dyDescent="0.45">
      <c r="B53" s="300">
        <f>B49+1</f>
        <v>309</v>
      </c>
      <c r="C53" s="303" t="s">
        <v>158</v>
      </c>
      <c r="D53" s="202"/>
      <c r="E53" s="207" t="s">
        <v>159</v>
      </c>
      <c r="F53" s="204"/>
    </row>
    <row r="54" spans="2:8" s="63" customFormat="1" ht="14.25" customHeight="1" x14ac:dyDescent="0.45">
      <c r="B54" s="301"/>
      <c r="C54" s="304"/>
      <c r="D54" s="194"/>
      <c r="E54" s="205" t="s">
        <v>160</v>
      </c>
      <c r="F54" s="196"/>
    </row>
    <row r="55" spans="2:8" s="63" customFormat="1" ht="14.25" customHeight="1" x14ac:dyDescent="0.45">
      <c r="B55" s="301"/>
      <c r="C55" s="304"/>
      <c r="D55" s="194"/>
      <c r="E55" s="205" t="s">
        <v>161</v>
      </c>
      <c r="F55" s="196"/>
    </row>
    <row r="56" spans="2:8" s="63" customFormat="1" ht="14.25" customHeight="1" x14ac:dyDescent="0.45">
      <c r="B56" s="301"/>
      <c r="C56" s="304"/>
      <c r="D56" s="194"/>
      <c r="E56" s="205" t="s">
        <v>162</v>
      </c>
      <c r="F56" s="196"/>
    </row>
    <row r="57" spans="2:8" s="63" customFormat="1" ht="14.25" customHeight="1" x14ac:dyDescent="0.45">
      <c r="B57" s="301"/>
      <c r="C57" s="304"/>
      <c r="D57" s="194"/>
      <c r="E57" s="205" t="s">
        <v>163</v>
      </c>
      <c r="F57" s="196"/>
    </row>
    <row r="58" spans="2:8" s="63" customFormat="1" ht="14.25" customHeight="1" x14ac:dyDescent="0.45">
      <c r="B58" s="301"/>
      <c r="C58" s="304"/>
      <c r="D58" s="194"/>
      <c r="E58" s="205"/>
      <c r="F58" s="196"/>
    </row>
    <row r="59" spans="2:8" s="63" customFormat="1" ht="14.25" customHeight="1" x14ac:dyDescent="0.45">
      <c r="B59" s="301"/>
      <c r="C59" s="304"/>
      <c r="D59" s="194" t="s">
        <v>164</v>
      </c>
      <c r="E59" s="195" t="s">
        <v>147</v>
      </c>
      <c r="F59" s="196"/>
    </row>
    <row r="60" spans="2:8" s="63" customFormat="1" ht="14.25" customHeight="1" x14ac:dyDescent="0.45">
      <c r="B60" s="301"/>
      <c r="C60" s="304"/>
      <c r="D60" s="194" t="s">
        <v>165</v>
      </c>
      <c r="E60" s="195" t="s">
        <v>147</v>
      </c>
      <c r="F60" s="196"/>
    </row>
    <row r="61" spans="2:8" s="63" customFormat="1" ht="14.25" customHeight="1" x14ac:dyDescent="0.45">
      <c r="B61" s="301"/>
      <c r="C61" s="304"/>
      <c r="D61" s="194" t="s">
        <v>166</v>
      </c>
      <c r="E61" s="195" t="s">
        <v>147</v>
      </c>
      <c r="F61" s="196"/>
    </row>
    <row r="62" spans="2:8" s="63" customFormat="1" ht="14.25" customHeight="1" x14ac:dyDescent="0.45">
      <c r="B62" s="301"/>
      <c r="C62" s="304"/>
      <c r="D62" s="194" t="s">
        <v>167</v>
      </c>
      <c r="E62" s="195" t="s">
        <v>147</v>
      </c>
      <c r="F62" s="196"/>
    </row>
    <row r="63" spans="2:8" s="63" customFormat="1" ht="14.25" customHeight="1" x14ac:dyDescent="0.45">
      <c r="B63" s="301"/>
      <c r="C63" s="304"/>
      <c r="D63" s="194" t="s">
        <v>168</v>
      </c>
      <c r="E63" s="195" t="s">
        <v>147</v>
      </c>
      <c r="F63" s="196"/>
    </row>
    <row r="64" spans="2:8" s="36" customFormat="1" ht="14.25" x14ac:dyDescent="0.45">
      <c r="B64" s="323">
        <f>B53+1</f>
        <v>310</v>
      </c>
      <c r="C64" s="286" t="s">
        <v>169</v>
      </c>
      <c r="D64" s="19"/>
      <c r="E64" s="20" t="s">
        <v>170</v>
      </c>
      <c r="F64" s="21">
        <v>1</v>
      </c>
      <c r="H64" s="57"/>
    </row>
    <row r="65" spans="2:8" s="36" customFormat="1" ht="14.25" x14ac:dyDescent="0.45">
      <c r="B65" s="324"/>
      <c r="C65" s="326"/>
      <c r="D65" s="32"/>
      <c r="E65" s="20" t="s">
        <v>171</v>
      </c>
      <c r="F65" s="21">
        <v>2</v>
      </c>
      <c r="H65" s="57"/>
    </row>
    <row r="66" spans="2:8" s="36" customFormat="1" ht="14.25" x14ac:dyDescent="0.45">
      <c r="B66" s="324"/>
      <c r="C66" s="326"/>
      <c r="D66" s="32"/>
      <c r="E66" s="20" t="s">
        <v>172</v>
      </c>
      <c r="F66" s="21">
        <v>3</v>
      </c>
      <c r="H66" s="57"/>
    </row>
    <row r="67" spans="2:8" s="36" customFormat="1" x14ac:dyDescent="0.45">
      <c r="B67" s="324"/>
      <c r="C67" s="326"/>
      <c r="D67" s="32"/>
      <c r="E67" s="20" t="s">
        <v>173</v>
      </c>
      <c r="F67" s="21">
        <v>4</v>
      </c>
    </row>
    <row r="68" spans="2:8" s="36" customFormat="1" ht="14.25" x14ac:dyDescent="0.45">
      <c r="B68" s="323">
        <f>B64+1</f>
        <v>311</v>
      </c>
      <c r="C68" s="286" t="s">
        <v>174</v>
      </c>
      <c r="D68" s="19"/>
      <c r="E68" s="20" t="s">
        <v>175</v>
      </c>
      <c r="F68" s="21">
        <v>1</v>
      </c>
      <c r="H68" s="57"/>
    </row>
    <row r="69" spans="2:8" s="36" customFormat="1" ht="14.25" x14ac:dyDescent="0.45">
      <c r="B69" s="324"/>
      <c r="C69" s="326"/>
      <c r="D69" s="32"/>
      <c r="E69" s="20" t="s">
        <v>176</v>
      </c>
      <c r="F69" s="21">
        <v>2</v>
      </c>
      <c r="H69" s="57"/>
    </row>
    <row r="70" spans="2:8" s="36" customFormat="1" ht="14.25" x14ac:dyDescent="0.45">
      <c r="B70" s="324"/>
      <c r="C70" s="326"/>
      <c r="D70" s="32"/>
      <c r="E70" s="20" t="s">
        <v>177</v>
      </c>
      <c r="F70" s="21">
        <v>3</v>
      </c>
      <c r="H70" s="57"/>
    </row>
    <row r="71" spans="2:8" s="36" customFormat="1" ht="14.25" x14ac:dyDescent="0.45">
      <c r="B71" s="323">
        <f>B68+1</f>
        <v>312</v>
      </c>
      <c r="C71" s="286" t="s">
        <v>178</v>
      </c>
      <c r="D71" s="19"/>
      <c r="E71" s="20" t="s">
        <v>170</v>
      </c>
      <c r="F71" s="21">
        <v>1</v>
      </c>
      <c r="H71" s="57"/>
    </row>
    <row r="72" spans="2:8" s="36" customFormat="1" ht="14.25" x14ac:dyDescent="0.45">
      <c r="B72" s="324"/>
      <c r="C72" s="326"/>
      <c r="D72" s="32"/>
      <c r="E72" s="20" t="s">
        <v>171</v>
      </c>
      <c r="F72" s="21">
        <v>2</v>
      </c>
      <c r="H72" s="57"/>
    </row>
    <row r="73" spans="2:8" s="36" customFormat="1" ht="14.25" x14ac:dyDescent="0.45">
      <c r="B73" s="324"/>
      <c r="C73" s="326"/>
      <c r="D73" s="32"/>
      <c r="E73" s="20" t="s">
        <v>172</v>
      </c>
      <c r="F73" s="21">
        <v>3</v>
      </c>
      <c r="H73" s="57"/>
    </row>
    <row r="74" spans="2:8" s="36" customFormat="1" ht="13.15" thickBot="1" x14ac:dyDescent="0.5">
      <c r="B74" s="325"/>
      <c r="C74" s="287"/>
      <c r="D74" s="23"/>
      <c r="E74" s="20" t="s">
        <v>173</v>
      </c>
      <c r="F74" s="21">
        <v>4</v>
      </c>
    </row>
    <row r="75" spans="2:8" s="63" customFormat="1" ht="14.25" customHeight="1" thickBot="1" x14ac:dyDescent="0.45">
      <c r="B75" s="317" t="s">
        <v>197</v>
      </c>
      <c r="C75" s="307"/>
      <c r="D75" s="307"/>
      <c r="E75" s="307"/>
      <c r="F75" s="318"/>
    </row>
    <row r="76" spans="2:8" s="63" customFormat="1" ht="14.65" customHeight="1" x14ac:dyDescent="0.45">
      <c r="B76" s="319">
        <f>B71+1</f>
        <v>313</v>
      </c>
      <c r="C76" s="321" t="s">
        <v>210</v>
      </c>
      <c r="D76" s="211" t="s">
        <v>211</v>
      </c>
      <c r="E76" s="212">
        <v>1</v>
      </c>
      <c r="F76" s="192"/>
    </row>
    <row r="77" spans="2:8" s="63" customFormat="1" x14ac:dyDescent="0.45">
      <c r="B77" s="301"/>
      <c r="C77" s="304"/>
      <c r="D77" s="213" t="s">
        <v>212</v>
      </c>
      <c r="E77" s="205">
        <v>2</v>
      </c>
      <c r="F77" s="196"/>
    </row>
    <row r="78" spans="2:8" s="63" customFormat="1" x14ac:dyDescent="0.45">
      <c r="B78" s="301"/>
      <c r="C78" s="304"/>
      <c r="D78" s="213" t="s">
        <v>213</v>
      </c>
      <c r="E78" s="205">
        <v>3</v>
      </c>
      <c r="F78" s="196"/>
    </row>
    <row r="79" spans="2:8" s="63" customFormat="1" x14ac:dyDescent="0.45">
      <c r="B79" s="301"/>
      <c r="C79" s="304"/>
      <c r="D79" s="213" t="s">
        <v>214</v>
      </c>
      <c r="E79" s="205">
        <v>4</v>
      </c>
      <c r="F79" s="196"/>
    </row>
    <row r="80" spans="2:8" s="63" customFormat="1" x14ac:dyDescent="0.45">
      <c r="B80" s="301"/>
      <c r="C80" s="304"/>
      <c r="D80" s="213" t="s">
        <v>215</v>
      </c>
      <c r="E80" s="205">
        <v>5</v>
      </c>
      <c r="F80" s="196"/>
    </row>
    <row r="81" spans="2:6" s="63" customFormat="1" x14ac:dyDescent="0.45">
      <c r="B81" s="320"/>
      <c r="C81" s="322"/>
      <c r="D81" s="213" t="s">
        <v>216</v>
      </c>
      <c r="E81" s="206">
        <v>6</v>
      </c>
      <c r="F81" s="214"/>
    </row>
    <row r="82" spans="2:6" s="63" customFormat="1" x14ac:dyDescent="0.45">
      <c r="B82" s="300">
        <f>B76+1</f>
        <v>314</v>
      </c>
      <c r="C82" s="303" t="s">
        <v>198</v>
      </c>
      <c r="D82" s="202"/>
      <c r="E82" s="207" t="s">
        <v>199</v>
      </c>
      <c r="F82" s="204"/>
    </row>
    <row r="83" spans="2:6" s="63" customFormat="1" ht="14.25" customHeight="1" x14ac:dyDescent="0.45">
      <c r="B83" s="301"/>
      <c r="C83" s="304"/>
      <c r="D83" s="194"/>
      <c r="E83" s="205" t="s">
        <v>200</v>
      </c>
      <c r="F83" s="196"/>
    </row>
    <row r="84" spans="2:6" s="63" customFormat="1" ht="14.25" customHeight="1" x14ac:dyDescent="0.45">
      <c r="B84" s="301"/>
      <c r="C84" s="304"/>
      <c r="D84" s="194"/>
      <c r="E84" s="205" t="s">
        <v>201</v>
      </c>
      <c r="F84" s="196"/>
    </row>
    <row r="85" spans="2:6" s="63" customFormat="1" ht="14.25" customHeight="1" x14ac:dyDescent="0.45">
      <c r="B85" s="301"/>
      <c r="C85" s="304"/>
      <c r="D85" s="194"/>
      <c r="E85" s="205" t="s">
        <v>202</v>
      </c>
      <c r="F85" s="196"/>
    </row>
    <row r="86" spans="2:6" s="63" customFormat="1" ht="14.25" customHeight="1" x14ac:dyDescent="0.45">
      <c r="B86" s="301"/>
      <c r="C86" s="304"/>
      <c r="D86" s="194"/>
      <c r="E86" s="205" t="s">
        <v>203</v>
      </c>
      <c r="F86" s="196"/>
    </row>
    <row r="87" spans="2:6" s="63" customFormat="1" ht="14.25" customHeight="1" x14ac:dyDescent="0.45">
      <c r="B87" s="301"/>
      <c r="C87" s="304"/>
      <c r="D87" s="194"/>
      <c r="E87" s="205"/>
      <c r="F87" s="196"/>
    </row>
    <row r="88" spans="2:6" s="63" customFormat="1" ht="14.25" customHeight="1" x14ac:dyDescent="0.45">
      <c r="B88" s="301"/>
      <c r="C88" s="304"/>
      <c r="D88" s="194" t="s">
        <v>204</v>
      </c>
      <c r="E88" s="195" t="s">
        <v>147</v>
      </c>
      <c r="F88" s="196"/>
    </row>
    <row r="89" spans="2:6" s="63" customFormat="1" ht="14.25" customHeight="1" x14ac:dyDescent="0.45">
      <c r="B89" s="301"/>
      <c r="C89" s="304"/>
      <c r="D89" s="194" t="s">
        <v>205</v>
      </c>
      <c r="E89" s="195" t="s">
        <v>147</v>
      </c>
      <c r="F89" s="196"/>
    </row>
    <row r="90" spans="2:6" s="63" customFormat="1" ht="14.25" customHeight="1" x14ac:dyDescent="0.45">
      <c r="B90" s="301"/>
      <c r="C90" s="304"/>
      <c r="D90" s="194" t="s">
        <v>206</v>
      </c>
      <c r="E90" s="195" t="s">
        <v>147</v>
      </c>
      <c r="F90" s="196"/>
    </row>
    <row r="91" spans="2:6" s="63" customFormat="1" ht="14.25" customHeight="1" x14ac:dyDescent="0.45">
      <c r="B91" s="301"/>
      <c r="C91" s="304"/>
      <c r="D91" s="194" t="s">
        <v>207</v>
      </c>
      <c r="E91" s="195" t="s">
        <v>147</v>
      </c>
      <c r="F91" s="196"/>
    </row>
    <row r="92" spans="2:6" s="63" customFormat="1" ht="14.25" customHeight="1" x14ac:dyDescent="0.45">
      <c r="B92" s="301"/>
      <c r="C92" s="304"/>
      <c r="D92" s="194" t="s">
        <v>208</v>
      </c>
      <c r="E92" s="195" t="s">
        <v>147</v>
      </c>
      <c r="F92" s="196"/>
    </row>
    <row r="93" spans="2:6" s="63" customFormat="1" ht="14.25" customHeight="1" thickBot="1" x14ac:dyDescent="0.5">
      <c r="B93" s="301"/>
      <c r="C93" s="304"/>
      <c r="D93" s="194" t="s">
        <v>209</v>
      </c>
      <c r="E93" s="195" t="s">
        <v>147</v>
      </c>
      <c r="F93" s="196"/>
    </row>
    <row r="94" spans="2:6" s="63" customFormat="1" ht="14.25" customHeight="1" thickBot="1" x14ac:dyDescent="0.45">
      <c r="B94" s="306" t="s">
        <v>217</v>
      </c>
      <c r="C94" s="307"/>
      <c r="D94" s="308"/>
      <c r="E94" s="308"/>
      <c r="F94" s="309"/>
    </row>
    <row r="95" spans="2:6" s="36" customFormat="1" x14ac:dyDescent="0.45">
      <c r="B95" s="310">
        <f>B82+1</f>
        <v>315</v>
      </c>
      <c r="C95" s="313" t="s">
        <v>218</v>
      </c>
      <c r="D95" s="215" t="s">
        <v>219</v>
      </c>
      <c r="E95" s="215">
        <v>1</v>
      </c>
      <c r="F95" s="216"/>
    </row>
    <row r="96" spans="2:6" s="36" customFormat="1" x14ac:dyDescent="0.45">
      <c r="B96" s="311"/>
      <c r="C96" s="314"/>
      <c r="D96" s="217" t="s">
        <v>220</v>
      </c>
      <c r="E96" s="217">
        <v>2</v>
      </c>
      <c r="F96" s="218"/>
    </row>
    <row r="97" spans="2:6" s="36" customFormat="1" x14ac:dyDescent="0.45">
      <c r="B97" s="311"/>
      <c r="C97" s="314"/>
      <c r="D97" s="217" t="s">
        <v>213</v>
      </c>
      <c r="E97" s="217">
        <v>3</v>
      </c>
      <c r="F97" s="218"/>
    </row>
    <row r="98" spans="2:6" s="36" customFormat="1" x14ac:dyDescent="0.45">
      <c r="B98" s="311"/>
      <c r="C98" s="314"/>
      <c r="D98" s="217" t="s">
        <v>9</v>
      </c>
      <c r="E98" s="217">
        <v>4</v>
      </c>
      <c r="F98" s="218"/>
    </row>
    <row r="99" spans="2:6" s="36" customFormat="1" x14ac:dyDescent="0.45">
      <c r="B99" s="312"/>
      <c r="C99" s="315"/>
      <c r="D99" s="219" t="s">
        <v>221</v>
      </c>
      <c r="E99" s="219">
        <v>5</v>
      </c>
      <c r="F99" s="220"/>
    </row>
    <row r="100" spans="2:6" s="36" customFormat="1" x14ac:dyDescent="0.45">
      <c r="B100" s="289">
        <f>B95+1</f>
        <v>316</v>
      </c>
      <c r="C100" s="316" t="s">
        <v>222</v>
      </c>
      <c r="D100" s="56" t="s">
        <v>223</v>
      </c>
      <c r="E100" s="56">
        <v>1</v>
      </c>
      <c r="F100" s="216"/>
    </row>
    <row r="101" spans="2:6" s="36" customFormat="1" x14ac:dyDescent="0.45">
      <c r="B101" s="289"/>
      <c r="C101" s="297"/>
      <c r="D101" s="210" t="s">
        <v>186</v>
      </c>
      <c r="E101" s="210">
        <v>2</v>
      </c>
      <c r="F101" s="218"/>
    </row>
    <row r="102" spans="2:6" s="36" customFormat="1" x14ac:dyDescent="0.45">
      <c r="B102" s="289"/>
      <c r="C102" s="297"/>
      <c r="D102" s="53" t="s">
        <v>224</v>
      </c>
      <c r="E102" s="53">
        <v>3</v>
      </c>
      <c r="F102" s="220"/>
    </row>
    <row r="103" spans="2:6" s="36" customFormat="1" x14ac:dyDescent="0.45">
      <c r="B103" s="288">
        <f>B100+1</f>
        <v>317</v>
      </c>
      <c r="C103" s="297" t="s">
        <v>225</v>
      </c>
      <c r="D103" s="56" t="s">
        <v>223</v>
      </c>
      <c r="E103" s="56">
        <v>1</v>
      </c>
      <c r="F103" s="216"/>
    </row>
    <row r="104" spans="2:6" s="36" customFormat="1" x14ac:dyDescent="0.45">
      <c r="B104" s="289"/>
      <c r="C104" s="298"/>
      <c r="D104" s="210" t="s">
        <v>186</v>
      </c>
      <c r="E104" s="210">
        <v>2</v>
      </c>
      <c r="F104" s="218"/>
    </row>
    <row r="105" spans="2:6" s="36" customFormat="1" ht="13.15" thickBot="1" x14ac:dyDescent="0.5">
      <c r="B105" s="289"/>
      <c r="C105" s="299"/>
      <c r="D105" s="210" t="s">
        <v>224</v>
      </c>
      <c r="E105" s="210">
        <v>3</v>
      </c>
      <c r="F105" s="218"/>
    </row>
    <row r="106" spans="2:6" s="36" customFormat="1" x14ac:dyDescent="0.45">
      <c r="B106" s="288">
        <f>B103+1</f>
        <v>318</v>
      </c>
      <c r="C106" s="279" t="s">
        <v>226</v>
      </c>
      <c r="D106" s="215" t="s">
        <v>227</v>
      </c>
      <c r="E106" s="56">
        <v>1</v>
      </c>
      <c r="F106" s="56"/>
    </row>
    <row r="107" spans="2:6" s="36" customFormat="1" x14ac:dyDescent="0.45">
      <c r="B107" s="294"/>
      <c r="C107" s="291"/>
      <c r="D107" s="219" t="s">
        <v>18</v>
      </c>
      <c r="E107" s="53">
        <v>2</v>
      </c>
      <c r="F107" s="53"/>
    </row>
    <row r="108" spans="2:6" s="36" customFormat="1" x14ac:dyDescent="0.45">
      <c r="B108" s="289">
        <f>B106+1</f>
        <v>319</v>
      </c>
      <c r="C108" s="279" t="s">
        <v>228</v>
      </c>
      <c r="D108" s="215" t="s">
        <v>175</v>
      </c>
      <c r="E108" s="56">
        <v>1</v>
      </c>
      <c r="F108" s="56"/>
    </row>
    <row r="109" spans="2:6" s="36" customFormat="1" x14ac:dyDescent="0.45">
      <c r="B109" s="289"/>
      <c r="C109" s="279"/>
      <c r="D109" s="217" t="s">
        <v>176</v>
      </c>
      <c r="E109" s="210">
        <v>2</v>
      </c>
      <c r="F109" s="210"/>
    </row>
    <row r="110" spans="2:6" s="36" customFormat="1" x14ac:dyDescent="0.45">
      <c r="B110" s="289"/>
      <c r="C110" s="279"/>
      <c r="D110" s="217" t="s">
        <v>173</v>
      </c>
      <c r="E110" s="210">
        <v>3</v>
      </c>
      <c r="F110" s="210"/>
    </row>
    <row r="111" spans="2:6" s="36" customFormat="1" x14ac:dyDescent="0.45">
      <c r="B111" s="289"/>
      <c r="C111" s="291"/>
      <c r="D111" s="53" t="s">
        <v>229</v>
      </c>
      <c r="E111" s="53">
        <v>4</v>
      </c>
      <c r="F111" s="53"/>
    </row>
    <row r="112" spans="2:6" s="36" customFormat="1" x14ac:dyDescent="0.45">
      <c r="B112" s="289">
        <f>B108+1</f>
        <v>320</v>
      </c>
      <c r="C112" s="279" t="s">
        <v>230</v>
      </c>
      <c r="D112" s="215" t="s">
        <v>175</v>
      </c>
      <c r="E112" s="56">
        <v>1</v>
      </c>
      <c r="F112" s="56"/>
    </row>
    <row r="113" spans="2:6" s="36" customFormat="1" x14ac:dyDescent="0.45">
      <c r="B113" s="289"/>
      <c r="C113" s="279"/>
      <c r="D113" s="217" t="s">
        <v>176</v>
      </c>
      <c r="E113" s="210">
        <v>2</v>
      </c>
      <c r="F113" s="210"/>
    </row>
    <row r="114" spans="2:6" s="36" customFormat="1" x14ac:dyDescent="0.45">
      <c r="B114" s="289"/>
      <c r="C114" s="279"/>
      <c r="D114" s="217" t="s">
        <v>173</v>
      </c>
      <c r="E114" s="210">
        <v>3</v>
      </c>
      <c r="F114" s="210"/>
    </row>
    <row r="115" spans="2:6" s="36" customFormat="1" x14ac:dyDescent="0.45">
      <c r="B115" s="289"/>
      <c r="C115" s="291"/>
      <c r="D115" s="53" t="s">
        <v>229</v>
      </c>
      <c r="E115" s="53">
        <v>4</v>
      </c>
      <c r="F115" s="53"/>
    </row>
    <row r="116" spans="2:6" s="63" customFormat="1" x14ac:dyDescent="0.45">
      <c r="B116" s="300">
        <f>B112+1</f>
        <v>321</v>
      </c>
      <c r="C116" s="303" t="s">
        <v>231</v>
      </c>
      <c r="D116" s="203"/>
      <c r="E116" s="221" t="s">
        <v>232</v>
      </c>
      <c r="F116" s="222"/>
    </row>
    <row r="117" spans="2:6" s="63" customFormat="1" ht="14.25" customHeight="1" x14ac:dyDescent="0.45">
      <c r="B117" s="301"/>
      <c r="C117" s="304"/>
      <c r="D117" s="195" t="s">
        <v>233</v>
      </c>
      <c r="E117" s="223" t="s">
        <v>147</v>
      </c>
      <c r="F117" s="224"/>
    </row>
    <row r="118" spans="2:6" s="63" customFormat="1" ht="14.25" customHeight="1" x14ac:dyDescent="0.45">
      <c r="B118" s="301"/>
      <c r="C118" s="304"/>
      <c r="D118" s="195" t="s">
        <v>234</v>
      </c>
      <c r="E118" s="223" t="s">
        <v>147</v>
      </c>
      <c r="F118" s="224"/>
    </row>
    <row r="119" spans="2:6" s="63" customFormat="1" ht="14.25" customHeight="1" x14ac:dyDescent="0.45">
      <c r="B119" s="301"/>
      <c r="C119" s="304"/>
      <c r="D119" s="195" t="s">
        <v>235</v>
      </c>
      <c r="E119" s="223" t="s">
        <v>147</v>
      </c>
      <c r="F119" s="224"/>
    </row>
    <row r="120" spans="2:6" s="63" customFormat="1" ht="14.25" customHeight="1" x14ac:dyDescent="0.45">
      <c r="B120" s="301"/>
      <c r="C120" s="304"/>
      <c r="D120" s="195" t="s">
        <v>236</v>
      </c>
      <c r="E120" s="223" t="s">
        <v>147</v>
      </c>
      <c r="F120" s="224"/>
    </row>
    <row r="121" spans="2:6" s="63" customFormat="1" ht="14.25" customHeight="1" x14ac:dyDescent="0.45">
      <c r="B121" s="301"/>
      <c r="C121" s="304"/>
      <c r="D121" s="195" t="s">
        <v>237</v>
      </c>
      <c r="E121" s="223" t="s">
        <v>147</v>
      </c>
      <c r="F121" s="224"/>
    </row>
    <row r="122" spans="2:6" s="63" customFormat="1" ht="14.25" customHeight="1" x14ac:dyDescent="0.45">
      <c r="B122" s="301"/>
      <c r="C122" s="304"/>
      <c r="D122" s="198" t="s">
        <v>238</v>
      </c>
      <c r="E122" s="225" t="s">
        <v>147</v>
      </c>
      <c r="F122" s="226"/>
    </row>
    <row r="123" spans="2:6" s="63" customFormat="1" x14ac:dyDescent="0.45">
      <c r="B123" s="300">
        <f>B116+1</f>
        <v>322</v>
      </c>
      <c r="C123" s="303" t="s">
        <v>239</v>
      </c>
      <c r="D123" s="203"/>
      <c r="E123" s="221" t="s">
        <v>232</v>
      </c>
      <c r="F123" s="222"/>
    </row>
    <row r="124" spans="2:6" s="63" customFormat="1" ht="14.25" customHeight="1" x14ac:dyDescent="0.45">
      <c r="B124" s="301"/>
      <c r="C124" s="304"/>
      <c r="D124" s="195" t="s">
        <v>240</v>
      </c>
      <c r="E124" s="223" t="s">
        <v>147</v>
      </c>
      <c r="F124" s="224"/>
    </row>
    <row r="125" spans="2:6" s="63" customFormat="1" ht="14.25" customHeight="1" x14ac:dyDescent="0.45">
      <c r="B125" s="301"/>
      <c r="C125" s="304"/>
      <c r="D125" s="195" t="s">
        <v>241</v>
      </c>
      <c r="E125" s="223" t="s">
        <v>147</v>
      </c>
      <c r="F125" s="224"/>
    </row>
    <row r="126" spans="2:6" s="63" customFormat="1" ht="14.25" customHeight="1" x14ac:dyDescent="0.45">
      <c r="B126" s="301"/>
      <c r="C126" s="304"/>
      <c r="D126" s="195" t="s">
        <v>242</v>
      </c>
      <c r="E126" s="223" t="s">
        <v>147</v>
      </c>
      <c r="F126" s="224"/>
    </row>
    <row r="127" spans="2:6" s="63" customFormat="1" ht="14.25" customHeight="1" x14ac:dyDescent="0.45">
      <c r="B127" s="301"/>
      <c r="C127" s="304"/>
      <c r="D127" s="195" t="s">
        <v>243</v>
      </c>
      <c r="E127" s="223" t="s">
        <v>147</v>
      </c>
      <c r="F127" s="224"/>
    </row>
    <row r="128" spans="2:6" s="63" customFormat="1" ht="14.25" customHeight="1" x14ac:dyDescent="0.45">
      <c r="B128" s="301"/>
      <c r="C128" s="304"/>
      <c r="D128" s="195" t="s">
        <v>244</v>
      </c>
      <c r="E128" s="223" t="s">
        <v>147</v>
      </c>
      <c r="F128" s="224"/>
    </row>
    <row r="129" spans="2:6" s="63" customFormat="1" ht="14.25" customHeight="1" thickBot="1" x14ac:dyDescent="0.5">
      <c r="B129" s="302"/>
      <c r="C129" s="305"/>
      <c r="D129" s="227" t="s">
        <v>238</v>
      </c>
      <c r="E129" s="228" t="s">
        <v>147</v>
      </c>
      <c r="F129" s="229"/>
    </row>
  </sheetData>
  <mergeCells count="45">
    <mergeCell ref="B25:B30"/>
    <mergeCell ref="C25:C30"/>
    <mergeCell ref="B19:B24"/>
    <mergeCell ref="C19:C24"/>
    <mergeCell ref="B52:F52"/>
    <mergeCell ref="B4:F4"/>
    <mergeCell ref="B5:B12"/>
    <mergeCell ref="C5:C10"/>
    <mergeCell ref="B13:B18"/>
    <mergeCell ref="C13:C18"/>
    <mergeCell ref="B71:B74"/>
    <mergeCell ref="C71:C74"/>
    <mergeCell ref="B31:F31"/>
    <mergeCell ref="B64:B67"/>
    <mergeCell ref="C64:C67"/>
    <mergeCell ref="B68:B70"/>
    <mergeCell ref="C68:C70"/>
    <mergeCell ref="B47:B48"/>
    <mergeCell ref="C47:C48"/>
    <mergeCell ref="B49:B51"/>
    <mergeCell ref="C49:C51"/>
    <mergeCell ref="B53:B63"/>
    <mergeCell ref="C53:C63"/>
    <mergeCell ref="B75:F75"/>
    <mergeCell ref="B82:B93"/>
    <mergeCell ref="C82:C93"/>
    <mergeCell ref="B76:B81"/>
    <mergeCell ref="C76:C81"/>
    <mergeCell ref="B94:F94"/>
    <mergeCell ref="B95:B99"/>
    <mergeCell ref="C95:C99"/>
    <mergeCell ref="B100:B102"/>
    <mergeCell ref="C100:C102"/>
    <mergeCell ref="B103:B105"/>
    <mergeCell ref="C103:C105"/>
    <mergeCell ref="B106:B107"/>
    <mergeCell ref="C106:C107"/>
    <mergeCell ref="B123:B129"/>
    <mergeCell ref="C123:C129"/>
    <mergeCell ref="B108:B111"/>
    <mergeCell ref="C108:C111"/>
    <mergeCell ref="B112:B115"/>
    <mergeCell ref="C112:C115"/>
    <mergeCell ref="B116:B122"/>
    <mergeCell ref="C116:C122"/>
  </mergeCells>
  <pageMargins left="0.7" right="0.7" top="0.75" bottom="0.75" header="0.3" footer="0.3"/>
  <pageSetup orientation="portrait" r:id="rId1"/>
  <headerFooter>
    <oddFooter>&amp;R_x000D_&amp;1#&amp;"Calibri"&amp;10&amp;K000000 Official Use Only</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48F95-EC75-48EC-A739-520E84745924}">
  <dimension ref="A1:E68"/>
  <sheetViews>
    <sheetView topLeftCell="D1" workbookViewId="0">
      <selection activeCell="H13" sqref="H13"/>
    </sheetView>
  </sheetViews>
  <sheetFormatPr defaultColWidth="9" defaultRowHeight="12.75" x14ac:dyDescent="0.35"/>
  <cols>
    <col min="1" max="1" width="9" style="121"/>
    <col min="2" max="2" width="8.265625" style="121" customWidth="1"/>
    <col min="3" max="4" width="63" style="121" customWidth="1"/>
    <col min="5" max="5" width="6" style="121" customWidth="1"/>
    <col min="6" max="16384" width="9" style="121"/>
  </cols>
  <sheetData>
    <row r="1" spans="1:5" x14ac:dyDescent="0.35">
      <c r="A1" s="119"/>
      <c r="B1" s="120" t="s">
        <v>245</v>
      </c>
      <c r="C1" s="119"/>
      <c r="D1" s="119"/>
      <c r="E1" s="119"/>
    </row>
    <row r="2" spans="1:5" x14ac:dyDescent="0.35">
      <c r="A2" s="119"/>
      <c r="B2" s="120"/>
      <c r="C2" s="119"/>
    </row>
    <row r="3" spans="1:5" x14ac:dyDescent="0.35">
      <c r="A3" s="119"/>
      <c r="B3" s="120"/>
      <c r="C3" s="122">
        <f>2+2</f>
        <v>4</v>
      </c>
      <c r="D3" s="119"/>
      <c r="E3" s="119"/>
    </row>
    <row r="4" spans="1:5" x14ac:dyDescent="0.35">
      <c r="A4" s="123" t="s">
        <v>246</v>
      </c>
      <c r="B4" s="123" t="s">
        <v>1</v>
      </c>
      <c r="C4" s="123" t="s">
        <v>2</v>
      </c>
      <c r="D4" s="123" t="s">
        <v>3</v>
      </c>
      <c r="E4" s="123" t="s">
        <v>4</v>
      </c>
    </row>
    <row r="5" spans="1:5" x14ac:dyDescent="0.35">
      <c r="A5" s="123"/>
      <c r="B5" s="123"/>
      <c r="C5" s="123"/>
      <c r="D5" s="123"/>
      <c r="E5" s="123"/>
    </row>
    <row r="6" spans="1:5" s="124" customFormat="1" ht="15" customHeight="1" x14ac:dyDescent="0.35">
      <c r="B6" s="347">
        <v>401</v>
      </c>
      <c r="C6" s="349" t="s">
        <v>247</v>
      </c>
      <c r="D6" s="125" t="s">
        <v>248</v>
      </c>
      <c r="E6" s="126">
        <v>1</v>
      </c>
    </row>
    <row r="7" spans="1:5" s="124" customFormat="1" x14ac:dyDescent="0.35">
      <c r="B7" s="348"/>
      <c r="C7" s="349"/>
      <c r="D7" s="125" t="s">
        <v>249</v>
      </c>
      <c r="E7" s="126">
        <v>2</v>
      </c>
    </row>
    <row r="8" spans="1:5" s="124" customFormat="1" x14ac:dyDescent="0.35">
      <c r="B8" s="348"/>
      <c r="C8" s="349"/>
      <c r="D8" s="125" t="s">
        <v>250</v>
      </c>
      <c r="E8" s="126">
        <v>3</v>
      </c>
    </row>
    <row r="9" spans="1:5" s="124" customFormat="1" x14ac:dyDescent="0.35">
      <c r="B9" s="348"/>
      <c r="C9" s="349"/>
      <c r="D9" s="125" t="s">
        <v>177</v>
      </c>
      <c r="E9" s="126">
        <v>4</v>
      </c>
    </row>
    <row r="10" spans="1:5" s="124" customFormat="1" x14ac:dyDescent="0.45">
      <c r="B10" s="348"/>
      <c r="C10" s="350"/>
      <c r="D10" s="127"/>
      <c r="E10" s="128"/>
    </row>
    <row r="11" spans="1:5" s="124" customFormat="1" x14ac:dyDescent="0.45">
      <c r="B11" s="129"/>
      <c r="C11" s="130"/>
      <c r="D11" s="131"/>
      <c r="E11" s="131"/>
    </row>
    <row r="12" spans="1:5" s="124" customFormat="1" ht="30.75" customHeight="1" x14ac:dyDescent="0.45">
      <c r="B12" s="351">
        <f>B6+1</f>
        <v>402</v>
      </c>
      <c r="C12" s="353" t="s">
        <v>251</v>
      </c>
      <c r="D12" s="132" t="s">
        <v>17</v>
      </c>
      <c r="E12" s="133">
        <v>1</v>
      </c>
    </row>
    <row r="13" spans="1:5" s="124" customFormat="1" ht="25.5" customHeight="1" x14ac:dyDescent="0.45">
      <c r="B13" s="352"/>
      <c r="C13" s="354"/>
      <c r="D13" s="132" t="s">
        <v>18</v>
      </c>
      <c r="E13" s="133">
        <v>2</v>
      </c>
    </row>
    <row r="14" spans="1:5" s="124" customFormat="1" ht="14.25" customHeight="1" x14ac:dyDescent="0.45">
      <c r="B14" s="134"/>
      <c r="C14" s="135"/>
      <c r="D14" s="63"/>
    </row>
    <row r="15" spans="1:5" x14ac:dyDescent="0.35">
      <c r="A15" s="119"/>
      <c r="B15" s="336">
        <f>B12+1</f>
        <v>403</v>
      </c>
      <c r="C15" s="345" t="s">
        <v>252</v>
      </c>
      <c r="D15" s="153" t="s">
        <v>253</v>
      </c>
      <c r="E15" s="136">
        <v>1</v>
      </c>
    </row>
    <row r="16" spans="1:5" x14ac:dyDescent="0.35">
      <c r="A16" s="124" t="str">
        <f>CONCATENATE("If", " ", B12,"=1")</f>
        <v>If 402=1</v>
      </c>
      <c r="B16" s="336"/>
      <c r="C16" s="346"/>
      <c r="D16" s="154" t="s">
        <v>254</v>
      </c>
      <c r="E16" s="137">
        <v>2</v>
      </c>
    </row>
    <row r="17" spans="1:5" x14ac:dyDescent="0.35">
      <c r="A17" s="119"/>
      <c r="B17" s="336"/>
      <c r="C17" s="346"/>
      <c r="D17" s="154" t="s">
        <v>255</v>
      </c>
      <c r="E17" s="137">
        <v>3</v>
      </c>
    </row>
    <row r="18" spans="1:5" x14ac:dyDescent="0.35">
      <c r="A18" s="119"/>
      <c r="B18" s="344"/>
      <c r="C18" s="346"/>
      <c r="D18" s="154" t="s">
        <v>256</v>
      </c>
      <c r="E18" s="137">
        <v>4</v>
      </c>
    </row>
    <row r="19" spans="1:5" x14ac:dyDescent="0.35">
      <c r="A19" s="119"/>
      <c r="B19" s="138"/>
      <c r="C19" s="137"/>
      <c r="D19" s="154"/>
      <c r="E19" s="137"/>
    </row>
    <row r="20" spans="1:5" x14ac:dyDescent="0.35">
      <c r="A20" s="119"/>
      <c r="B20" s="335">
        <f>B15+1</f>
        <v>404</v>
      </c>
      <c r="C20" s="338" t="s">
        <v>257</v>
      </c>
      <c r="D20" s="154" t="s">
        <v>258</v>
      </c>
      <c r="E20" s="137">
        <v>1</v>
      </c>
    </row>
    <row r="21" spans="1:5" x14ac:dyDescent="0.35">
      <c r="A21" s="119"/>
      <c r="B21" s="336"/>
      <c r="C21" s="339"/>
      <c r="D21" s="154" t="s">
        <v>259</v>
      </c>
      <c r="E21" s="137">
        <v>2</v>
      </c>
    </row>
    <row r="22" spans="1:5" ht="13.15" thickBot="1" x14ac:dyDescent="0.4">
      <c r="A22" s="119"/>
      <c r="B22" s="337"/>
      <c r="C22" s="340"/>
      <c r="D22" s="155" t="s">
        <v>260</v>
      </c>
      <c r="E22" s="140">
        <v>3</v>
      </c>
    </row>
    <row r="23" spans="1:5" ht="13.15" thickBot="1" x14ac:dyDescent="0.4">
      <c r="A23" s="119"/>
      <c r="B23" s="123"/>
      <c r="C23" s="119"/>
      <c r="D23" s="119"/>
      <c r="E23" s="119"/>
    </row>
    <row r="24" spans="1:5" x14ac:dyDescent="0.35">
      <c r="A24" s="119"/>
      <c r="B24" s="141"/>
      <c r="C24" s="142"/>
      <c r="D24" s="142"/>
      <c r="E24" s="142"/>
    </row>
    <row r="25" spans="1:5" ht="30" customHeight="1" x14ac:dyDescent="0.35">
      <c r="A25" s="143"/>
      <c r="B25" s="341">
        <f>B20+1</f>
        <v>405</v>
      </c>
      <c r="C25" s="145" t="s">
        <v>261</v>
      </c>
      <c r="D25" s="139"/>
      <c r="E25" s="139"/>
    </row>
    <row r="26" spans="1:5" ht="23.25" customHeight="1" x14ac:dyDescent="0.35">
      <c r="A26" s="143"/>
      <c r="B26" s="342"/>
      <c r="C26" s="146" t="s">
        <v>262</v>
      </c>
      <c r="D26" s="139"/>
      <c r="E26" s="139"/>
    </row>
    <row r="27" spans="1:5" ht="29.25" customHeight="1" x14ac:dyDescent="0.35">
      <c r="A27" s="143"/>
      <c r="B27" s="342"/>
      <c r="C27" s="139"/>
      <c r="D27" s="139"/>
      <c r="E27" s="139"/>
    </row>
    <row r="28" spans="1:5" x14ac:dyDescent="0.35">
      <c r="A28" s="143"/>
      <c r="B28" s="342"/>
      <c r="C28" s="139"/>
      <c r="D28" s="139"/>
      <c r="E28" s="139"/>
    </row>
    <row r="29" spans="1:5" ht="24.75" customHeight="1" x14ac:dyDescent="0.35">
      <c r="A29" s="143"/>
      <c r="B29" s="342"/>
      <c r="C29" s="139"/>
      <c r="D29" s="139"/>
      <c r="E29" s="139"/>
    </row>
    <row r="30" spans="1:5" ht="32.25" customHeight="1" x14ac:dyDescent="0.35">
      <c r="A30" s="143"/>
      <c r="B30" s="342"/>
      <c r="C30" s="139"/>
      <c r="D30" s="139"/>
      <c r="E30" s="139"/>
    </row>
    <row r="31" spans="1:5" x14ac:dyDescent="0.35">
      <c r="A31" s="143"/>
      <c r="B31" s="342"/>
      <c r="C31" s="139"/>
      <c r="D31" s="139"/>
      <c r="E31" s="139"/>
    </row>
    <row r="32" spans="1:5" ht="32.25" customHeight="1" x14ac:dyDescent="0.35">
      <c r="A32" s="143"/>
      <c r="B32" s="342"/>
      <c r="C32" s="139"/>
      <c r="D32" s="139"/>
      <c r="E32" s="139"/>
    </row>
    <row r="33" spans="1:5" ht="27.75" customHeight="1" x14ac:dyDescent="0.35">
      <c r="A33" s="143"/>
      <c r="B33" s="342"/>
      <c r="C33" s="139"/>
      <c r="D33" s="139"/>
      <c r="E33" s="139"/>
    </row>
    <row r="34" spans="1:5" ht="29.25" customHeight="1" x14ac:dyDescent="0.35">
      <c r="A34" s="143"/>
      <c r="B34" s="343"/>
      <c r="C34" s="139"/>
      <c r="D34" s="139"/>
      <c r="E34" s="139"/>
    </row>
    <row r="35" spans="1:5" ht="25.5" x14ac:dyDescent="0.35">
      <c r="A35" s="143"/>
      <c r="B35" s="147"/>
      <c r="C35" s="148" t="s">
        <v>263</v>
      </c>
      <c r="D35" s="139"/>
      <c r="E35" s="139"/>
    </row>
    <row r="36" spans="1:5" ht="83.25" customHeight="1" x14ac:dyDescent="0.35">
      <c r="A36" s="143"/>
      <c r="B36" s="147">
        <f>B25+1</f>
        <v>406</v>
      </c>
      <c r="C36" s="149" t="s">
        <v>264</v>
      </c>
      <c r="D36" s="139"/>
      <c r="E36" s="139" t="s">
        <v>265</v>
      </c>
    </row>
    <row r="37" spans="1:5" ht="66" customHeight="1" x14ac:dyDescent="0.35">
      <c r="A37" s="143"/>
      <c r="B37" s="147">
        <f>B36+1</f>
        <v>407</v>
      </c>
      <c r="C37" s="149" t="s">
        <v>266</v>
      </c>
      <c r="D37" s="139"/>
      <c r="E37" s="139" t="s">
        <v>265</v>
      </c>
    </row>
    <row r="38" spans="1:5" x14ac:dyDescent="0.35">
      <c r="A38" s="119"/>
      <c r="B38" s="138"/>
      <c r="C38" s="137"/>
      <c r="D38" s="137"/>
      <c r="E38" s="137"/>
    </row>
    <row r="39" spans="1:5" ht="80.25" customHeight="1" x14ac:dyDescent="0.35">
      <c r="A39" s="143"/>
      <c r="B39" s="147">
        <f>B37+1</f>
        <v>408</v>
      </c>
      <c r="C39" s="149" t="s">
        <v>267</v>
      </c>
      <c r="D39" s="139"/>
      <c r="E39" s="139" t="s">
        <v>265</v>
      </c>
    </row>
    <row r="40" spans="1:5" x14ac:dyDescent="0.35">
      <c r="A40" s="119"/>
      <c r="B40" s="138"/>
      <c r="C40" s="137"/>
      <c r="D40" s="137"/>
      <c r="E40" s="137"/>
    </row>
    <row r="41" spans="1:5" ht="52.5" customHeight="1" x14ac:dyDescent="0.35">
      <c r="A41" s="143"/>
      <c r="B41" s="147">
        <f>B39+1</f>
        <v>409</v>
      </c>
      <c r="C41" s="149" t="s">
        <v>268</v>
      </c>
      <c r="D41" s="139"/>
      <c r="E41" s="139" t="s">
        <v>265</v>
      </c>
    </row>
    <row r="42" spans="1:5" x14ac:dyDescent="0.35">
      <c r="A42" s="119"/>
      <c r="B42" s="138"/>
      <c r="C42" s="137"/>
      <c r="D42" s="137"/>
      <c r="E42" s="137"/>
    </row>
    <row r="43" spans="1:5" ht="60.75" customHeight="1" x14ac:dyDescent="0.35">
      <c r="A43" s="143"/>
      <c r="B43" s="147">
        <f>B41+1</f>
        <v>410</v>
      </c>
      <c r="C43" s="149" t="s">
        <v>269</v>
      </c>
      <c r="D43" s="139"/>
      <c r="E43" s="139" t="s">
        <v>265</v>
      </c>
    </row>
    <row r="44" spans="1:5" x14ac:dyDescent="0.35">
      <c r="A44" s="119"/>
      <c r="B44" s="138"/>
      <c r="C44" s="137"/>
      <c r="D44" s="137"/>
      <c r="E44" s="137"/>
    </row>
    <row r="45" spans="1:5" ht="57" customHeight="1" x14ac:dyDescent="0.35">
      <c r="A45" s="143"/>
      <c r="B45" s="147">
        <f>B43+1</f>
        <v>411</v>
      </c>
      <c r="C45" s="139" t="s">
        <v>270</v>
      </c>
      <c r="D45" s="139"/>
      <c r="E45" s="139" t="s">
        <v>265</v>
      </c>
    </row>
    <row r="46" spans="1:5" x14ac:dyDescent="0.35">
      <c r="A46" s="119"/>
      <c r="B46" s="138"/>
      <c r="C46" s="137"/>
      <c r="D46" s="137"/>
      <c r="E46" s="137"/>
    </row>
    <row r="47" spans="1:5" ht="51" customHeight="1" x14ac:dyDescent="0.35">
      <c r="A47" s="143"/>
      <c r="B47" s="147">
        <f>B45+1</f>
        <v>412</v>
      </c>
      <c r="C47" s="139" t="s">
        <v>271</v>
      </c>
      <c r="D47" s="139"/>
      <c r="E47" s="139" t="s">
        <v>265</v>
      </c>
    </row>
    <row r="48" spans="1:5" x14ac:dyDescent="0.35">
      <c r="A48" s="119"/>
      <c r="B48" s="138"/>
      <c r="C48" s="137"/>
      <c r="D48" s="137"/>
      <c r="E48" s="137"/>
    </row>
    <row r="49" spans="1:5" ht="52.5" customHeight="1" x14ac:dyDescent="0.35">
      <c r="A49" s="143"/>
      <c r="B49" s="144">
        <f>B47+1</f>
        <v>413</v>
      </c>
      <c r="C49" s="150" t="s">
        <v>272</v>
      </c>
      <c r="D49" s="150"/>
      <c r="E49" s="150" t="s">
        <v>265</v>
      </c>
    </row>
    <row r="50" spans="1:5" ht="13.5" customHeight="1" thickBot="1" x14ac:dyDescent="0.4">
      <c r="A50" s="143"/>
      <c r="B50" s="151"/>
      <c r="C50" s="152"/>
      <c r="D50" s="152"/>
      <c r="E50" s="152"/>
    </row>
    <row r="51" spans="1:5" s="94" customFormat="1" x14ac:dyDescent="0.35">
      <c r="A51" s="108"/>
      <c r="B51" s="95"/>
      <c r="C51" s="95"/>
      <c r="D51" s="96">
        <f>414</f>
        <v>414</v>
      </c>
      <c r="E51" s="97">
        <f>D51+1</f>
        <v>415</v>
      </c>
    </row>
    <row r="52" spans="1:5" ht="293.25" x14ac:dyDescent="0.35">
      <c r="B52" s="98"/>
      <c r="C52" s="98"/>
      <c r="D52" s="99" t="s">
        <v>274</v>
      </c>
      <c r="E52" s="237" t="s">
        <v>275</v>
      </c>
    </row>
    <row r="53" spans="1:5" x14ac:dyDescent="0.35">
      <c r="B53" s="100"/>
      <c r="C53" s="100"/>
      <c r="D53" s="101"/>
      <c r="E53" s="102"/>
    </row>
    <row r="54" spans="1:5" x14ac:dyDescent="0.35">
      <c r="B54" s="113"/>
      <c r="C54" s="113"/>
      <c r="D54" s="115"/>
      <c r="E54" s="117"/>
    </row>
    <row r="55" spans="1:5" ht="13.15" thickBot="1" x14ac:dyDescent="0.4">
      <c r="B55" s="114"/>
      <c r="C55" s="114"/>
      <c r="D55" s="116"/>
      <c r="E55" s="118"/>
    </row>
    <row r="56" spans="1:5" x14ac:dyDescent="0.35">
      <c r="B56" s="95"/>
      <c r="C56" s="100" t="s">
        <v>276</v>
      </c>
      <c r="D56" s="101"/>
      <c r="E56" s="102"/>
    </row>
    <row r="57" spans="1:5" x14ac:dyDescent="0.35">
      <c r="B57" s="103" t="s">
        <v>277</v>
      </c>
      <c r="C57" s="104" t="s">
        <v>278</v>
      </c>
      <c r="D57" s="104"/>
      <c r="E57" s="105"/>
    </row>
    <row r="58" spans="1:5" x14ac:dyDescent="0.35">
      <c r="B58" s="106" t="s">
        <v>279</v>
      </c>
      <c r="C58" s="104" t="s">
        <v>280</v>
      </c>
      <c r="D58" s="104"/>
      <c r="E58" s="105"/>
    </row>
    <row r="59" spans="1:5" x14ac:dyDescent="0.35">
      <c r="B59" s="106" t="s">
        <v>281</v>
      </c>
      <c r="C59" s="104" t="s">
        <v>282</v>
      </c>
      <c r="D59" s="104"/>
      <c r="E59" s="105"/>
    </row>
    <row r="60" spans="1:5" x14ac:dyDescent="0.35">
      <c r="B60" s="106" t="s">
        <v>283</v>
      </c>
      <c r="C60" s="104" t="s">
        <v>284</v>
      </c>
      <c r="D60" s="104"/>
      <c r="E60" s="105"/>
    </row>
    <row r="61" spans="1:5" x14ac:dyDescent="0.35">
      <c r="B61" s="106" t="s">
        <v>285</v>
      </c>
      <c r="C61" s="104" t="s">
        <v>286</v>
      </c>
      <c r="D61" s="104"/>
      <c r="E61" s="105"/>
    </row>
    <row r="62" spans="1:5" x14ac:dyDescent="0.35">
      <c r="B62" s="106" t="s">
        <v>287</v>
      </c>
      <c r="C62" s="104" t="s">
        <v>288</v>
      </c>
      <c r="D62" s="104"/>
      <c r="E62" s="105"/>
    </row>
    <row r="63" spans="1:5" x14ac:dyDescent="0.35">
      <c r="B63" s="106" t="s">
        <v>289</v>
      </c>
      <c r="C63" s="104" t="s">
        <v>290</v>
      </c>
      <c r="D63" s="104"/>
      <c r="E63" s="105"/>
    </row>
    <row r="64" spans="1:5" x14ac:dyDescent="0.35">
      <c r="B64" s="106" t="s">
        <v>291</v>
      </c>
      <c r="C64" s="104" t="s">
        <v>292</v>
      </c>
      <c r="D64" s="104"/>
      <c r="E64" s="105"/>
    </row>
    <row r="65" spans="2:5" x14ac:dyDescent="0.35">
      <c r="B65" s="106" t="s">
        <v>293</v>
      </c>
      <c r="C65" s="104" t="s">
        <v>294</v>
      </c>
      <c r="D65" s="104"/>
      <c r="E65" s="105"/>
    </row>
    <row r="66" spans="2:5" x14ac:dyDescent="0.35">
      <c r="B66" s="106" t="s">
        <v>295</v>
      </c>
      <c r="C66" s="104" t="s">
        <v>296</v>
      </c>
      <c r="D66" s="104"/>
      <c r="E66" s="105"/>
    </row>
    <row r="67" spans="2:5" x14ac:dyDescent="0.35">
      <c r="B67" s="106" t="s">
        <v>297</v>
      </c>
      <c r="C67" s="107" t="s">
        <v>298</v>
      </c>
      <c r="D67" s="107"/>
      <c r="E67" s="105"/>
    </row>
    <row r="68" spans="2:5" x14ac:dyDescent="0.35">
      <c r="B68" s="185" t="s">
        <v>299</v>
      </c>
      <c r="C68" s="107" t="s">
        <v>300</v>
      </c>
      <c r="D68" s="107"/>
      <c r="E68" s="105"/>
    </row>
  </sheetData>
  <mergeCells count="9">
    <mergeCell ref="B6:B10"/>
    <mergeCell ref="C6:C10"/>
    <mergeCell ref="B12:B13"/>
    <mergeCell ref="C12:C13"/>
    <mergeCell ref="B20:B22"/>
    <mergeCell ref="C20:C22"/>
    <mergeCell ref="B25:B34"/>
    <mergeCell ref="B15:B18"/>
    <mergeCell ref="C15:C18"/>
  </mergeCells>
  <pageMargins left="0.7" right="0.7" top="0.75" bottom="0.75" header="0.3" footer="0.3"/>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41371-7516-497C-9006-5C97BD09A8D2}">
  <dimension ref="A1:L97"/>
  <sheetViews>
    <sheetView workbookViewId="0">
      <selection activeCell="A72" sqref="A72"/>
    </sheetView>
  </sheetViews>
  <sheetFormatPr defaultColWidth="11.3984375" defaultRowHeight="10.15" x14ac:dyDescent="0.45"/>
  <cols>
    <col min="1" max="1" width="5.3984375" style="158" customWidth="1"/>
    <col min="2" max="3" width="14" style="158" customWidth="1"/>
    <col min="4" max="5" width="11.3984375" style="158"/>
    <col min="6" max="6" width="15.73046875" style="158" customWidth="1"/>
    <col min="7" max="7" width="7.73046875" style="158" customWidth="1"/>
    <col min="8" max="248" width="11.3984375" style="158"/>
    <col min="249" max="249" width="5.3984375" style="158" customWidth="1"/>
    <col min="250" max="504" width="11.3984375" style="158"/>
    <col min="505" max="505" width="5.3984375" style="158" customWidth="1"/>
    <col min="506" max="760" width="11.3984375" style="158"/>
    <col min="761" max="761" width="5.3984375" style="158" customWidth="1"/>
    <col min="762" max="1016" width="11.3984375" style="158"/>
    <col min="1017" max="1017" width="5.3984375" style="158" customWidth="1"/>
    <col min="1018" max="1272" width="11.3984375" style="158"/>
    <col min="1273" max="1273" width="5.3984375" style="158" customWidth="1"/>
    <col min="1274" max="1528" width="11.3984375" style="158"/>
    <col min="1529" max="1529" width="5.3984375" style="158" customWidth="1"/>
    <col min="1530" max="1784" width="11.3984375" style="158"/>
    <col min="1785" max="1785" width="5.3984375" style="158" customWidth="1"/>
    <col min="1786" max="2040" width="11.3984375" style="158"/>
    <col min="2041" max="2041" width="5.3984375" style="158" customWidth="1"/>
    <col min="2042" max="2296" width="11.3984375" style="158"/>
    <col min="2297" max="2297" width="5.3984375" style="158" customWidth="1"/>
    <col min="2298" max="2552" width="11.3984375" style="158"/>
    <col min="2553" max="2553" width="5.3984375" style="158" customWidth="1"/>
    <col min="2554" max="2808" width="11.3984375" style="158"/>
    <col min="2809" max="2809" width="5.3984375" style="158" customWidth="1"/>
    <col min="2810" max="3064" width="11.3984375" style="158"/>
    <col min="3065" max="3065" width="5.3984375" style="158" customWidth="1"/>
    <col min="3066" max="3320" width="11.3984375" style="158"/>
    <col min="3321" max="3321" width="5.3984375" style="158" customWidth="1"/>
    <col min="3322" max="3576" width="11.3984375" style="158"/>
    <col min="3577" max="3577" width="5.3984375" style="158" customWidth="1"/>
    <col min="3578" max="3832" width="11.3984375" style="158"/>
    <col min="3833" max="3833" width="5.3984375" style="158" customWidth="1"/>
    <col min="3834" max="4088" width="11.3984375" style="158"/>
    <col min="4089" max="4089" width="5.3984375" style="158" customWidth="1"/>
    <col min="4090" max="4344" width="11.3984375" style="158"/>
    <col min="4345" max="4345" width="5.3984375" style="158" customWidth="1"/>
    <col min="4346" max="4600" width="11.3984375" style="158"/>
    <col min="4601" max="4601" width="5.3984375" style="158" customWidth="1"/>
    <col min="4602" max="4856" width="11.3984375" style="158"/>
    <col min="4857" max="4857" width="5.3984375" style="158" customWidth="1"/>
    <col min="4858" max="5112" width="11.3984375" style="158"/>
    <col min="5113" max="5113" width="5.3984375" style="158" customWidth="1"/>
    <col min="5114" max="5368" width="11.3984375" style="158"/>
    <col min="5369" max="5369" width="5.3984375" style="158" customWidth="1"/>
    <col min="5370" max="5624" width="11.3984375" style="158"/>
    <col min="5625" max="5625" width="5.3984375" style="158" customWidth="1"/>
    <col min="5626" max="5880" width="11.3984375" style="158"/>
    <col min="5881" max="5881" width="5.3984375" style="158" customWidth="1"/>
    <col min="5882" max="6136" width="11.3984375" style="158"/>
    <col min="6137" max="6137" width="5.3984375" style="158" customWidth="1"/>
    <col min="6138" max="6392" width="11.3984375" style="158"/>
    <col min="6393" max="6393" width="5.3984375" style="158" customWidth="1"/>
    <col min="6394" max="6648" width="11.3984375" style="158"/>
    <col min="6649" max="6649" width="5.3984375" style="158" customWidth="1"/>
    <col min="6650" max="6904" width="11.3984375" style="158"/>
    <col min="6905" max="6905" width="5.3984375" style="158" customWidth="1"/>
    <col min="6906" max="7160" width="11.3984375" style="158"/>
    <col min="7161" max="7161" width="5.3984375" style="158" customWidth="1"/>
    <col min="7162" max="7416" width="11.3984375" style="158"/>
    <col min="7417" max="7417" width="5.3984375" style="158" customWidth="1"/>
    <col min="7418" max="7672" width="11.3984375" style="158"/>
    <col min="7673" max="7673" width="5.3984375" style="158" customWidth="1"/>
    <col min="7674" max="7928" width="11.3984375" style="158"/>
    <col min="7929" max="7929" width="5.3984375" style="158" customWidth="1"/>
    <col min="7930" max="8184" width="11.3984375" style="158"/>
    <col min="8185" max="8185" width="5.3984375" style="158" customWidth="1"/>
    <col min="8186" max="8440" width="11.3984375" style="158"/>
    <col min="8441" max="8441" width="5.3984375" style="158" customWidth="1"/>
    <col min="8442" max="8696" width="11.3984375" style="158"/>
    <col min="8697" max="8697" width="5.3984375" style="158" customWidth="1"/>
    <col min="8698" max="8952" width="11.3984375" style="158"/>
    <col min="8953" max="8953" width="5.3984375" style="158" customWidth="1"/>
    <col min="8954" max="9208" width="11.3984375" style="158"/>
    <col min="9209" max="9209" width="5.3984375" style="158" customWidth="1"/>
    <col min="9210" max="9464" width="11.3984375" style="158"/>
    <col min="9465" max="9465" width="5.3984375" style="158" customWidth="1"/>
    <col min="9466" max="9720" width="11.3984375" style="158"/>
    <col min="9721" max="9721" width="5.3984375" style="158" customWidth="1"/>
    <col min="9722" max="9976" width="11.3984375" style="158"/>
    <col min="9977" max="9977" width="5.3984375" style="158" customWidth="1"/>
    <col min="9978" max="10232" width="11.3984375" style="158"/>
    <col min="10233" max="10233" width="5.3984375" style="158" customWidth="1"/>
    <col min="10234" max="10488" width="11.3984375" style="158"/>
    <col min="10489" max="10489" width="5.3984375" style="158" customWidth="1"/>
    <col min="10490" max="10744" width="11.3984375" style="158"/>
    <col min="10745" max="10745" width="5.3984375" style="158" customWidth="1"/>
    <col min="10746" max="11000" width="11.3984375" style="158"/>
    <col min="11001" max="11001" width="5.3984375" style="158" customWidth="1"/>
    <col min="11002" max="11256" width="11.3984375" style="158"/>
    <col min="11257" max="11257" width="5.3984375" style="158" customWidth="1"/>
    <col min="11258" max="11512" width="11.3984375" style="158"/>
    <col min="11513" max="11513" width="5.3984375" style="158" customWidth="1"/>
    <col min="11514" max="11768" width="11.3984375" style="158"/>
    <col min="11769" max="11769" width="5.3984375" style="158" customWidth="1"/>
    <col min="11770" max="12024" width="11.3984375" style="158"/>
    <col min="12025" max="12025" width="5.3984375" style="158" customWidth="1"/>
    <col min="12026" max="12280" width="11.3984375" style="158"/>
    <col min="12281" max="12281" width="5.3984375" style="158" customWidth="1"/>
    <col min="12282" max="12536" width="11.3984375" style="158"/>
    <col min="12537" max="12537" width="5.3984375" style="158" customWidth="1"/>
    <col min="12538" max="12792" width="11.3984375" style="158"/>
    <col min="12793" max="12793" width="5.3984375" style="158" customWidth="1"/>
    <col min="12794" max="13048" width="11.3984375" style="158"/>
    <col min="13049" max="13049" width="5.3984375" style="158" customWidth="1"/>
    <col min="13050" max="13304" width="11.3984375" style="158"/>
    <col min="13305" max="13305" width="5.3984375" style="158" customWidth="1"/>
    <col min="13306" max="13560" width="11.3984375" style="158"/>
    <col min="13561" max="13561" width="5.3984375" style="158" customWidth="1"/>
    <col min="13562" max="13816" width="11.3984375" style="158"/>
    <col min="13817" max="13817" width="5.3984375" style="158" customWidth="1"/>
    <col min="13818" max="14072" width="11.3984375" style="158"/>
    <col min="14073" max="14073" width="5.3984375" style="158" customWidth="1"/>
    <col min="14074" max="14328" width="11.3984375" style="158"/>
    <col min="14329" max="14329" width="5.3984375" style="158" customWidth="1"/>
    <col min="14330" max="14584" width="11.3984375" style="158"/>
    <col min="14585" max="14585" width="5.3984375" style="158" customWidth="1"/>
    <col min="14586" max="14840" width="11.3984375" style="158"/>
    <col min="14841" max="14841" width="5.3984375" style="158" customWidth="1"/>
    <col min="14842" max="15096" width="11.3984375" style="158"/>
    <col min="15097" max="15097" width="5.3984375" style="158" customWidth="1"/>
    <col min="15098" max="15352" width="11.3984375" style="158"/>
    <col min="15353" max="15353" width="5.3984375" style="158" customWidth="1"/>
    <col min="15354" max="15608" width="11.3984375" style="158"/>
    <col min="15609" max="15609" width="5.3984375" style="158" customWidth="1"/>
    <col min="15610" max="15864" width="11.3984375" style="158"/>
    <col min="15865" max="15865" width="5.3984375" style="158" customWidth="1"/>
    <col min="15866" max="16120" width="11.3984375" style="158"/>
    <col min="16121" max="16121" width="5.3984375" style="158" customWidth="1"/>
    <col min="16122" max="16384" width="11.3984375" style="158"/>
  </cols>
  <sheetData>
    <row r="1" spans="1:12" ht="15" x14ac:dyDescent="0.45">
      <c r="A1" s="156" t="s">
        <v>301</v>
      </c>
      <c r="B1" s="157"/>
      <c r="G1" s="159">
        <f>COUNT(A3:A97)+2</f>
        <v>13</v>
      </c>
    </row>
    <row r="2" spans="1:12" ht="17.25" customHeight="1" x14ac:dyDescent="0.45">
      <c r="A2" s="160"/>
      <c r="B2" s="157"/>
      <c r="H2" s="355"/>
      <c r="I2" s="355"/>
      <c r="J2" s="355"/>
      <c r="K2" s="355"/>
      <c r="L2" s="355"/>
    </row>
    <row r="3" spans="1:12" x14ac:dyDescent="0.45">
      <c r="A3" s="161">
        <v>5.01</v>
      </c>
      <c r="B3" s="162" t="s">
        <v>302</v>
      </c>
      <c r="C3" s="162"/>
      <c r="D3" s="162"/>
      <c r="E3" s="162"/>
      <c r="F3" s="162"/>
      <c r="G3" s="163"/>
    </row>
    <row r="4" spans="1:12" ht="43.9" customHeight="1" x14ac:dyDescent="0.45">
      <c r="A4" s="164"/>
      <c r="G4" s="165" t="s">
        <v>303</v>
      </c>
    </row>
    <row r="5" spans="1:12" x14ac:dyDescent="0.45">
      <c r="A5" s="164"/>
      <c r="B5" s="158" t="s">
        <v>304</v>
      </c>
      <c r="F5" s="166"/>
      <c r="G5" s="167" t="s">
        <v>273</v>
      </c>
    </row>
    <row r="6" spans="1:12" x14ac:dyDescent="0.45">
      <c r="A6" s="164"/>
      <c r="B6" s="158" t="s">
        <v>305</v>
      </c>
      <c r="F6" s="166"/>
      <c r="G6" s="167" t="s">
        <v>273</v>
      </c>
    </row>
    <row r="7" spans="1:12" x14ac:dyDescent="0.45">
      <c r="A7" s="164"/>
      <c r="B7" s="158" t="s">
        <v>306</v>
      </c>
      <c r="F7" s="166"/>
      <c r="G7" s="167" t="s">
        <v>273</v>
      </c>
    </row>
    <row r="8" spans="1:12" x14ac:dyDescent="0.45">
      <c r="A8" s="164"/>
      <c r="B8" s="158" t="s">
        <v>307</v>
      </c>
      <c r="F8" s="166"/>
      <c r="G8" s="167" t="s">
        <v>273</v>
      </c>
    </row>
    <row r="9" spans="1:12" x14ac:dyDescent="0.45">
      <c r="A9" s="164"/>
      <c r="F9" s="166"/>
      <c r="G9" s="168"/>
    </row>
    <row r="10" spans="1:12" ht="25.5" customHeight="1" x14ac:dyDescent="0.45">
      <c r="A10" s="161">
        <f>A3+0.01</f>
        <v>5.0199999999999996</v>
      </c>
      <c r="B10" s="356" t="s">
        <v>308</v>
      </c>
      <c r="C10" s="356"/>
      <c r="D10" s="356"/>
      <c r="E10" s="356"/>
      <c r="F10" s="356"/>
      <c r="G10" s="169"/>
      <c r="H10" s="170"/>
      <c r="I10" s="170"/>
      <c r="J10" s="170"/>
      <c r="K10" s="170"/>
      <c r="L10" s="170"/>
    </row>
    <row r="11" spans="1:12" x14ac:dyDescent="0.45">
      <c r="A11" s="164"/>
      <c r="B11" s="158" t="s">
        <v>309</v>
      </c>
      <c r="F11" s="166"/>
      <c r="G11" s="167" t="s">
        <v>273</v>
      </c>
    </row>
    <row r="12" spans="1:12" x14ac:dyDescent="0.45">
      <c r="A12" s="171"/>
      <c r="B12" s="158" t="str">
        <f>CONCATENATE("2. No  ►",A20,"")</f>
        <v>2. No  ►5.04</v>
      </c>
      <c r="G12" s="172"/>
    </row>
    <row r="13" spans="1:12" x14ac:dyDescent="0.45">
      <c r="A13" s="171"/>
      <c r="G13" s="167"/>
    </row>
    <row r="14" spans="1:12" ht="13.5" customHeight="1" x14ac:dyDescent="0.45">
      <c r="A14" s="161">
        <f>A10+0.01</f>
        <v>5.0299999999999994</v>
      </c>
      <c r="B14" s="162" t="s">
        <v>310</v>
      </c>
      <c r="C14" s="162"/>
      <c r="D14" s="162"/>
      <c r="E14" s="162"/>
      <c r="F14" s="162"/>
      <c r="G14" s="163"/>
    </row>
    <row r="15" spans="1:12" ht="13.5" customHeight="1" x14ac:dyDescent="0.45">
      <c r="A15" s="173"/>
      <c r="D15" s="158" t="s">
        <v>311</v>
      </c>
      <c r="G15" s="174"/>
    </row>
    <row r="16" spans="1:12" ht="13.5" customHeight="1" x14ac:dyDescent="0.45">
      <c r="A16" s="173"/>
      <c r="D16" s="158" t="s">
        <v>312</v>
      </c>
      <c r="G16" s="167" t="s">
        <v>273</v>
      </c>
    </row>
    <row r="17" spans="1:7" ht="13.5" customHeight="1" x14ac:dyDescent="0.45">
      <c r="A17" s="173"/>
      <c r="D17" s="158" t="s">
        <v>313</v>
      </c>
      <c r="G17" s="174"/>
    </row>
    <row r="18" spans="1:7" ht="13.5" customHeight="1" x14ac:dyDescent="0.45">
      <c r="A18" s="173"/>
      <c r="D18" s="158" t="s">
        <v>314</v>
      </c>
      <c r="G18" s="174"/>
    </row>
    <row r="19" spans="1:7" ht="13.5" customHeight="1" x14ac:dyDescent="0.45">
      <c r="A19" s="164"/>
      <c r="B19" s="175"/>
      <c r="F19" s="166"/>
      <c r="G19" s="172"/>
    </row>
    <row r="20" spans="1:7" ht="13.5" customHeight="1" x14ac:dyDescent="0.45">
      <c r="A20" s="161">
        <f>A14+0.01</f>
        <v>5.0399999999999991</v>
      </c>
      <c r="B20" s="158" t="str">
        <f>CONCATENATE("In case of ","NO"," in ",A10," above, why?")</f>
        <v>In case of NO in 5.02 above, why?</v>
      </c>
      <c r="C20" s="162"/>
      <c r="D20" s="162"/>
      <c r="E20" s="162"/>
      <c r="F20" s="162"/>
      <c r="G20" s="163" t="s">
        <v>232</v>
      </c>
    </row>
    <row r="21" spans="1:7" ht="13.5" customHeight="1" x14ac:dyDescent="0.45">
      <c r="A21" s="173"/>
      <c r="D21" s="176" t="s">
        <v>315</v>
      </c>
      <c r="G21" s="167" t="s">
        <v>273</v>
      </c>
    </row>
    <row r="22" spans="1:7" ht="13.5" customHeight="1" x14ac:dyDescent="0.45">
      <c r="A22" s="173"/>
      <c r="D22" s="176" t="s">
        <v>316</v>
      </c>
      <c r="G22" s="167" t="s">
        <v>273</v>
      </c>
    </row>
    <row r="23" spans="1:7" ht="13.5" customHeight="1" x14ac:dyDescent="0.45">
      <c r="A23" s="173"/>
      <c r="D23" s="176" t="s">
        <v>317</v>
      </c>
      <c r="G23" s="167" t="s">
        <v>273</v>
      </c>
    </row>
    <row r="24" spans="1:7" ht="13.5" customHeight="1" x14ac:dyDescent="0.45">
      <c r="A24" s="173"/>
      <c r="D24" s="176" t="s">
        <v>318</v>
      </c>
      <c r="G24" s="167" t="s">
        <v>273</v>
      </c>
    </row>
    <row r="25" spans="1:7" ht="13.5" customHeight="1" x14ac:dyDescent="0.45">
      <c r="A25" s="173"/>
      <c r="D25" s="176" t="s">
        <v>319</v>
      </c>
      <c r="G25" s="167" t="s">
        <v>273</v>
      </c>
    </row>
    <row r="26" spans="1:7" ht="13.5" customHeight="1" x14ac:dyDescent="0.45">
      <c r="A26" s="164"/>
      <c r="D26" s="176" t="s">
        <v>320</v>
      </c>
      <c r="G26" s="167" t="s">
        <v>273</v>
      </c>
    </row>
    <row r="27" spans="1:7" ht="13.5" customHeight="1" x14ac:dyDescent="0.45">
      <c r="A27" s="164"/>
      <c r="D27" s="176" t="s">
        <v>321</v>
      </c>
      <c r="G27" s="167" t="s">
        <v>273</v>
      </c>
    </row>
    <row r="28" spans="1:7" ht="13.5" customHeight="1" x14ac:dyDescent="0.45">
      <c r="A28" s="164"/>
      <c r="D28" s="176" t="s">
        <v>322</v>
      </c>
      <c r="G28" s="167" t="s">
        <v>273</v>
      </c>
    </row>
    <row r="29" spans="1:7" ht="13.5" customHeight="1" x14ac:dyDescent="0.45">
      <c r="A29" s="164"/>
      <c r="D29" s="176" t="s">
        <v>323</v>
      </c>
      <c r="G29" s="167" t="s">
        <v>273</v>
      </c>
    </row>
    <row r="30" spans="1:7" ht="13.5" customHeight="1" x14ac:dyDescent="0.45">
      <c r="A30" s="164"/>
      <c r="D30" s="176" t="s">
        <v>324</v>
      </c>
      <c r="G30" s="167" t="s">
        <v>273</v>
      </c>
    </row>
    <row r="31" spans="1:7" ht="13.5" customHeight="1" x14ac:dyDescent="0.45">
      <c r="A31" s="164"/>
      <c r="B31" s="177" t="str">
        <f>CONCATENATE("GO TO ",A57,"")</f>
        <v>GO TO 5.07</v>
      </c>
      <c r="D31" s="176"/>
      <c r="G31" s="167"/>
    </row>
    <row r="32" spans="1:7" x14ac:dyDescent="0.45">
      <c r="A32" s="178"/>
      <c r="B32" s="175"/>
      <c r="C32" s="175"/>
      <c r="D32" s="175"/>
      <c r="E32" s="175"/>
      <c r="F32" s="175"/>
      <c r="G32" s="179"/>
    </row>
    <row r="33" spans="1:7" ht="13.5" customHeight="1" x14ac:dyDescent="0.45">
      <c r="A33" s="161">
        <f>A20+0.01</f>
        <v>5.0499999999999989</v>
      </c>
      <c r="B33" s="162" t="s">
        <v>325</v>
      </c>
      <c r="C33" s="162"/>
      <c r="D33" s="162"/>
      <c r="E33" s="162"/>
      <c r="F33" s="162"/>
      <c r="G33" s="163" t="s">
        <v>232</v>
      </c>
    </row>
    <row r="34" spans="1:7" ht="13.5" customHeight="1" x14ac:dyDescent="0.45">
      <c r="A34" s="173"/>
      <c r="D34" s="176" t="s">
        <v>326</v>
      </c>
      <c r="G34" s="167" t="s">
        <v>273</v>
      </c>
    </row>
    <row r="35" spans="1:7" ht="13.5" customHeight="1" x14ac:dyDescent="0.45">
      <c r="A35" s="173"/>
      <c r="D35" s="176" t="s">
        <v>327</v>
      </c>
      <c r="G35" s="167" t="s">
        <v>273</v>
      </c>
    </row>
    <row r="36" spans="1:7" ht="13.5" customHeight="1" x14ac:dyDescent="0.45">
      <c r="A36" s="173"/>
      <c r="D36" s="176" t="s">
        <v>328</v>
      </c>
      <c r="G36" s="167" t="s">
        <v>273</v>
      </c>
    </row>
    <row r="37" spans="1:7" ht="13.5" customHeight="1" x14ac:dyDescent="0.45">
      <c r="A37" s="173"/>
      <c r="D37" s="176" t="s">
        <v>329</v>
      </c>
      <c r="G37" s="167" t="s">
        <v>273</v>
      </c>
    </row>
    <row r="38" spans="1:7" ht="13.5" customHeight="1" x14ac:dyDescent="0.45">
      <c r="A38" s="173"/>
      <c r="D38" s="176" t="s">
        <v>330</v>
      </c>
      <c r="G38" s="167" t="s">
        <v>273</v>
      </c>
    </row>
    <row r="39" spans="1:7" ht="13.5" customHeight="1" x14ac:dyDescent="0.45">
      <c r="A39" s="164"/>
      <c r="D39" s="176" t="s">
        <v>331</v>
      </c>
      <c r="G39" s="167" t="s">
        <v>273</v>
      </c>
    </row>
    <row r="40" spans="1:7" ht="13.5" customHeight="1" x14ac:dyDescent="0.45">
      <c r="A40" s="164"/>
      <c r="D40" s="176" t="s">
        <v>332</v>
      </c>
      <c r="G40" s="167" t="s">
        <v>273</v>
      </c>
    </row>
    <row r="41" spans="1:7" ht="13.5" customHeight="1" x14ac:dyDescent="0.45">
      <c r="A41" s="164"/>
      <c r="D41" s="176" t="s">
        <v>333</v>
      </c>
      <c r="G41" s="167" t="s">
        <v>273</v>
      </c>
    </row>
    <row r="42" spans="1:7" ht="13.5" customHeight="1" x14ac:dyDescent="0.45">
      <c r="A42" s="164"/>
      <c r="D42" s="176" t="s">
        <v>334</v>
      </c>
      <c r="G42" s="167" t="s">
        <v>273</v>
      </c>
    </row>
    <row r="43" spans="1:7" x14ac:dyDescent="0.45">
      <c r="A43" s="178"/>
      <c r="B43" s="175"/>
      <c r="C43" s="175"/>
      <c r="D43" s="175"/>
      <c r="E43" s="175"/>
      <c r="F43" s="175"/>
      <c r="G43" s="179"/>
    </row>
    <row r="44" spans="1:7" ht="13.5" customHeight="1" x14ac:dyDescent="0.45">
      <c r="A44" s="161">
        <f>A33+0.01</f>
        <v>5.0599999999999987</v>
      </c>
      <c r="B44" s="158" t="s">
        <v>335</v>
      </c>
      <c r="C44" s="162"/>
      <c r="D44" s="162"/>
      <c r="E44" s="162"/>
      <c r="F44" s="162"/>
      <c r="G44" s="163"/>
    </row>
    <row r="45" spans="1:7" ht="13.5" customHeight="1" x14ac:dyDescent="0.45">
      <c r="A45" s="173"/>
      <c r="G45" s="172" t="s">
        <v>232</v>
      </c>
    </row>
    <row r="46" spans="1:7" ht="13.5" customHeight="1" x14ac:dyDescent="0.45">
      <c r="A46" s="173"/>
      <c r="D46" s="176" t="s">
        <v>315</v>
      </c>
      <c r="G46" s="167" t="s">
        <v>273</v>
      </c>
    </row>
    <row r="47" spans="1:7" ht="13.5" customHeight="1" x14ac:dyDescent="0.45">
      <c r="A47" s="173"/>
      <c r="D47" s="176" t="s">
        <v>316</v>
      </c>
      <c r="G47" s="167" t="s">
        <v>273</v>
      </c>
    </row>
    <row r="48" spans="1:7" ht="13.5" customHeight="1" x14ac:dyDescent="0.45">
      <c r="A48" s="173"/>
      <c r="D48" s="176" t="s">
        <v>317</v>
      </c>
      <c r="G48" s="167" t="s">
        <v>273</v>
      </c>
    </row>
    <row r="49" spans="1:7" ht="13.5" customHeight="1" x14ac:dyDescent="0.45">
      <c r="A49" s="173"/>
      <c r="D49" s="176" t="s">
        <v>318</v>
      </c>
      <c r="G49" s="167" t="s">
        <v>273</v>
      </c>
    </row>
    <row r="50" spans="1:7" ht="13.5" customHeight="1" x14ac:dyDescent="0.45">
      <c r="A50" s="173"/>
      <c r="D50" s="176" t="s">
        <v>319</v>
      </c>
      <c r="G50" s="167" t="s">
        <v>273</v>
      </c>
    </row>
    <row r="51" spans="1:7" ht="13.5" customHeight="1" x14ac:dyDescent="0.45">
      <c r="A51" s="164"/>
      <c r="D51" s="176" t="s">
        <v>320</v>
      </c>
      <c r="G51" s="167" t="s">
        <v>273</v>
      </c>
    </row>
    <row r="52" spans="1:7" ht="13.5" customHeight="1" x14ac:dyDescent="0.45">
      <c r="A52" s="164"/>
      <c r="D52" s="176" t="s">
        <v>321</v>
      </c>
      <c r="G52" s="167" t="s">
        <v>273</v>
      </c>
    </row>
    <row r="53" spans="1:7" ht="13.5" customHeight="1" x14ac:dyDescent="0.45">
      <c r="A53" s="164"/>
      <c r="D53" s="176" t="s">
        <v>322</v>
      </c>
      <c r="G53" s="167" t="s">
        <v>273</v>
      </c>
    </row>
    <row r="54" spans="1:7" ht="13.5" customHeight="1" x14ac:dyDescent="0.45">
      <c r="A54" s="164"/>
      <c r="D54" s="176" t="s">
        <v>323</v>
      </c>
      <c r="G54" s="167" t="s">
        <v>273</v>
      </c>
    </row>
    <row r="55" spans="1:7" ht="13.5" customHeight="1" x14ac:dyDescent="0.45">
      <c r="A55" s="164"/>
      <c r="D55" s="176" t="s">
        <v>324</v>
      </c>
      <c r="G55" s="167" t="s">
        <v>273</v>
      </c>
    </row>
    <row r="56" spans="1:7" x14ac:dyDescent="0.45">
      <c r="A56" s="178"/>
      <c r="B56" s="175"/>
      <c r="C56" s="175"/>
      <c r="D56" s="175"/>
      <c r="E56" s="175"/>
      <c r="F56" s="175"/>
      <c r="G56" s="179"/>
    </row>
    <row r="57" spans="1:7" ht="13.5" customHeight="1" x14ac:dyDescent="0.45">
      <c r="A57" s="161">
        <f>A44+0.01</f>
        <v>5.0699999999999985</v>
      </c>
      <c r="B57" s="162" t="s">
        <v>336</v>
      </c>
      <c r="C57" s="162"/>
      <c r="D57" s="162"/>
      <c r="E57" s="162"/>
      <c r="F57" s="162"/>
      <c r="G57" s="163" t="s">
        <v>232</v>
      </c>
    </row>
    <row r="58" spans="1:7" ht="13.5" customHeight="1" x14ac:dyDescent="0.45">
      <c r="A58" s="173"/>
      <c r="D58" s="176" t="s">
        <v>326</v>
      </c>
      <c r="G58" s="167" t="s">
        <v>273</v>
      </c>
    </row>
    <row r="59" spans="1:7" ht="13.5" customHeight="1" x14ac:dyDescent="0.45">
      <c r="A59" s="173"/>
      <c r="D59" s="176" t="s">
        <v>327</v>
      </c>
      <c r="G59" s="167" t="s">
        <v>273</v>
      </c>
    </row>
    <row r="60" spans="1:7" ht="13.5" customHeight="1" x14ac:dyDescent="0.45">
      <c r="A60" s="173"/>
      <c r="D60" s="176" t="s">
        <v>328</v>
      </c>
      <c r="G60" s="167" t="s">
        <v>273</v>
      </c>
    </row>
    <row r="61" spans="1:7" ht="13.5" customHeight="1" x14ac:dyDescent="0.45">
      <c r="A61" s="173"/>
      <c r="D61" s="176" t="s">
        <v>329</v>
      </c>
      <c r="G61" s="167" t="s">
        <v>273</v>
      </c>
    </row>
    <row r="62" spans="1:7" ht="13.5" customHeight="1" x14ac:dyDescent="0.45">
      <c r="A62" s="173"/>
      <c r="D62" s="176" t="s">
        <v>330</v>
      </c>
      <c r="G62" s="167" t="s">
        <v>273</v>
      </c>
    </row>
    <row r="63" spans="1:7" ht="13.5" customHeight="1" x14ac:dyDescent="0.45">
      <c r="A63" s="164"/>
      <c r="D63" s="176" t="s">
        <v>331</v>
      </c>
      <c r="G63" s="167" t="s">
        <v>273</v>
      </c>
    </row>
    <row r="64" spans="1:7" ht="13.5" customHeight="1" x14ac:dyDescent="0.45">
      <c r="A64" s="164"/>
      <c r="D64" s="176" t="s">
        <v>332</v>
      </c>
      <c r="G64" s="167" t="s">
        <v>273</v>
      </c>
    </row>
    <row r="65" spans="1:7" ht="13.5" customHeight="1" x14ac:dyDescent="0.45">
      <c r="A65" s="164"/>
      <c r="D65" s="176" t="s">
        <v>333</v>
      </c>
      <c r="G65" s="167" t="s">
        <v>273</v>
      </c>
    </row>
    <row r="66" spans="1:7" ht="13.5" customHeight="1" x14ac:dyDescent="0.45">
      <c r="A66" s="164"/>
      <c r="D66" s="176" t="s">
        <v>334</v>
      </c>
      <c r="G66" s="167" t="s">
        <v>273</v>
      </c>
    </row>
    <row r="67" spans="1:7" x14ac:dyDescent="0.45">
      <c r="A67" s="178"/>
      <c r="B67" s="175"/>
      <c r="C67" s="175"/>
      <c r="D67" s="175"/>
      <c r="E67" s="175"/>
      <c r="F67" s="175"/>
      <c r="G67" s="179"/>
    </row>
    <row r="69" spans="1:7" ht="13.15" x14ac:dyDescent="0.45">
      <c r="A69" s="238"/>
      <c r="B69" s="239" t="s">
        <v>398</v>
      </c>
      <c r="C69" s="238"/>
      <c r="D69" s="238"/>
    </row>
    <row r="70" spans="1:7" ht="13.15" x14ac:dyDescent="0.45">
      <c r="A70" s="238"/>
      <c r="B70" s="238"/>
      <c r="C70" s="238"/>
      <c r="D70" s="238"/>
    </row>
    <row r="71" spans="1:7" ht="91.9" x14ac:dyDescent="0.45">
      <c r="A71" s="240">
        <v>601</v>
      </c>
      <c r="B71" s="241" t="s">
        <v>374</v>
      </c>
      <c r="C71" s="242"/>
      <c r="D71" s="243"/>
    </row>
    <row r="72" spans="1:7" ht="13.15" x14ac:dyDescent="0.45">
      <c r="A72" s="244"/>
      <c r="B72" s="238"/>
      <c r="C72" s="245" t="s">
        <v>375</v>
      </c>
      <c r="D72" s="246"/>
    </row>
    <row r="73" spans="1:7" ht="13.15" x14ac:dyDescent="0.45">
      <c r="A73" s="244"/>
      <c r="B73" s="238"/>
      <c r="C73" s="245" t="s">
        <v>376</v>
      </c>
      <c r="D73" s="247" t="s">
        <v>57</v>
      </c>
    </row>
    <row r="74" spans="1:7" ht="13.15" x14ac:dyDescent="0.45">
      <c r="A74" s="244"/>
      <c r="B74" s="238"/>
      <c r="C74" s="245" t="s">
        <v>377</v>
      </c>
      <c r="D74" s="246"/>
    </row>
    <row r="75" spans="1:7" ht="13.15" x14ac:dyDescent="0.45">
      <c r="A75" s="244"/>
      <c r="B75" s="238"/>
      <c r="C75" s="238"/>
      <c r="D75" s="246"/>
    </row>
    <row r="76" spans="1:7" ht="91.9" x14ac:dyDescent="0.45">
      <c r="A76" s="240">
        <f>A71+1</f>
        <v>602</v>
      </c>
      <c r="B76" s="241" t="s">
        <v>378</v>
      </c>
      <c r="C76" s="242"/>
      <c r="D76" s="243" t="s">
        <v>232</v>
      </c>
    </row>
    <row r="77" spans="1:7" ht="13.15" x14ac:dyDescent="0.45">
      <c r="A77" s="244"/>
      <c r="B77" s="238"/>
      <c r="C77" s="238" t="s">
        <v>379</v>
      </c>
      <c r="D77" s="247" t="s">
        <v>57</v>
      </c>
    </row>
    <row r="78" spans="1:7" ht="13.15" x14ac:dyDescent="0.45">
      <c r="A78" s="244"/>
      <c r="B78" s="238"/>
      <c r="C78" s="238" t="s">
        <v>380</v>
      </c>
      <c r="D78" s="247" t="s">
        <v>57</v>
      </c>
    </row>
    <row r="79" spans="1:7" ht="13.15" x14ac:dyDescent="0.45">
      <c r="A79" s="244"/>
      <c r="B79" s="238"/>
      <c r="C79" s="238" t="s">
        <v>381</v>
      </c>
      <c r="D79" s="247" t="s">
        <v>57</v>
      </c>
    </row>
    <row r="80" spans="1:7" ht="13.15" x14ac:dyDescent="0.45">
      <c r="A80" s="244"/>
      <c r="B80" s="238"/>
      <c r="C80" s="238" t="s">
        <v>382</v>
      </c>
      <c r="D80" s="247" t="s">
        <v>57</v>
      </c>
    </row>
    <row r="81" spans="1:4" ht="13.15" x14ac:dyDescent="0.45">
      <c r="A81" s="244"/>
      <c r="B81" s="238"/>
      <c r="C81" s="238" t="s">
        <v>383</v>
      </c>
      <c r="D81" s="247" t="s">
        <v>57</v>
      </c>
    </row>
    <row r="82" spans="1:4" ht="13.15" x14ac:dyDescent="0.45">
      <c r="A82" s="244"/>
      <c r="B82" s="238"/>
      <c r="C82" s="238" t="s">
        <v>384</v>
      </c>
      <c r="D82" s="247" t="s">
        <v>57</v>
      </c>
    </row>
    <row r="83" spans="1:4" ht="13.15" x14ac:dyDescent="0.45">
      <c r="A83" s="244"/>
      <c r="B83" s="238"/>
      <c r="C83" s="238" t="s">
        <v>385</v>
      </c>
      <c r="D83" s="247" t="s">
        <v>57</v>
      </c>
    </row>
    <row r="84" spans="1:4" ht="13.15" x14ac:dyDescent="0.45">
      <c r="A84" s="248"/>
      <c r="B84" s="249"/>
      <c r="C84" s="249"/>
      <c r="D84" s="250"/>
    </row>
    <row r="85" spans="1:4" ht="91.9" x14ac:dyDescent="0.45">
      <c r="A85" s="240">
        <f>A76+1</f>
        <v>603</v>
      </c>
      <c r="B85" s="241" t="s">
        <v>386</v>
      </c>
      <c r="C85" s="242"/>
      <c r="D85" s="243" t="s">
        <v>232</v>
      </c>
    </row>
    <row r="86" spans="1:4" ht="13.15" x14ac:dyDescent="0.45">
      <c r="A86" s="244"/>
      <c r="B86" s="238"/>
      <c r="C86" s="238" t="s">
        <v>387</v>
      </c>
      <c r="D86" s="247" t="s">
        <v>57</v>
      </c>
    </row>
    <row r="87" spans="1:4" ht="13.15" x14ac:dyDescent="0.45">
      <c r="A87" s="244"/>
      <c r="B87" s="238"/>
      <c r="C87" s="238" t="s">
        <v>388</v>
      </c>
      <c r="D87" s="247" t="s">
        <v>57</v>
      </c>
    </row>
    <row r="88" spans="1:4" ht="13.15" x14ac:dyDescent="0.45">
      <c r="A88" s="244"/>
      <c r="B88" s="238"/>
      <c r="C88" s="238" t="s">
        <v>389</v>
      </c>
      <c r="D88" s="247" t="s">
        <v>57</v>
      </c>
    </row>
    <row r="89" spans="1:4" ht="13.15" x14ac:dyDescent="0.45">
      <c r="A89" s="244"/>
      <c r="B89" s="238"/>
      <c r="C89" s="238" t="s">
        <v>390</v>
      </c>
      <c r="D89" s="247" t="s">
        <v>57</v>
      </c>
    </row>
    <row r="90" spans="1:4" ht="13.15" x14ac:dyDescent="0.45">
      <c r="A90" s="244"/>
      <c r="B90" s="238"/>
      <c r="C90" s="238" t="s">
        <v>391</v>
      </c>
      <c r="D90" s="247" t="s">
        <v>57</v>
      </c>
    </row>
    <row r="91" spans="1:4" ht="13.15" x14ac:dyDescent="0.45">
      <c r="A91" s="244"/>
      <c r="B91" s="238"/>
      <c r="C91" s="238" t="s">
        <v>392</v>
      </c>
      <c r="D91" s="247" t="s">
        <v>57</v>
      </c>
    </row>
    <row r="92" spans="1:4" ht="13.15" x14ac:dyDescent="0.45">
      <c r="A92" s="244"/>
      <c r="B92" s="238"/>
      <c r="C92" s="238" t="s">
        <v>393</v>
      </c>
      <c r="D92" s="247" t="s">
        <v>57</v>
      </c>
    </row>
    <row r="93" spans="1:4" ht="13.15" x14ac:dyDescent="0.45">
      <c r="A93" s="244"/>
      <c r="B93" s="238"/>
      <c r="C93" s="238" t="s">
        <v>394</v>
      </c>
      <c r="D93" s="247"/>
    </row>
    <row r="94" spans="1:4" ht="13.15" x14ac:dyDescent="0.45">
      <c r="A94" s="244"/>
      <c r="B94" s="238"/>
      <c r="C94" s="238" t="s">
        <v>395</v>
      </c>
      <c r="D94" s="247" t="s">
        <v>57</v>
      </c>
    </row>
    <row r="95" spans="1:4" ht="157.5" x14ac:dyDescent="0.45">
      <c r="A95" s="240">
        <f>A85+1</f>
        <v>604</v>
      </c>
      <c r="B95" s="241" t="s">
        <v>396</v>
      </c>
      <c r="C95" s="242"/>
      <c r="D95" s="243"/>
    </row>
    <row r="96" spans="1:4" ht="13.15" x14ac:dyDescent="0.45">
      <c r="A96" s="244"/>
      <c r="B96" s="238"/>
      <c r="C96" s="251" t="s">
        <v>375</v>
      </c>
      <c r="D96" s="247" t="s">
        <v>57</v>
      </c>
    </row>
    <row r="97" spans="1:4" ht="13.15" x14ac:dyDescent="0.45">
      <c r="A97" s="248"/>
      <c r="B97" s="249"/>
      <c r="C97" s="252" t="s">
        <v>397</v>
      </c>
      <c r="D97" s="253"/>
    </row>
  </sheetData>
  <mergeCells count="2">
    <mergeCell ref="H2:L2"/>
    <mergeCell ref="B10:F10"/>
  </mergeCells>
  <pageMargins left="0.7" right="0.7" top="0.75" bottom="0.75" header="0.3" footer="0.3"/>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Intro</vt:lpstr>
      <vt:lpstr>HouseholdCharacteristics</vt:lpstr>
      <vt:lpstr>DamageAssessment</vt:lpstr>
      <vt:lpstr>SocialCohesion</vt:lpstr>
      <vt:lpstr>FoodSecurity</vt:lpstr>
      <vt:lpstr>FinancialServices</vt:lpstr>
    </vt:vector>
  </TitlesOfParts>
  <Manager/>
  <Company>WBG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Romeo Jacky Gansey</dc:creator>
  <cp:keywords/>
  <dc:description/>
  <cp:lastModifiedBy>Romeo Jacky Gansey</cp:lastModifiedBy>
  <cp:revision/>
  <dcterms:created xsi:type="dcterms:W3CDTF">2025-01-14T15:11:18Z</dcterms:created>
  <dcterms:modified xsi:type="dcterms:W3CDTF">2025-09-30T10:36:44Z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2025-09-30T08:52:36Z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14b7b6f0-15a8-4b6a-a53e-96cfad0e5cd5</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