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stell\Dropbox\WB\Safety first_ microdata library\"/>
    </mc:Choice>
  </mc:AlternateContent>
  <xr:revisionPtr revIDLastSave="0" documentId="13_ncr:1_{6B57A096-F749-444A-AC57-CB245CC8023C}" xr6:coauthVersionLast="47" xr6:coauthVersionMax="47" xr10:uidLastSave="{00000000-0000-0000-0000-000000000000}"/>
  <bookViews>
    <workbookView xWindow="780" yWindow="132" windowWidth="22320" windowHeight="11988" tabRatio="912" activeTab="9" xr2:uid="{00000000-000D-0000-FFFF-FFFF00000000}"/>
  </bookViews>
  <sheets>
    <sheet name="College codes" sheetId="2" r:id="rId1"/>
    <sheet name="Course code" sheetId="3" r:id="rId2"/>
    <sheet name="Extra options" sheetId="6" r:id="rId3"/>
    <sheet name="Section A" sheetId="1" r:id="rId4"/>
    <sheet name="Section B" sheetId="4" r:id="rId5"/>
    <sheet name="mode_reverse" sheetId="7" r:id="rId6"/>
    <sheet name="Section C" sheetId="5" r:id="rId7"/>
    <sheet name="Section D" sheetId="11" r:id="rId8"/>
    <sheet name="C20" sheetId="13" r:id="rId9"/>
    <sheet name="B9_c" sheetId="14" r:id="rId10"/>
    <sheet name="Merging Cutoffs" sheetId="10" r:id="rId11"/>
  </sheets>
  <definedNames>
    <definedName name="_xlnm._FilterDatabase" localSheetId="0" hidden="1">'College codes'!$R$4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84" i="2" l="1"/>
  <c r="W4" i="11" l="1"/>
  <c r="W22" i="11"/>
  <c r="W21" i="11"/>
  <c r="W20" i="11"/>
  <c r="W19" i="11"/>
  <c r="W18" i="11"/>
  <c r="W17" i="11"/>
  <c r="W16" i="11"/>
  <c r="W15" i="11"/>
  <c r="W14" i="11"/>
  <c r="W13" i="11"/>
  <c r="W12" i="11"/>
  <c r="W11" i="11"/>
  <c r="W10" i="11"/>
  <c r="W9" i="11"/>
  <c r="W8" i="11"/>
  <c r="W7" i="11"/>
  <c r="W6" i="11"/>
  <c r="W5" i="11"/>
  <c r="Q5" i="11" l="1"/>
  <c r="Q6" i="11"/>
  <c r="Q7" i="11"/>
  <c r="Q8" i="11"/>
  <c r="Q9" i="11"/>
  <c r="Q10" i="11"/>
  <c r="Q11" i="11"/>
  <c r="Q12" i="11"/>
  <c r="Q13" i="11"/>
  <c r="Q14" i="11"/>
  <c r="Q15" i="11"/>
  <c r="Q4" i="11"/>
  <c r="P4" i="11"/>
  <c r="S4" i="11" s="1"/>
  <c r="P5" i="11"/>
  <c r="S5" i="11" s="1"/>
  <c r="T5" i="11"/>
  <c r="P6" i="11"/>
  <c r="S6" i="11" s="1"/>
  <c r="T6" i="11"/>
  <c r="P7" i="11"/>
  <c r="S7" i="11" s="1"/>
  <c r="T7" i="11"/>
  <c r="P8" i="11"/>
  <c r="S8" i="11" s="1"/>
  <c r="T8" i="11"/>
  <c r="P9" i="11"/>
  <c r="S9" i="11" s="1"/>
  <c r="T9" i="11"/>
  <c r="P10" i="11"/>
  <c r="S10" i="11" s="1"/>
  <c r="T10" i="11"/>
  <c r="P11" i="11"/>
  <c r="S11" i="11" s="1"/>
  <c r="T11" i="11"/>
  <c r="P12" i="11"/>
  <c r="S12" i="11" s="1"/>
  <c r="T12" i="11"/>
  <c r="P13" i="11"/>
  <c r="S13" i="11" s="1"/>
  <c r="T13" i="11"/>
  <c r="P14" i="11"/>
  <c r="S14" i="11" s="1"/>
  <c r="T14" i="11"/>
  <c r="P15" i="11"/>
  <c r="S15" i="11" s="1"/>
  <c r="T15" i="11"/>
  <c r="T4" i="11"/>
  <c r="G5" i="11"/>
  <c r="G6" i="11"/>
  <c r="Z6" i="11" s="1"/>
  <c r="G7" i="11"/>
  <c r="G8" i="11"/>
  <c r="Z8" i="11" s="1"/>
  <c r="G9" i="11"/>
  <c r="Z9" i="11" s="1"/>
  <c r="G10" i="11"/>
  <c r="Z10" i="11" s="1"/>
  <c r="G11" i="11"/>
  <c r="G12" i="11"/>
  <c r="Z12" i="11" s="1"/>
  <c r="G13" i="11"/>
  <c r="G14" i="11"/>
  <c r="Z14" i="11" s="1"/>
  <c r="G15" i="11"/>
  <c r="G16" i="11"/>
  <c r="Z16" i="11" s="1"/>
  <c r="G17" i="11"/>
  <c r="G18" i="11"/>
  <c r="Z18" i="11" s="1"/>
  <c r="G19" i="11"/>
  <c r="Z19" i="11" s="1"/>
  <c r="G20" i="11"/>
  <c r="Z20" i="11" s="1"/>
  <c r="G21" i="11"/>
  <c r="Z21" i="11" s="1"/>
  <c r="G22" i="11"/>
  <c r="Z22" i="11" s="1"/>
  <c r="G4" i="11"/>
  <c r="Z4" i="11" s="1"/>
  <c r="H5" i="11"/>
  <c r="AA5" i="11" s="1"/>
  <c r="H6" i="11"/>
  <c r="AA6" i="11" s="1"/>
  <c r="H7" i="11"/>
  <c r="AA7" i="11" s="1"/>
  <c r="H8" i="11"/>
  <c r="AA8" i="11" s="1"/>
  <c r="H9" i="11"/>
  <c r="AA9" i="11" s="1"/>
  <c r="H10" i="11"/>
  <c r="AA10" i="11" s="1"/>
  <c r="H11" i="11"/>
  <c r="AA11" i="11" s="1"/>
  <c r="H12" i="11"/>
  <c r="AA12" i="11" s="1"/>
  <c r="H13" i="11"/>
  <c r="AA13" i="11" s="1"/>
  <c r="H14" i="11"/>
  <c r="AA14" i="11" s="1"/>
  <c r="H15" i="11"/>
  <c r="AA15" i="11" s="1"/>
  <c r="H16" i="11"/>
  <c r="AA16" i="11" s="1"/>
  <c r="H17" i="11"/>
  <c r="AA17" i="11" s="1"/>
  <c r="H18" i="11"/>
  <c r="AA18" i="11" s="1"/>
  <c r="J21" i="11"/>
  <c r="H19" i="11"/>
  <c r="AA19" i="11" s="1"/>
  <c r="H20" i="11"/>
  <c r="AA20" i="11" s="1"/>
  <c r="H21" i="11"/>
  <c r="AA21" i="11" s="1"/>
  <c r="H22" i="11"/>
  <c r="AA22" i="11" s="1"/>
  <c r="H4" i="11"/>
  <c r="AA4" i="11" s="1"/>
  <c r="D5" i="11"/>
  <c r="K5" i="11" s="1"/>
  <c r="D6" i="11"/>
  <c r="K6" i="11" s="1"/>
  <c r="D7" i="11"/>
  <c r="K7" i="11" s="1"/>
  <c r="D8" i="11"/>
  <c r="K8" i="11" s="1"/>
  <c r="D9" i="11"/>
  <c r="K9" i="11" s="1"/>
  <c r="D10" i="11"/>
  <c r="K10" i="11" s="1"/>
  <c r="D11" i="11"/>
  <c r="K11" i="11" s="1"/>
  <c r="D12" i="11"/>
  <c r="K12" i="11" s="1"/>
  <c r="D13" i="11"/>
  <c r="K13" i="11" s="1"/>
  <c r="D14" i="11"/>
  <c r="K14" i="11" s="1"/>
  <c r="D15" i="11"/>
  <c r="K15" i="11" s="1"/>
  <c r="D16" i="11"/>
  <c r="K16" i="11" s="1"/>
  <c r="D17" i="11"/>
  <c r="K17" i="11" s="1"/>
  <c r="D18" i="11"/>
  <c r="K18" i="11" s="1"/>
  <c r="D19" i="11"/>
  <c r="K19" i="11" s="1"/>
  <c r="D20" i="11"/>
  <c r="K20" i="11" s="1"/>
  <c r="D21" i="11"/>
  <c r="K21" i="11" s="1"/>
  <c r="D22" i="11"/>
  <c r="K22" i="11" s="1"/>
  <c r="D4" i="11"/>
  <c r="K4" i="11" s="1"/>
  <c r="J9" i="11" l="1"/>
  <c r="J15" i="11"/>
  <c r="Z15" i="11"/>
  <c r="J11" i="11"/>
  <c r="Z11" i="11"/>
  <c r="J7" i="11"/>
  <c r="Z7" i="11"/>
  <c r="J17" i="11"/>
  <c r="Z17" i="11"/>
  <c r="J13" i="11"/>
  <c r="Z13" i="11"/>
  <c r="J5" i="11"/>
  <c r="Z5" i="11"/>
  <c r="J6" i="11"/>
  <c r="J4" i="11"/>
  <c r="J19" i="11"/>
  <c r="F5" i="10"/>
  <c r="F6" i="10"/>
  <c r="F7" i="10"/>
  <c r="F8" i="10"/>
  <c r="F9" i="10"/>
  <c r="J8" i="11" l="1"/>
  <c r="J10" i="11" l="1"/>
  <c r="I129" i="5"/>
  <c r="I130" i="5"/>
  <c r="I131" i="5"/>
  <c r="I132" i="5"/>
  <c r="I133" i="5"/>
  <c r="I134" i="5"/>
  <c r="J134" i="5"/>
  <c r="J12" i="11" l="1"/>
  <c r="AG121" i="5"/>
  <c r="AE121" i="5"/>
  <c r="AC121" i="5"/>
  <c r="AA121" i="5"/>
  <c r="Q121" i="5"/>
  <c r="Q120" i="5"/>
  <c r="J120" i="5"/>
  <c r="M120" i="5" s="1"/>
  <c r="I120" i="5"/>
  <c r="H120" i="5"/>
  <c r="J110" i="5"/>
  <c r="R111" i="5" s="1"/>
  <c r="J14" i="11" l="1"/>
  <c r="M121" i="5"/>
  <c r="V121" i="5" s="1"/>
  <c r="V120" i="5"/>
  <c r="R121" i="5"/>
  <c r="AG119" i="5"/>
  <c r="AE119" i="5"/>
  <c r="AC119" i="5"/>
  <c r="AA119" i="5"/>
  <c r="Q119" i="5"/>
  <c r="Q118" i="5"/>
  <c r="J118" i="5"/>
  <c r="I118" i="5"/>
  <c r="H118" i="5"/>
  <c r="AG117" i="5"/>
  <c r="AE117" i="5"/>
  <c r="AC117" i="5"/>
  <c r="AA117" i="5"/>
  <c r="Q117" i="5"/>
  <c r="Q116" i="5"/>
  <c r="J116" i="5"/>
  <c r="I116" i="5"/>
  <c r="H116" i="5"/>
  <c r="O82" i="2"/>
  <c r="J16" i="11" l="1"/>
  <c r="M118" i="5"/>
  <c r="R119" i="5"/>
  <c r="M116" i="5"/>
  <c r="M117" i="5" s="1"/>
  <c r="V117" i="5" s="1"/>
  <c r="R117" i="5"/>
  <c r="V118" i="5"/>
  <c r="M119" i="5"/>
  <c r="V119" i="5" s="1"/>
  <c r="V116" i="5"/>
  <c r="J140" i="5"/>
  <c r="N140" i="5"/>
  <c r="J141" i="5"/>
  <c r="N141" i="5"/>
  <c r="N139" i="5"/>
  <c r="J139" i="5"/>
  <c r="N138" i="5"/>
  <c r="J138" i="5"/>
  <c r="H138" i="5"/>
  <c r="L138" i="5" s="1"/>
  <c r="J133" i="5"/>
  <c r="J132" i="5"/>
  <c r="J127" i="5"/>
  <c r="J128" i="5"/>
  <c r="J129" i="5"/>
  <c r="J130" i="5"/>
  <c r="J131" i="5"/>
  <c r="J126" i="5"/>
  <c r="I127" i="5"/>
  <c r="I128" i="5"/>
  <c r="I126" i="5"/>
  <c r="J18" i="11" l="1"/>
  <c r="H139" i="5"/>
  <c r="H5" i="3"/>
  <c r="C9" i="2"/>
  <c r="L9" i="2" s="1"/>
  <c r="H34" i="3"/>
  <c r="J20" i="11" l="1"/>
  <c r="J22" i="11"/>
  <c r="L139" i="5"/>
  <c r="H140" i="5"/>
  <c r="H33" i="3"/>
  <c r="H32" i="3"/>
  <c r="L140" i="5" l="1"/>
  <c r="H141" i="5"/>
  <c r="L141" i="5" s="1"/>
  <c r="Q115" i="5"/>
  <c r="Q114" i="5"/>
  <c r="J114" i="5"/>
  <c r="H114" i="5"/>
  <c r="M114" i="5" l="1"/>
  <c r="V114" i="5" s="1"/>
  <c r="R115" i="5"/>
  <c r="M115" i="5" l="1"/>
  <c r="V115" i="5" s="1"/>
  <c r="Q113" i="5"/>
  <c r="Q112" i="5"/>
  <c r="J112" i="5"/>
  <c r="H112" i="5"/>
  <c r="Q111" i="5"/>
  <c r="Q110" i="5"/>
  <c r="M110" i="5"/>
  <c r="V110" i="5" s="1"/>
  <c r="H110" i="5"/>
  <c r="H108" i="5"/>
  <c r="M112" i="5" l="1"/>
  <c r="V112" i="5" s="1"/>
  <c r="R113" i="5"/>
  <c r="M111" i="5"/>
  <c r="V111" i="5" s="1"/>
  <c r="J46" i="5"/>
  <c r="M113" i="5" l="1"/>
  <c r="V113" i="5" s="1"/>
  <c r="Q109" i="5"/>
  <c r="Q108" i="5"/>
  <c r="J108" i="5"/>
  <c r="M108" i="5" s="1"/>
  <c r="V108" i="5" s="1"/>
  <c r="J106" i="5"/>
  <c r="R109" i="5" l="1"/>
  <c r="M109" i="5"/>
  <c r="V109" i="5" s="1"/>
  <c r="R107" i="5" l="1"/>
  <c r="Q107" i="5"/>
  <c r="H102" i="5"/>
  <c r="H104" i="5"/>
  <c r="H106" i="5"/>
  <c r="H100" i="5"/>
  <c r="J102" i="5"/>
  <c r="M102" i="5" s="1"/>
  <c r="Q102" i="5"/>
  <c r="Q103" i="5"/>
  <c r="J104" i="5"/>
  <c r="M104" i="5" s="1"/>
  <c r="Q104" i="5"/>
  <c r="Q105" i="5"/>
  <c r="M106" i="5"/>
  <c r="M107" i="5" s="1"/>
  <c r="V107" i="5" s="1"/>
  <c r="Q106" i="5"/>
  <c r="C101" i="5"/>
  <c r="C103" i="5"/>
  <c r="C105" i="5"/>
  <c r="M105" i="5" l="1"/>
  <c r="V105" i="5" s="1"/>
  <c r="V104" i="5"/>
  <c r="V106" i="5"/>
  <c r="M103" i="5"/>
  <c r="V103" i="5" s="1"/>
  <c r="V102" i="5"/>
  <c r="R105" i="5"/>
  <c r="R103" i="5"/>
  <c r="Q100" i="5"/>
  <c r="Q101" i="5"/>
  <c r="J96" i="5"/>
  <c r="J100" i="5"/>
  <c r="R101" i="5" s="1"/>
  <c r="J99" i="5"/>
  <c r="M100" i="5" l="1"/>
  <c r="V100" i="5" s="1"/>
  <c r="V28" i="5"/>
  <c r="V32" i="5"/>
  <c r="V34" i="5"/>
  <c r="V42" i="5"/>
  <c r="V48" i="5"/>
  <c r="V52" i="5"/>
  <c r="V24" i="5"/>
  <c r="J24" i="5"/>
  <c r="M101" i="5" l="1"/>
  <c r="V101" i="5" s="1"/>
  <c r="J98" i="5"/>
  <c r="M98" i="5" s="1"/>
  <c r="H98" i="5"/>
  <c r="Q98" i="5"/>
  <c r="Q99" i="5"/>
  <c r="M99" i="5" l="1"/>
  <c r="V99" i="5" s="1"/>
  <c r="V98" i="5"/>
  <c r="R99" i="5"/>
  <c r="C97" i="5"/>
  <c r="C79" i="5" l="1"/>
  <c r="Q61" i="5" l="1"/>
  <c r="Q60" i="5"/>
  <c r="C19" i="5"/>
  <c r="C21" i="5"/>
  <c r="C23" i="5"/>
  <c r="C25" i="5"/>
  <c r="C27" i="5"/>
  <c r="C29" i="5"/>
  <c r="C31" i="5"/>
  <c r="C33" i="5"/>
  <c r="C35" i="5"/>
  <c r="C37" i="5"/>
  <c r="C39" i="5"/>
  <c r="C41" i="5"/>
  <c r="C43" i="5"/>
  <c r="C45" i="5"/>
  <c r="C47" i="5"/>
  <c r="C49" i="5"/>
  <c r="C51" i="5"/>
  <c r="C53" i="5"/>
  <c r="C55" i="5"/>
  <c r="C57" i="5"/>
  <c r="C59" i="5"/>
  <c r="C61" i="5"/>
  <c r="C63" i="5"/>
  <c r="C65" i="5"/>
  <c r="C67" i="5"/>
  <c r="C69" i="5"/>
  <c r="C71" i="5"/>
  <c r="C73" i="5"/>
  <c r="C75" i="5"/>
  <c r="C77" i="5"/>
  <c r="C81" i="5"/>
  <c r="C83" i="5"/>
  <c r="C85" i="5"/>
  <c r="C87" i="5"/>
  <c r="C89" i="5"/>
  <c r="C91" i="5"/>
  <c r="C93" i="5"/>
  <c r="C95" i="5"/>
  <c r="C18" i="5"/>
  <c r="C20" i="5" s="1"/>
  <c r="C22" i="5" s="1"/>
  <c r="J60" i="5"/>
  <c r="R61" i="5" s="1"/>
  <c r="H60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19" i="5"/>
  <c r="R97" i="5"/>
  <c r="M96" i="5"/>
  <c r="H96" i="5"/>
  <c r="J94" i="5"/>
  <c r="R95" i="5" s="1"/>
  <c r="H94" i="5"/>
  <c r="J92" i="5"/>
  <c r="R93" i="5" s="1"/>
  <c r="H92" i="5"/>
  <c r="J90" i="5"/>
  <c r="R91" i="5" s="1"/>
  <c r="H90" i="5"/>
  <c r="J88" i="5"/>
  <c r="R89" i="5" s="1"/>
  <c r="H88" i="5"/>
  <c r="J84" i="5"/>
  <c r="R85" i="5" s="1"/>
  <c r="H84" i="5"/>
  <c r="J86" i="5"/>
  <c r="R87" i="5" s="1"/>
  <c r="H86" i="5"/>
  <c r="K84" i="5"/>
  <c r="J82" i="5"/>
  <c r="M82" i="5" s="1"/>
  <c r="H82" i="5"/>
  <c r="J80" i="5"/>
  <c r="R81" i="5" s="1"/>
  <c r="H80" i="5"/>
  <c r="J78" i="5"/>
  <c r="R79" i="5" s="1"/>
  <c r="H78" i="5"/>
  <c r="J76" i="5"/>
  <c r="R77" i="5" s="1"/>
  <c r="H76" i="5"/>
  <c r="J74" i="5"/>
  <c r="R75" i="5" s="1"/>
  <c r="H74" i="5"/>
  <c r="J72" i="5"/>
  <c r="R73" i="5" s="1"/>
  <c r="H72" i="5"/>
  <c r="J70" i="5"/>
  <c r="R71" i="5" s="1"/>
  <c r="H70" i="5"/>
  <c r="J68" i="5"/>
  <c r="M68" i="5" s="1"/>
  <c r="H68" i="5"/>
  <c r="J66" i="5"/>
  <c r="R67" i="5" s="1"/>
  <c r="H66" i="5"/>
  <c r="J64" i="5"/>
  <c r="M64" i="5" s="1"/>
  <c r="H64" i="5"/>
  <c r="M69" i="5" l="1"/>
  <c r="V69" i="5" s="1"/>
  <c r="V68" i="5"/>
  <c r="R69" i="5"/>
  <c r="M72" i="5"/>
  <c r="M76" i="5"/>
  <c r="M80" i="5"/>
  <c r="M86" i="5"/>
  <c r="M90" i="5"/>
  <c r="M94" i="5"/>
  <c r="M60" i="5"/>
  <c r="M66" i="5"/>
  <c r="M70" i="5"/>
  <c r="M83" i="5"/>
  <c r="V83" i="5" s="1"/>
  <c r="V82" i="5"/>
  <c r="M74" i="5"/>
  <c r="M78" i="5"/>
  <c r="M84" i="5"/>
  <c r="M88" i="5"/>
  <c r="M92" i="5"/>
  <c r="M97" i="5"/>
  <c r="V97" i="5" s="1"/>
  <c r="V96" i="5"/>
  <c r="AA19" i="5"/>
  <c r="AG19" i="5"/>
  <c r="AC19" i="5"/>
  <c r="AE19" i="5"/>
  <c r="C24" i="5"/>
  <c r="AG23" i="5"/>
  <c r="AC23" i="5"/>
  <c r="AE23" i="5"/>
  <c r="AA23" i="5"/>
  <c r="AG21" i="5"/>
  <c r="AC21" i="5"/>
  <c r="AA21" i="5"/>
  <c r="AE21" i="5"/>
  <c r="M65" i="5"/>
  <c r="V65" i="5" s="1"/>
  <c r="V64" i="5"/>
  <c r="R65" i="5"/>
  <c r="R83" i="5"/>
  <c r="J59" i="5"/>
  <c r="J62" i="5"/>
  <c r="R63" i="5" s="1"/>
  <c r="M53" i="5"/>
  <c r="V53" i="5" s="1"/>
  <c r="M49" i="5"/>
  <c r="V49" i="5" s="1"/>
  <c r="M43" i="5"/>
  <c r="V43" i="5" s="1"/>
  <c r="M35" i="5"/>
  <c r="V35" i="5" s="1"/>
  <c r="M33" i="5"/>
  <c r="V33" i="5" s="1"/>
  <c r="M29" i="5"/>
  <c r="V29" i="5" s="1"/>
  <c r="M25" i="5"/>
  <c r="V25" i="5" s="1"/>
  <c r="J20" i="5"/>
  <c r="R21" i="5" s="1"/>
  <c r="J22" i="5"/>
  <c r="R23" i="5" s="1"/>
  <c r="R25" i="5"/>
  <c r="J26" i="5"/>
  <c r="R27" i="5" s="1"/>
  <c r="J28" i="5"/>
  <c r="R29" i="5" s="1"/>
  <c r="J30" i="5"/>
  <c r="R31" i="5" s="1"/>
  <c r="J32" i="5"/>
  <c r="R33" i="5" s="1"/>
  <c r="J34" i="5"/>
  <c r="R35" i="5" s="1"/>
  <c r="J36" i="5"/>
  <c r="R37" i="5" s="1"/>
  <c r="J38" i="5"/>
  <c r="R39" i="5" s="1"/>
  <c r="J40" i="5"/>
  <c r="R41" i="5" s="1"/>
  <c r="J42" i="5"/>
  <c r="R43" i="5" s="1"/>
  <c r="J44" i="5"/>
  <c r="R45" i="5" s="1"/>
  <c r="J48" i="5"/>
  <c r="R49" i="5" s="1"/>
  <c r="J50" i="5"/>
  <c r="M50" i="5" s="1"/>
  <c r="J52" i="5"/>
  <c r="R53" i="5" s="1"/>
  <c r="J54" i="5"/>
  <c r="M54" i="5" s="1"/>
  <c r="J56" i="5"/>
  <c r="R57" i="5" s="1"/>
  <c r="J58" i="5"/>
  <c r="R59" i="5" s="1"/>
  <c r="J18" i="5"/>
  <c r="M18" i="5" s="1"/>
  <c r="M79" i="5" l="1"/>
  <c r="V79" i="5" s="1"/>
  <c r="V78" i="5"/>
  <c r="V70" i="5"/>
  <c r="M71" i="5"/>
  <c r="V71" i="5" s="1"/>
  <c r="M91" i="5"/>
  <c r="V91" i="5" s="1"/>
  <c r="V90" i="5"/>
  <c r="M73" i="5"/>
  <c r="V73" i="5" s="1"/>
  <c r="V72" i="5"/>
  <c r="M93" i="5"/>
  <c r="V93" i="5" s="1"/>
  <c r="V92" i="5"/>
  <c r="M75" i="5"/>
  <c r="V75" i="5" s="1"/>
  <c r="V74" i="5"/>
  <c r="M67" i="5"/>
  <c r="V67" i="5" s="1"/>
  <c r="V66" i="5"/>
  <c r="M87" i="5"/>
  <c r="V87" i="5" s="1"/>
  <c r="V86" i="5"/>
  <c r="M19" i="5"/>
  <c r="V19" i="5" s="1"/>
  <c r="V18" i="5"/>
  <c r="M89" i="5"/>
  <c r="V89" i="5" s="1"/>
  <c r="V88" i="5"/>
  <c r="M61" i="5"/>
  <c r="V61" i="5" s="1"/>
  <c r="V60" i="5"/>
  <c r="M81" i="5"/>
  <c r="V81" i="5" s="1"/>
  <c r="V80" i="5"/>
  <c r="M85" i="5"/>
  <c r="V85" i="5" s="1"/>
  <c r="V84" i="5"/>
  <c r="M95" i="5"/>
  <c r="V95" i="5" s="1"/>
  <c r="V94" i="5"/>
  <c r="M77" i="5"/>
  <c r="V77" i="5" s="1"/>
  <c r="V76" i="5"/>
  <c r="M55" i="5"/>
  <c r="V55" i="5" s="1"/>
  <c r="V54" i="5"/>
  <c r="M51" i="5"/>
  <c r="V51" i="5" s="1"/>
  <c r="V50" i="5"/>
  <c r="C26" i="5"/>
  <c r="AG25" i="5"/>
  <c r="AC25" i="5"/>
  <c r="AA25" i="5"/>
  <c r="AE25" i="5"/>
  <c r="R47" i="5"/>
  <c r="M30" i="5"/>
  <c r="M46" i="5"/>
  <c r="M22" i="5"/>
  <c r="M38" i="5"/>
  <c r="M26" i="5"/>
  <c r="R55" i="5"/>
  <c r="M36" i="5"/>
  <c r="M40" i="5"/>
  <c r="M44" i="5"/>
  <c r="R51" i="5"/>
  <c r="M58" i="5"/>
  <c r="R19" i="5"/>
  <c r="M56" i="5"/>
  <c r="M20" i="5"/>
  <c r="M62" i="5"/>
  <c r="M63" i="5" l="1"/>
  <c r="V63" i="5" s="1"/>
  <c r="V62" i="5"/>
  <c r="M59" i="5"/>
  <c r="V59" i="5" s="1"/>
  <c r="V58" i="5"/>
  <c r="M21" i="5"/>
  <c r="V21" i="5" s="1"/>
  <c r="V20" i="5"/>
  <c r="M23" i="5"/>
  <c r="V23" i="5" s="1"/>
  <c r="V22" i="5"/>
  <c r="M57" i="5"/>
  <c r="V57" i="5" s="1"/>
  <c r="V56" i="5"/>
  <c r="M27" i="5"/>
  <c r="V27" i="5" s="1"/>
  <c r="V26" i="5"/>
  <c r="M31" i="5"/>
  <c r="V31" i="5" s="1"/>
  <c r="V30" i="5"/>
  <c r="M37" i="5"/>
  <c r="V37" i="5" s="1"/>
  <c r="V36" i="5"/>
  <c r="M45" i="5"/>
  <c r="V45" i="5" s="1"/>
  <c r="V44" i="5"/>
  <c r="M41" i="5"/>
  <c r="V41" i="5" s="1"/>
  <c r="V40" i="5"/>
  <c r="M39" i="5"/>
  <c r="V39" i="5" s="1"/>
  <c r="V38" i="5"/>
  <c r="C28" i="5"/>
  <c r="AG27" i="5"/>
  <c r="AC27" i="5"/>
  <c r="AE27" i="5"/>
  <c r="AA27" i="5"/>
  <c r="M47" i="5"/>
  <c r="V47" i="5" s="1"/>
  <c r="V46" i="5"/>
  <c r="E9" i="2"/>
  <c r="C6" i="2"/>
  <c r="C7" i="2"/>
  <c r="C8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L70" i="2" s="1"/>
  <c r="C71" i="2"/>
  <c r="L71" i="2" s="1"/>
  <c r="C72" i="2"/>
  <c r="L72" i="2" s="1"/>
  <c r="C73" i="2"/>
  <c r="L73" i="2" s="1"/>
  <c r="C74" i="2"/>
  <c r="L74" i="2" s="1"/>
  <c r="C75" i="2"/>
  <c r="L75" i="2" s="1"/>
  <c r="C76" i="2"/>
  <c r="L76" i="2" s="1"/>
  <c r="C77" i="2"/>
  <c r="L77" i="2" s="1"/>
  <c r="C78" i="2"/>
  <c r="L78" i="2" s="1"/>
  <c r="C79" i="2"/>
  <c r="L79" i="2" s="1"/>
  <c r="C80" i="2"/>
  <c r="L80" i="2" s="1"/>
  <c r="C81" i="2"/>
  <c r="L81" i="2" s="1"/>
  <c r="C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5" i="2"/>
  <c r="E70" i="2" l="1"/>
  <c r="E78" i="2"/>
  <c r="E74" i="2"/>
  <c r="E59" i="2"/>
  <c r="L59" i="2"/>
  <c r="E47" i="2"/>
  <c r="L47" i="2"/>
  <c r="E31" i="2"/>
  <c r="L31" i="2"/>
  <c r="E19" i="2"/>
  <c r="L19" i="2"/>
  <c r="E6" i="2"/>
  <c r="L6" i="2"/>
  <c r="E66" i="2"/>
  <c r="L66" i="2"/>
  <c r="E62" i="2"/>
  <c r="L62" i="2"/>
  <c r="E58" i="2"/>
  <c r="L58" i="2"/>
  <c r="E54" i="2"/>
  <c r="L54" i="2"/>
  <c r="E50" i="2"/>
  <c r="L50" i="2"/>
  <c r="E46" i="2"/>
  <c r="L46" i="2"/>
  <c r="E42" i="2"/>
  <c r="L42" i="2"/>
  <c r="E38" i="2"/>
  <c r="L38" i="2"/>
  <c r="E34" i="2"/>
  <c r="L34" i="2"/>
  <c r="E30" i="2"/>
  <c r="L30" i="2"/>
  <c r="E26" i="2"/>
  <c r="L26" i="2"/>
  <c r="E22" i="2"/>
  <c r="L22" i="2"/>
  <c r="E18" i="2"/>
  <c r="L18" i="2"/>
  <c r="E14" i="2"/>
  <c r="L14" i="2"/>
  <c r="E10" i="2"/>
  <c r="L10" i="2"/>
  <c r="E81" i="2"/>
  <c r="E77" i="2"/>
  <c r="E73" i="2"/>
  <c r="E63" i="2"/>
  <c r="L63" i="2"/>
  <c r="E51" i="2"/>
  <c r="L51" i="2"/>
  <c r="E39" i="2"/>
  <c r="L39" i="2"/>
  <c r="E27" i="2"/>
  <c r="L27" i="2"/>
  <c r="E15" i="2"/>
  <c r="L15" i="2"/>
  <c r="L5" i="2"/>
  <c r="E5" i="2"/>
  <c r="E69" i="2"/>
  <c r="L69" i="2"/>
  <c r="E65" i="2"/>
  <c r="L65" i="2"/>
  <c r="E61" i="2"/>
  <c r="L61" i="2"/>
  <c r="E57" i="2"/>
  <c r="L57" i="2"/>
  <c r="E53" i="2"/>
  <c r="L53" i="2"/>
  <c r="E49" i="2"/>
  <c r="L49" i="2"/>
  <c r="E45" i="2"/>
  <c r="L45" i="2"/>
  <c r="E41" i="2"/>
  <c r="L41" i="2"/>
  <c r="E37" i="2"/>
  <c r="L37" i="2"/>
  <c r="E33" i="2"/>
  <c r="L33" i="2"/>
  <c r="E29" i="2"/>
  <c r="L29" i="2"/>
  <c r="E25" i="2"/>
  <c r="L25" i="2"/>
  <c r="E21" i="2"/>
  <c r="L21" i="2"/>
  <c r="E17" i="2"/>
  <c r="L17" i="2"/>
  <c r="E13" i="2"/>
  <c r="L13" i="2"/>
  <c r="E8" i="2"/>
  <c r="L8" i="2"/>
  <c r="E80" i="2"/>
  <c r="E76" i="2"/>
  <c r="E72" i="2"/>
  <c r="E67" i="2"/>
  <c r="L67" i="2"/>
  <c r="E55" i="2"/>
  <c r="L55" i="2"/>
  <c r="E43" i="2"/>
  <c r="L43" i="2"/>
  <c r="E35" i="2"/>
  <c r="L35" i="2"/>
  <c r="E23" i="2"/>
  <c r="L23" i="2"/>
  <c r="E11" i="2"/>
  <c r="L11" i="2"/>
  <c r="E68" i="2"/>
  <c r="L68" i="2"/>
  <c r="E64" i="2"/>
  <c r="L64" i="2"/>
  <c r="E60" i="2"/>
  <c r="L60" i="2"/>
  <c r="E56" i="2"/>
  <c r="L56" i="2"/>
  <c r="E52" i="2"/>
  <c r="L52" i="2"/>
  <c r="E48" i="2"/>
  <c r="L48" i="2"/>
  <c r="E44" i="2"/>
  <c r="L44" i="2"/>
  <c r="E40" i="2"/>
  <c r="L40" i="2"/>
  <c r="E36" i="2"/>
  <c r="L36" i="2"/>
  <c r="E32" i="2"/>
  <c r="L32" i="2"/>
  <c r="E28" i="2"/>
  <c r="L28" i="2"/>
  <c r="E24" i="2"/>
  <c r="L24" i="2"/>
  <c r="E20" i="2"/>
  <c r="L20" i="2"/>
  <c r="E16" i="2"/>
  <c r="L16" i="2"/>
  <c r="E12" i="2"/>
  <c r="L12" i="2"/>
  <c r="E7" i="2"/>
  <c r="L7" i="2"/>
  <c r="E79" i="2"/>
  <c r="E75" i="2"/>
  <c r="E71" i="2"/>
  <c r="C30" i="5"/>
  <c r="AG29" i="5"/>
  <c r="AC29" i="5"/>
  <c r="AA29" i="5"/>
  <c r="AE29" i="5"/>
  <c r="C32" i="5" l="1"/>
  <c r="AG31" i="5"/>
  <c r="AC31" i="5"/>
  <c r="AE31" i="5"/>
  <c r="AA31" i="5"/>
  <c r="C34" i="5" l="1"/>
  <c r="AG33" i="5"/>
  <c r="AC33" i="5"/>
  <c r="AA33" i="5"/>
  <c r="AE33" i="5"/>
  <c r="J13" i="7"/>
  <c r="J15" i="7" s="1"/>
  <c r="N13" i="7"/>
  <c r="J12" i="7"/>
  <c r="N12" i="7"/>
  <c r="J11" i="7"/>
  <c r="N11" i="7"/>
  <c r="J10" i="7"/>
  <c r="N10" i="7"/>
  <c r="J9" i="7"/>
  <c r="N9" i="7"/>
  <c r="J8" i="7"/>
  <c r="N8" i="7"/>
  <c r="J7" i="7"/>
  <c r="N7" i="7"/>
  <c r="J6" i="7"/>
  <c r="N6" i="7"/>
  <c r="J5" i="7"/>
  <c r="N5" i="7"/>
  <c r="J4" i="7"/>
  <c r="N4" i="7"/>
  <c r="J3" i="7"/>
  <c r="N3" i="7"/>
  <c r="J2" i="7"/>
  <c r="N2" i="7"/>
  <c r="H2" i="7"/>
  <c r="H3" i="7" s="1"/>
  <c r="C36" i="5" l="1"/>
  <c r="AG35" i="5"/>
  <c r="AC35" i="5"/>
  <c r="AE35" i="5"/>
  <c r="AA35" i="5"/>
  <c r="H4" i="7"/>
  <c r="L3" i="7"/>
  <c r="L2" i="7"/>
  <c r="H62" i="5"/>
  <c r="H58" i="5"/>
  <c r="H20" i="5"/>
  <c r="I20" i="5"/>
  <c r="H22" i="5"/>
  <c r="I22" i="5"/>
  <c r="H24" i="5"/>
  <c r="I24" i="5"/>
  <c r="H26" i="5"/>
  <c r="I26" i="5"/>
  <c r="H28" i="5"/>
  <c r="I28" i="5"/>
  <c r="H30" i="5"/>
  <c r="I30" i="5"/>
  <c r="H32" i="5"/>
  <c r="I32" i="5"/>
  <c r="H34" i="5"/>
  <c r="I34" i="5"/>
  <c r="H36" i="5"/>
  <c r="I36" i="5"/>
  <c r="H38" i="5"/>
  <c r="H40" i="5"/>
  <c r="H42" i="5"/>
  <c r="H44" i="5"/>
  <c r="H46" i="5"/>
  <c r="H48" i="5"/>
  <c r="H50" i="5"/>
  <c r="H52" i="5"/>
  <c r="H54" i="5"/>
  <c r="H56" i="5"/>
  <c r="I18" i="5"/>
  <c r="H18" i="5"/>
  <c r="O14" i="5"/>
  <c r="J14" i="5"/>
  <c r="O13" i="5"/>
  <c r="J13" i="5"/>
  <c r="H13" i="5"/>
  <c r="M13" i="5" s="1"/>
  <c r="C38" i="5" l="1"/>
  <c r="AG37" i="5"/>
  <c r="AC37" i="5"/>
  <c r="AA37" i="5"/>
  <c r="AE37" i="5"/>
  <c r="H5" i="7"/>
  <c r="L4" i="7"/>
  <c r="H14" i="5"/>
  <c r="M14" i="5" s="1"/>
  <c r="J6" i="5"/>
  <c r="O6" i="5"/>
  <c r="J7" i="5"/>
  <c r="O7" i="5"/>
  <c r="J8" i="5"/>
  <c r="O8" i="5"/>
  <c r="J9" i="5"/>
  <c r="O9" i="5"/>
  <c r="J10" i="5"/>
  <c r="O10" i="5"/>
  <c r="O5" i="5"/>
  <c r="J5" i="5"/>
  <c r="H5" i="5"/>
  <c r="M5" i="5" s="1"/>
  <c r="H18" i="4"/>
  <c r="L18" i="4" s="1"/>
  <c r="J18" i="4"/>
  <c r="N18" i="4"/>
  <c r="C40" i="5" l="1"/>
  <c r="AG39" i="5"/>
  <c r="AC39" i="5"/>
  <c r="AE39" i="5"/>
  <c r="AA39" i="5"/>
  <c r="I38" i="5"/>
  <c r="H6" i="5"/>
  <c r="H6" i="7"/>
  <c r="L5" i="7"/>
  <c r="J63" i="4"/>
  <c r="N63" i="4"/>
  <c r="N62" i="4"/>
  <c r="J62" i="4"/>
  <c r="N61" i="4"/>
  <c r="J61" i="4"/>
  <c r="N60" i="4"/>
  <c r="J60" i="4"/>
  <c r="N59" i="4"/>
  <c r="J59" i="4"/>
  <c r="H59" i="4"/>
  <c r="L59" i="4" s="1"/>
  <c r="N57" i="4"/>
  <c r="J57" i="4"/>
  <c r="N56" i="4"/>
  <c r="J56" i="4"/>
  <c r="N55" i="4"/>
  <c r="J55" i="4"/>
  <c r="N54" i="4"/>
  <c r="J54" i="4"/>
  <c r="H54" i="4"/>
  <c r="L54" i="4" s="1"/>
  <c r="J48" i="4"/>
  <c r="N48" i="4"/>
  <c r="J49" i="4"/>
  <c r="N49" i="4"/>
  <c r="N47" i="4"/>
  <c r="J47" i="4"/>
  <c r="N46" i="4"/>
  <c r="J46" i="4"/>
  <c r="N45" i="4"/>
  <c r="J45" i="4"/>
  <c r="H45" i="4"/>
  <c r="L45" i="4" s="1"/>
  <c r="N41" i="4"/>
  <c r="J41" i="4"/>
  <c r="N40" i="4"/>
  <c r="J40" i="4"/>
  <c r="N39" i="4"/>
  <c r="J39" i="4"/>
  <c r="H39" i="4"/>
  <c r="L39" i="4" s="1"/>
  <c r="J36" i="4"/>
  <c r="N36" i="4"/>
  <c r="N35" i="4"/>
  <c r="J35" i="4"/>
  <c r="N34" i="4"/>
  <c r="J34" i="4"/>
  <c r="H34" i="4"/>
  <c r="L34" i="4" s="1"/>
  <c r="H19" i="4"/>
  <c r="L19" i="4" s="1"/>
  <c r="N29" i="4"/>
  <c r="J29" i="4"/>
  <c r="N28" i="4"/>
  <c r="J28" i="4"/>
  <c r="N27" i="4"/>
  <c r="J27" i="4"/>
  <c r="N26" i="4"/>
  <c r="J26" i="4"/>
  <c r="N25" i="4"/>
  <c r="J25" i="4"/>
  <c r="N24" i="4"/>
  <c r="J24" i="4"/>
  <c r="N23" i="4"/>
  <c r="J23" i="4"/>
  <c r="N22" i="4"/>
  <c r="J22" i="4"/>
  <c r="N21" i="4"/>
  <c r="J21" i="4"/>
  <c r="N20" i="4"/>
  <c r="J20" i="4"/>
  <c r="N19" i="4"/>
  <c r="J19" i="4"/>
  <c r="H2" i="4"/>
  <c r="L2" i="4" s="1"/>
  <c r="J3" i="4"/>
  <c r="N3" i="4"/>
  <c r="T3" i="4" s="1"/>
  <c r="W3" i="4" s="1"/>
  <c r="Y3" i="4" s="1"/>
  <c r="AA3" i="4" s="1"/>
  <c r="AC3" i="4" s="1"/>
  <c r="J4" i="4"/>
  <c r="N4" i="4"/>
  <c r="T4" i="4" s="1"/>
  <c r="W4" i="4" s="1"/>
  <c r="Y4" i="4" s="1"/>
  <c r="AA4" i="4" s="1"/>
  <c r="AC4" i="4" s="1"/>
  <c r="J5" i="4"/>
  <c r="N5" i="4"/>
  <c r="T5" i="4" s="1"/>
  <c r="W5" i="4" s="1"/>
  <c r="Y5" i="4" s="1"/>
  <c r="AA5" i="4" s="1"/>
  <c r="AC5" i="4" s="1"/>
  <c r="J6" i="4"/>
  <c r="N6" i="4"/>
  <c r="T6" i="4" s="1"/>
  <c r="W6" i="4" s="1"/>
  <c r="Y6" i="4" s="1"/>
  <c r="AA6" i="4" s="1"/>
  <c r="AC6" i="4" s="1"/>
  <c r="J7" i="4"/>
  <c r="N7" i="4"/>
  <c r="T7" i="4" s="1"/>
  <c r="W7" i="4" s="1"/>
  <c r="Y7" i="4" s="1"/>
  <c r="AA7" i="4" s="1"/>
  <c r="AC7" i="4" s="1"/>
  <c r="J8" i="4"/>
  <c r="N8" i="4"/>
  <c r="T8" i="4" s="1"/>
  <c r="W8" i="4" s="1"/>
  <c r="Y8" i="4" s="1"/>
  <c r="AA8" i="4" s="1"/>
  <c r="AC8" i="4" s="1"/>
  <c r="J9" i="4"/>
  <c r="N9" i="4"/>
  <c r="T9" i="4" s="1"/>
  <c r="W9" i="4" s="1"/>
  <c r="Y9" i="4" s="1"/>
  <c r="AA9" i="4" s="1"/>
  <c r="AC9" i="4" s="1"/>
  <c r="J10" i="4"/>
  <c r="N10" i="4"/>
  <c r="T10" i="4" s="1"/>
  <c r="W10" i="4" s="1"/>
  <c r="Y10" i="4" s="1"/>
  <c r="AA10" i="4" s="1"/>
  <c r="AC10" i="4" s="1"/>
  <c r="J11" i="4"/>
  <c r="N11" i="4"/>
  <c r="T11" i="4" s="1"/>
  <c r="W11" i="4" s="1"/>
  <c r="Y11" i="4" s="1"/>
  <c r="AA11" i="4" s="1"/>
  <c r="AC11" i="4" s="1"/>
  <c r="J12" i="4"/>
  <c r="N12" i="4"/>
  <c r="T12" i="4" s="1"/>
  <c r="W12" i="4" s="1"/>
  <c r="Y12" i="4" s="1"/>
  <c r="AA12" i="4" s="1"/>
  <c r="AC12" i="4" s="1"/>
  <c r="N2" i="4"/>
  <c r="T2" i="4" s="1"/>
  <c r="W2" i="4" s="1"/>
  <c r="Y2" i="4" s="1"/>
  <c r="AA2" i="4" s="1"/>
  <c r="AC2" i="4" s="1"/>
  <c r="J2" i="4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6" i="3"/>
  <c r="C42" i="5" l="1"/>
  <c r="AG41" i="5"/>
  <c r="AC41" i="5"/>
  <c r="AA41" i="5"/>
  <c r="AE41" i="5"/>
  <c r="I40" i="5"/>
  <c r="M6" i="5"/>
  <c r="H7" i="5"/>
  <c r="H7" i="7"/>
  <c r="L6" i="7"/>
  <c r="H35" i="4"/>
  <c r="H60" i="4"/>
  <c r="H55" i="4"/>
  <c r="H46" i="4"/>
  <c r="H40" i="4"/>
  <c r="H20" i="4"/>
  <c r="L20" i="4" s="1"/>
  <c r="H3" i="4"/>
  <c r="C44" i="5" l="1"/>
  <c r="AG43" i="5"/>
  <c r="AC43" i="5"/>
  <c r="AE43" i="5"/>
  <c r="AA43" i="5"/>
  <c r="I42" i="5"/>
  <c r="H8" i="5"/>
  <c r="M7" i="5"/>
  <c r="H8" i="7"/>
  <c r="L7" i="7"/>
  <c r="L35" i="4"/>
  <c r="H36" i="4"/>
  <c r="L36" i="4" s="1"/>
  <c r="L60" i="4"/>
  <c r="H61" i="4"/>
  <c r="H56" i="4"/>
  <c r="L55" i="4"/>
  <c r="L46" i="4"/>
  <c r="H47" i="4"/>
  <c r="H41" i="4"/>
  <c r="L41" i="4" s="1"/>
  <c r="L40" i="4"/>
  <c r="H21" i="4"/>
  <c r="H22" i="4" s="1"/>
  <c r="L3" i="4"/>
  <c r="H4" i="4"/>
  <c r="C46" i="5" l="1"/>
  <c r="AG45" i="5"/>
  <c r="AC45" i="5"/>
  <c r="AA45" i="5"/>
  <c r="AE45" i="5"/>
  <c r="I44" i="5"/>
  <c r="M8" i="5"/>
  <c r="H9" i="5"/>
  <c r="H9" i="7"/>
  <c r="L8" i="7"/>
  <c r="L61" i="4"/>
  <c r="H62" i="4"/>
  <c r="L56" i="4"/>
  <c r="H57" i="4"/>
  <c r="L47" i="4"/>
  <c r="H48" i="4"/>
  <c r="L21" i="4"/>
  <c r="H23" i="4"/>
  <c r="L22" i="4"/>
  <c r="H5" i="4"/>
  <c r="L4" i="4"/>
  <c r="AG47" i="5" l="1"/>
  <c r="AE47" i="5"/>
  <c r="AC47" i="5"/>
  <c r="C48" i="5"/>
  <c r="AA47" i="5"/>
  <c r="I46" i="5"/>
  <c r="M9" i="5"/>
  <c r="H10" i="5"/>
  <c r="M10" i="5" s="1"/>
  <c r="H10" i="7"/>
  <c r="L9" i="7"/>
  <c r="L62" i="4"/>
  <c r="H63" i="4"/>
  <c r="L63" i="4" s="1"/>
  <c r="L57" i="4"/>
  <c r="H49" i="4"/>
  <c r="L49" i="4" s="1"/>
  <c r="L48" i="4"/>
  <c r="H24" i="4"/>
  <c r="L23" i="4"/>
  <c r="L5" i="4"/>
  <c r="H6" i="4"/>
  <c r="C50" i="5" l="1"/>
  <c r="AG49" i="5"/>
  <c r="AE49" i="5"/>
  <c r="AA49" i="5"/>
  <c r="AC49" i="5"/>
  <c r="I48" i="5"/>
  <c r="H11" i="7"/>
  <c r="L10" i="7"/>
  <c r="H25" i="4"/>
  <c r="L24" i="4"/>
  <c r="L6" i="4"/>
  <c r="H7" i="4"/>
  <c r="C52" i="5" l="1"/>
  <c r="AG51" i="5"/>
  <c r="AA51" i="5"/>
  <c r="AE51" i="5"/>
  <c r="AC51" i="5"/>
  <c r="I50" i="5"/>
  <c r="H12" i="7"/>
  <c r="L11" i="7"/>
  <c r="H26" i="4"/>
  <c r="L25" i="4"/>
  <c r="H8" i="4"/>
  <c r="L7" i="4"/>
  <c r="C54" i="5" l="1"/>
  <c r="AG53" i="5"/>
  <c r="AE53" i="5"/>
  <c r="AA53" i="5"/>
  <c r="AC53" i="5"/>
  <c r="I52" i="5"/>
  <c r="L12" i="7"/>
  <c r="H13" i="7"/>
  <c r="H27" i="4"/>
  <c r="L26" i="4"/>
  <c r="H9" i="4"/>
  <c r="L8" i="4"/>
  <c r="C56" i="5" l="1"/>
  <c r="AG55" i="5"/>
  <c r="AE55" i="5"/>
  <c r="AA55" i="5"/>
  <c r="AC55" i="5"/>
  <c r="I54" i="5"/>
  <c r="H15" i="7"/>
  <c r="L15" i="7" s="1"/>
  <c r="L13" i="7"/>
  <c r="H28" i="4"/>
  <c r="L27" i="4"/>
  <c r="H10" i="4"/>
  <c r="L9" i="4"/>
  <c r="C58" i="5" l="1"/>
  <c r="AG57" i="5"/>
  <c r="AE57" i="5"/>
  <c r="AA57" i="5"/>
  <c r="AC57" i="5"/>
  <c r="I56" i="5"/>
  <c r="H29" i="4"/>
  <c r="L29" i="4" s="1"/>
  <c r="L28" i="4"/>
  <c r="L10" i="4"/>
  <c r="H11" i="4"/>
  <c r="C60" i="5" l="1"/>
  <c r="AG59" i="5"/>
  <c r="AE59" i="5"/>
  <c r="AA59" i="5"/>
  <c r="AC59" i="5"/>
  <c r="I58" i="5"/>
  <c r="H12" i="4"/>
  <c r="L12" i="4" s="1"/>
  <c r="L11" i="4"/>
  <c r="I60" i="5" l="1"/>
  <c r="AG61" i="5"/>
  <c r="AA61" i="5"/>
  <c r="AE61" i="5"/>
  <c r="AC61" i="5"/>
  <c r="C62" i="5"/>
  <c r="C64" i="5" l="1"/>
  <c r="AG63" i="5"/>
  <c r="AE63" i="5"/>
  <c r="AA63" i="5"/>
  <c r="AC63" i="5"/>
  <c r="I62" i="5"/>
  <c r="AG65" i="5" l="1"/>
  <c r="AE65" i="5"/>
  <c r="AA65" i="5"/>
  <c r="AC65" i="5"/>
  <c r="C66" i="5"/>
  <c r="I64" i="5"/>
  <c r="AG67" i="5" l="1"/>
  <c r="AE67" i="5"/>
  <c r="AA67" i="5"/>
  <c r="AC67" i="5"/>
  <c r="I66" i="5"/>
  <c r="C68" i="5"/>
  <c r="AG69" i="5" l="1"/>
  <c r="AE69" i="5"/>
  <c r="AA69" i="5"/>
  <c r="AC69" i="5"/>
  <c r="C70" i="5"/>
  <c r="I68" i="5"/>
  <c r="AG71" i="5" l="1"/>
  <c r="AE71" i="5"/>
  <c r="AA71" i="5"/>
  <c r="AC71" i="5"/>
  <c r="I70" i="5"/>
  <c r="C72" i="5"/>
  <c r="AG73" i="5" l="1"/>
  <c r="AE73" i="5"/>
  <c r="AA73" i="5"/>
  <c r="AC73" i="5"/>
  <c r="I72" i="5"/>
  <c r="C74" i="5"/>
  <c r="AG75" i="5" l="1"/>
  <c r="AE75" i="5"/>
  <c r="AA75" i="5"/>
  <c r="AC75" i="5"/>
  <c r="C76" i="5"/>
  <c r="I74" i="5"/>
  <c r="AG77" i="5" l="1"/>
  <c r="AE77" i="5"/>
  <c r="AA77" i="5"/>
  <c r="AC77" i="5"/>
  <c r="I76" i="5"/>
  <c r="C78" i="5"/>
  <c r="AG79" i="5" l="1"/>
  <c r="AE79" i="5"/>
  <c r="AA79" i="5"/>
  <c r="AC79" i="5"/>
  <c r="I78" i="5"/>
  <c r="C80" i="5"/>
  <c r="AG81" i="5" l="1"/>
  <c r="AE81" i="5"/>
  <c r="AA81" i="5"/>
  <c r="AC81" i="5"/>
  <c r="C82" i="5"/>
  <c r="I80" i="5"/>
  <c r="AG83" i="5" l="1"/>
  <c r="AE83" i="5"/>
  <c r="AA83" i="5"/>
  <c r="AC83" i="5"/>
  <c r="C84" i="5"/>
  <c r="I82" i="5"/>
  <c r="AA85" i="5" l="1"/>
  <c r="AC85" i="5"/>
  <c r="AG85" i="5"/>
  <c r="C86" i="5"/>
  <c r="AE85" i="5"/>
  <c r="I84" i="5"/>
  <c r="AC87" i="5" l="1"/>
  <c r="AA87" i="5"/>
  <c r="AG87" i="5"/>
  <c r="C88" i="5"/>
  <c r="AE87" i="5"/>
  <c r="I86" i="5"/>
  <c r="AE89" i="5" l="1"/>
  <c r="AG89" i="5"/>
  <c r="AA89" i="5"/>
  <c r="I88" i="5"/>
  <c r="AC89" i="5"/>
  <c r="C90" i="5"/>
  <c r="AC91" i="5" l="1"/>
  <c r="AA91" i="5"/>
  <c r="AG91" i="5"/>
  <c r="C92" i="5"/>
  <c r="AE91" i="5"/>
  <c r="I90" i="5"/>
  <c r="AC93" i="5" l="1"/>
  <c r="AA93" i="5"/>
  <c r="AG93" i="5"/>
  <c r="AE93" i="5"/>
  <c r="I92" i="5"/>
  <c r="C94" i="5"/>
  <c r="AC95" i="5" l="1"/>
  <c r="AA95" i="5"/>
  <c r="AE95" i="5"/>
  <c r="AG95" i="5"/>
  <c r="C96" i="5"/>
  <c r="I94" i="5"/>
  <c r="AC97" i="5" l="1"/>
  <c r="AA97" i="5"/>
  <c r="AG97" i="5"/>
  <c r="I96" i="5"/>
  <c r="AE97" i="5"/>
  <c r="C98" i="5"/>
  <c r="I98" i="5" l="1"/>
  <c r="AE99" i="5"/>
  <c r="AC99" i="5"/>
  <c r="AG99" i="5"/>
  <c r="C100" i="5"/>
  <c r="AA99" i="5"/>
  <c r="I100" i="5" l="1"/>
  <c r="C102" i="5"/>
  <c r="AG101" i="5"/>
  <c r="AE101" i="5"/>
  <c r="AA101" i="5"/>
  <c r="AC101" i="5"/>
  <c r="C104" i="5" l="1"/>
  <c r="I102" i="5"/>
  <c r="AG103" i="5"/>
  <c r="AE103" i="5"/>
  <c r="AA103" i="5"/>
  <c r="AC103" i="5"/>
  <c r="C106" i="5" l="1"/>
  <c r="I104" i="5"/>
  <c r="AA105" i="5"/>
  <c r="AE105" i="5"/>
  <c r="AG105" i="5"/>
  <c r="AC105" i="5"/>
  <c r="C108" i="5" l="1"/>
  <c r="I106" i="5"/>
  <c r="AG107" i="5"/>
  <c r="AA107" i="5"/>
  <c r="AE107" i="5"/>
  <c r="AC107" i="5"/>
  <c r="C110" i="5" l="1"/>
  <c r="I108" i="5"/>
  <c r="AC109" i="5"/>
  <c r="AA109" i="5"/>
  <c r="AG109" i="5"/>
  <c r="AE109" i="5"/>
  <c r="AG111" i="5" l="1"/>
  <c r="AC111" i="5"/>
  <c r="AE111" i="5"/>
  <c r="I110" i="5"/>
  <c r="C112" i="5"/>
  <c r="AA111" i="5"/>
  <c r="C114" i="5" l="1"/>
  <c r="AG113" i="5"/>
  <c r="AE113" i="5"/>
  <c r="I112" i="5"/>
  <c r="AC113" i="5"/>
  <c r="AA113" i="5"/>
  <c r="AG115" i="5" l="1"/>
  <c r="AE115" i="5"/>
  <c r="I114" i="5"/>
  <c r="AC115" i="5"/>
  <c r="AA115" i="5"/>
</calcChain>
</file>

<file path=xl/sharedStrings.xml><?xml version="1.0" encoding="utf-8"?>
<sst xmlns="http://schemas.openxmlformats.org/spreadsheetml/2006/main" count="4017" uniqueCount="2176">
  <si>
    <t xml:space="preserve"> Aditi Mahavidyalaya</t>
  </si>
  <si>
    <t xml:space="preserve"> Aryabhatta College</t>
  </si>
  <si>
    <t xml:space="preserve"> Atma Ram Sanatan Dharam College</t>
  </si>
  <si>
    <t xml:space="preserve"> Ayurvedic &amp; Unani Tibbia College</t>
  </si>
  <si>
    <t xml:space="preserve"> Bhagini Nivedita College</t>
  </si>
  <si>
    <t xml:space="preserve"> Bharati College</t>
  </si>
  <si>
    <t xml:space="preserve"> Bhaskaracharya College of Applied Sciences</t>
  </si>
  <si>
    <t xml:space="preserve"> Bhim Rao Ambedkar College</t>
  </si>
  <si>
    <t xml:space="preserve"> College of Art</t>
  </si>
  <si>
    <t xml:space="preserve"> College of Vocational Studies</t>
  </si>
  <si>
    <t xml:space="preserve"> Daulat Ram College</t>
  </si>
  <si>
    <t xml:space="preserve"> Deen Dayal Upadhyaya College</t>
  </si>
  <si>
    <t xml:space="preserve"> Delhi College of Arts &amp; Commerce</t>
  </si>
  <si>
    <t xml:space="preserve"> Delhi College of Engineering</t>
  </si>
  <si>
    <t xml:space="preserve"> Delhi Institute of Pharmaceutical Sciences &amp; Research</t>
  </si>
  <si>
    <t xml:space="preserve"> Deshbandhu College</t>
  </si>
  <si>
    <t xml:space="preserve"> Dyal Singh College</t>
  </si>
  <si>
    <t xml:space="preserve"> Dyal Singh College (Evening)</t>
  </si>
  <si>
    <t xml:space="preserve"> Gargi College</t>
  </si>
  <si>
    <t xml:space="preserve"> Hans Raj College</t>
  </si>
  <si>
    <t xml:space="preserve"> Hindu College</t>
  </si>
  <si>
    <t xml:space="preserve"> Indira Gandhi Institute of Physical Education &amp; Sports Sciences</t>
  </si>
  <si>
    <t xml:space="preserve"> Indraprastha College for Women</t>
  </si>
  <si>
    <t xml:space="preserve"> Institute of Home Economics</t>
  </si>
  <si>
    <t xml:space="preserve"> Janki Devi Memorial College</t>
  </si>
  <si>
    <t xml:space="preserve"> Jesus &amp; Mary College</t>
  </si>
  <si>
    <t xml:space="preserve"> Kalindi College</t>
  </si>
  <si>
    <t xml:space="preserve"> Kamala Nehru College</t>
  </si>
  <si>
    <t xml:space="preserve"> Keshav Mahavidyalaya</t>
  </si>
  <si>
    <t xml:space="preserve"> Kirori Mal College</t>
  </si>
  <si>
    <t xml:space="preserve"> Lady Hardinge Medical College</t>
  </si>
  <si>
    <t xml:space="preserve"> Lady Irwin College</t>
  </si>
  <si>
    <t xml:space="preserve"> Lady Shri Ram College for Women</t>
  </si>
  <si>
    <t xml:space="preserve"> Lakshmibai College</t>
  </si>
  <si>
    <t xml:space="preserve"> Maharaja Agrasen College</t>
  </si>
  <si>
    <t xml:space="preserve"> Maharshi Valmiki College of Education</t>
  </si>
  <si>
    <t xml:space="preserve"> Maitreyi College</t>
  </si>
  <si>
    <t xml:space="preserve"> Mata Sundri College for Women</t>
  </si>
  <si>
    <t xml:space="preserve"> Maulana Azad Medical College</t>
  </si>
  <si>
    <t xml:space="preserve"> Miranda House</t>
  </si>
  <si>
    <t xml:space="preserve"> Motilal Nehru College</t>
  </si>
  <si>
    <t xml:space="preserve"> Motilal Nehru College (Evening)</t>
  </si>
  <si>
    <t xml:space="preserve"> Nehru Homoeopathic Medical College &amp; Hospital</t>
  </si>
  <si>
    <t xml:space="preserve"> Netaji Subhas Institute of Technology</t>
  </si>
  <si>
    <t xml:space="preserve"> P.G.D.A.V. College</t>
  </si>
  <si>
    <t xml:space="preserve"> P.G.D.A.V. College (Evening)</t>
  </si>
  <si>
    <t xml:space="preserve"> Rajdhani College</t>
  </si>
  <si>
    <t xml:space="preserve"> Rajkumari Amrit Kaur College of Nursing</t>
  </si>
  <si>
    <t xml:space="preserve"> Ram Lal Anand College</t>
  </si>
  <si>
    <t xml:space="preserve"> Ramanujan College</t>
  </si>
  <si>
    <t xml:space="preserve"> Ramjas College</t>
  </si>
  <si>
    <t xml:space="preserve"> Satyawati College</t>
  </si>
  <si>
    <t xml:space="preserve"> Satyawati College (Evening)</t>
  </si>
  <si>
    <t xml:space="preserve"> School of Open Learning</t>
  </si>
  <si>
    <t xml:space="preserve"> Shaheed Bhagat Singh College</t>
  </si>
  <si>
    <t xml:space="preserve"> Shaheed Bhagat Singh College (Evening)</t>
  </si>
  <si>
    <t xml:space="preserve"> Shaheed Rajguru College of Applied Sciences for Women</t>
  </si>
  <si>
    <t xml:space="preserve"> Shaheed Sukhdev College of Business Studies</t>
  </si>
  <si>
    <t xml:space="preserve"> Shivaji College</t>
  </si>
  <si>
    <t xml:space="preserve"> Shri Ram College of Commerce</t>
  </si>
  <si>
    <t xml:space="preserve"> Shyam Lal College</t>
  </si>
  <si>
    <t xml:space="preserve"> Shyam Lal College (Evening)</t>
  </si>
  <si>
    <t xml:space="preserve"> Shyama Prasad Mukherji College for Women</t>
  </si>
  <si>
    <t xml:space="preserve"> Sri Aurobindo College</t>
  </si>
  <si>
    <t xml:space="preserve"> Sri Aurobindo College (Evening)</t>
  </si>
  <si>
    <t xml:space="preserve"> Sri Guru Gobind Singh College of Commerce</t>
  </si>
  <si>
    <t xml:space="preserve"> Sri Guru Nanak Dev Khalsa College</t>
  </si>
  <si>
    <t xml:space="preserve"> Sri Guru Teg Bahadur Khalsa College</t>
  </si>
  <si>
    <t xml:space="preserve"> Sri Venkateswara College</t>
  </si>
  <si>
    <t xml:space="preserve"> St. Stephen's College</t>
  </si>
  <si>
    <t xml:space="preserve"> Swami Shraddhanand College</t>
  </si>
  <si>
    <t xml:space="preserve"> University College of Medical Sciences &amp; Guru Teg Bahadur Hospital</t>
  </si>
  <si>
    <t xml:space="preserve"> Vallabhbhai Patel Chest Institute</t>
  </si>
  <si>
    <t xml:space="preserve"> Vivekananda College</t>
  </si>
  <si>
    <t xml:space="preserve"> Zakir Husain Delhi College</t>
  </si>
  <si>
    <t xml:space="preserve"> Zakir Husain Post Graduate Evening College</t>
  </si>
  <si>
    <t>A1</t>
  </si>
  <si>
    <t>A2</t>
  </si>
  <si>
    <t>Course name</t>
  </si>
  <si>
    <t>Course code</t>
  </si>
  <si>
    <t>B.A Prog</t>
  </si>
  <si>
    <t>B.Com (H)</t>
  </si>
  <si>
    <t>B.Com (Pass)</t>
  </si>
  <si>
    <t>Bio Chem (H)</t>
  </si>
  <si>
    <t>Botany (H)</t>
  </si>
  <si>
    <t>Chemistry (H)</t>
  </si>
  <si>
    <t>Economics (H)</t>
  </si>
  <si>
    <t>English (H)</t>
  </si>
  <si>
    <t>Geography  (H)</t>
  </si>
  <si>
    <t>Hindi  (H)</t>
  </si>
  <si>
    <t>History (H)</t>
  </si>
  <si>
    <t>Life Science</t>
  </si>
  <si>
    <t>BSc Maths (H)</t>
  </si>
  <si>
    <t>Phy Sci (Computer Science)</t>
  </si>
  <si>
    <t>Phy Sci (Chemistry)</t>
  </si>
  <si>
    <t>Physics (H)</t>
  </si>
  <si>
    <t>Political Science (H)</t>
  </si>
  <si>
    <t>Sanskrit (H)</t>
  </si>
  <si>
    <t>Zoology (H)</t>
  </si>
  <si>
    <t>Math (H)</t>
  </si>
  <si>
    <t>journalism</t>
  </si>
  <si>
    <t>music</t>
  </si>
  <si>
    <t>Bsc.Statistics</t>
  </si>
  <si>
    <t>Bsc Physical Sciences</t>
  </si>
  <si>
    <t>Psychology</t>
  </si>
  <si>
    <t>Other</t>
  </si>
  <si>
    <t>For questions A2, C8, D3_i, D5_i</t>
  </si>
  <si>
    <t>For questions A1, C11_a, C11_b, D3_h, D5_h</t>
  </si>
  <si>
    <t>A3</t>
  </si>
  <si>
    <t>Male</t>
  </si>
  <si>
    <t>Female</t>
  </si>
  <si>
    <t>A4</t>
  </si>
  <si>
    <t>no code</t>
  </si>
  <si>
    <t>A5</t>
  </si>
  <si>
    <t>Hindu</t>
  </si>
  <si>
    <t>Muslim</t>
  </si>
  <si>
    <t>Christian</t>
  </si>
  <si>
    <t>Sikh</t>
  </si>
  <si>
    <t>Other (specify)</t>
  </si>
  <si>
    <t>A6</t>
  </si>
  <si>
    <t>General</t>
  </si>
  <si>
    <t>SC</t>
  </si>
  <si>
    <t>ST</t>
  </si>
  <si>
    <t>OBC</t>
  </si>
  <si>
    <t>A7</t>
  </si>
  <si>
    <t>Single</t>
  </si>
  <si>
    <t>Engaged</t>
  </si>
  <si>
    <t>Married</t>
  </si>
  <si>
    <t>A8</t>
  </si>
  <si>
    <t>2013-14</t>
  </si>
  <si>
    <t>2014-15</t>
  </si>
  <si>
    <t>2015-16</t>
  </si>
  <si>
    <t>A9</t>
  </si>
  <si>
    <t>A10_a</t>
  </si>
  <si>
    <t>A10_b</t>
  </si>
  <si>
    <t>Owned</t>
  </si>
  <si>
    <t>Rented</t>
  </si>
  <si>
    <t>Allotted</t>
  </si>
  <si>
    <t>A10_c</t>
  </si>
  <si>
    <t>Flat</t>
  </si>
  <si>
    <t>Independent house</t>
  </si>
  <si>
    <t>A11</t>
  </si>
  <si>
    <t>A12</t>
  </si>
  <si>
    <t>A13</t>
  </si>
  <si>
    <t>A14</t>
  </si>
  <si>
    <t>A15</t>
  </si>
  <si>
    <t>A16</t>
  </si>
  <si>
    <t>None</t>
  </si>
  <si>
    <t>Computer</t>
  </si>
  <si>
    <t>Laptop</t>
  </si>
  <si>
    <t>Both</t>
  </si>
  <si>
    <t>code</t>
  </si>
  <si>
    <t>description</t>
  </si>
  <si>
    <t>b.a prog</t>
  </si>
  <si>
    <t>b.com(h)</t>
  </si>
  <si>
    <t>b.com(p)</t>
  </si>
  <si>
    <t>bio_chem(h)</t>
  </si>
  <si>
    <t>botany(h)</t>
  </si>
  <si>
    <t>chemistry(h)</t>
  </si>
  <si>
    <t>economics(h)</t>
  </si>
  <si>
    <t>english(h)</t>
  </si>
  <si>
    <t>geography(h)</t>
  </si>
  <si>
    <t>hindi(h)</t>
  </si>
  <si>
    <t>history(h)</t>
  </si>
  <si>
    <t>life_science</t>
  </si>
  <si>
    <t>bsc_maths(h)</t>
  </si>
  <si>
    <t>phy_sci(c.s)</t>
  </si>
  <si>
    <t>phy_sci(chem)</t>
  </si>
  <si>
    <t>physics(h)</t>
  </si>
  <si>
    <t>pol_sci(h)</t>
  </si>
  <si>
    <t>sanskrit(h)</t>
  </si>
  <si>
    <t>zoology(h)</t>
  </si>
  <si>
    <t>ba_math(h)</t>
  </si>
  <si>
    <t>bsc_statistics</t>
  </si>
  <si>
    <t>bsc_physical_sciences</t>
  </si>
  <si>
    <t>rough work</t>
  </si>
  <si>
    <t>replace</t>
  </si>
  <si>
    <t>==</t>
  </si>
  <si>
    <t>if</t>
  </si>
  <si>
    <t>=</t>
  </si>
  <si>
    <t>mostly PH and foreign</t>
  </si>
  <si>
    <t>notes</t>
  </si>
  <si>
    <t>B1_b</t>
  </si>
  <si>
    <t>B1_c</t>
  </si>
  <si>
    <t>B2_b</t>
  </si>
  <si>
    <t>B2_c</t>
  </si>
  <si>
    <t>B3</t>
  </si>
  <si>
    <t>Auto</t>
  </si>
  <si>
    <t>Car</t>
  </si>
  <si>
    <t>Car pool</t>
  </si>
  <si>
    <t>DTC bus</t>
  </si>
  <si>
    <t>Metro</t>
  </si>
  <si>
    <t>Motorcycle</t>
  </si>
  <si>
    <t>Private Bus</t>
  </si>
  <si>
    <t>Rickshaw</t>
  </si>
  <si>
    <t>Scooter</t>
  </si>
  <si>
    <t>Taxi / Uber</t>
  </si>
  <si>
    <t>Walk</t>
  </si>
  <si>
    <t>Other (Specify)</t>
  </si>
  <si>
    <t>1 Auto</t>
  </si>
  <si>
    <t>2 Car</t>
  </si>
  <si>
    <t>3 Car pool</t>
  </si>
  <si>
    <t>4 DTC bus</t>
  </si>
  <si>
    <t>5 Metro</t>
  </si>
  <si>
    <t>6 Motorcycle</t>
  </si>
  <si>
    <t>7 Private Bus</t>
  </si>
  <si>
    <t>8 Rickshaw</t>
  </si>
  <si>
    <t>9 Scooter</t>
  </si>
  <si>
    <t>10 Taxi/Uber</t>
  </si>
  <si>
    <t>11 Walk</t>
  </si>
  <si>
    <t>12 Other (specify)</t>
  </si>
  <si>
    <t>B1a</t>
  </si>
  <si>
    <t>B2a</t>
  </si>
  <si>
    <t>_m_</t>
  </si>
  <si>
    <t>Self - driven</t>
  </si>
  <si>
    <t>Driver</t>
  </si>
  <si>
    <t>B4</t>
  </si>
  <si>
    <t>Ladies</t>
  </si>
  <si>
    <t>B5</t>
  </si>
  <si>
    <t>Green CNG bus</t>
  </si>
  <si>
    <t>Red AC Bus</t>
  </si>
  <si>
    <t>Ladies Special</t>
  </si>
  <si>
    <t>U-special</t>
  </si>
  <si>
    <t>Cluster Bus</t>
  </si>
  <si>
    <t>Always</t>
  </si>
  <si>
    <t>Mostly</t>
  </si>
  <si>
    <t>Sometimes</t>
  </si>
  <si>
    <t>Never</t>
  </si>
  <si>
    <t>B6</t>
  </si>
  <si>
    <t>B8_a</t>
  </si>
  <si>
    <t>B8_b</t>
  </si>
  <si>
    <t>Friends</t>
  </si>
  <si>
    <t>Parents</t>
  </si>
  <si>
    <t>Siblings</t>
  </si>
  <si>
    <t>Relative</t>
  </si>
  <si>
    <t>B7</t>
  </si>
  <si>
    <t>B9_a</t>
  </si>
  <si>
    <t>B9_b</t>
  </si>
  <si>
    <t>B9_c</t>
  </si>
  <si>
    <t>B10</t>
  </si>
  <si>
    <t>B11</t>
  </si>
  <si>
    <t>B12</t>
  </si>
  <si>
    <t>B13</t>
  </si>
  <si>
    <t>C1</t>
  </si>
  <si>
    <t>C2</t>
  </si>
  <si>
    <t>C3</t>
  </si>
  <si>
    <t>Private coeducational school</t>
  </si>
  <si>
    <t>Private all-boys school</t>
  </si>
  <si>
    <t>Private all-girls school</t>
  </si>
  <si>
    <t>Government coeducational school</t>
  </si>
  <si>
    <t>Government all-boys school</t>
  </si>
  <si>
    <t>Government all-girls school</t>
  </si>
  <si>
    <t>Neighbors</t>
  </si>
  <si>
    <t>C4</t>
  </si>
  <si>
    <t>CBSE</t>
  </si>
  <si>
    <t>ICSE</t>
  </si>
  <si>
    <t>Refusal to answer</t>
  </si>
  <si>
    <t>999=</t>
  </si>
  <si>
    <t>Not applicable</t>
  </si>
  <si>
    <t>333=</t>
  </si>
  <si>
    <t>Do not know</t>
  </si>
  <si>
    <t>111=</t>
  </si>
  <si>
    <t>C6_a</t>
  </si>
  <si>
    <t>Accountancy</t>
  </si>
  <si>
    <t>English Core</t>
  </si>
  <si>
    <t>Biology</t>
  </si>
  <si>
    <t>English Elective</t>
  </si>
  <si>
    <t>Physical Education</t>
  </si>
  <si>
    <t>Biotechnology</t>
  </si>
  <si>
    <t>Geography</t>
  </si>
  <si>
    <t>Physics</t>
  </si>
  <si>
    <t>Business Studies</t>
  </si>
  <si>
    <t>Hindi</t>
  </si>
  <si>
    <t>Political Science</t>
  </si>
  <si>
    <t>Chemistry</t>
  </si>
  <si>
    <t>History</t>
  </si>
  <si>
    <t>Computer Science</t>
  </si>
  <si>
    <t>Home Science</t>
  </si>
  <si>
    <t>Sociology</t>
  </si>
  <si>
    <t>Economics</t>
  </si>
  <si>
    <t>Mathematics</t>
  </si>
  <si>
    <t>rename</t>
  </si>
  <si>
    <t>Philosphy</t>
  </si>
  <si>
    <t>English</t>
  </si>
  <si>
    <t>commerce</t>
  </si>
  <si>
    <t>science</t>
  </si>
  <si>
    <t>arts</t>
  </si>
  <si>
    <t>Univ Category</t>
  </si>
  <si>
    <t>Train</t>
  </si>
  <si>
    <t>12 Train</t>
  </si>
  <si>
    <t>Extra line of code</t>
  </si>
  <si>
    <t>"12 Other (Indian Railways)"</t>
  </si>
  <si>
    <t>Acharya Narendra Dev College</t>
  </si>
  <si>
    <t>lower case</t>
  </si>
  <si>
    <t>college name</t>
  </si>
  <si>
    <t>if A1==</t>
  </si>
  <si>
    <t>bsc h comp sci</t>
  </si>
  <si>
    <t>gen</t>
  </si>
  <si>
    <t>)==1</t>
  </si>
  <si>
    <t>d_business_studies</t>
  </si>
  <si>
    <t>d_english_core</t>
  </si>
  <si>
    <t>d_computer_science</t>
  </si>
  <si>
    <t>d_political_science</t>
  </si>
  <si>
    <t>d_physical_education</t>
  </si>
  <si>
    <t>d_home_science</t>
  </si>
  <si>
    <t>d_english_elective</t>
  </si>
  <si>
    <t>sociology</t>
  </si>
  <si>
    <t>electronics</t>
  </si>
  <si>
    <t>Arabic</t>
  </si>
  <si>
    <t>Ip</t>
  </si>
  <si>
    <t>MassComm</t>
  </si>
  <si>
    <t>Music</t>
  </si>
  <si>
    <t>BusinessLaw</t>
  </si>
  <si>
    <t>Commerce</t>
  </si>
  <si>
    <t>It</t>
  </si>
  <si>
    <t>EngineeringGraphics</t>
  </si>
  <si>
    <t>EngineeringDrawing</t>
  </si>
  <si>
    <t>Entrepreneurship</t>
  </si>
  <si>
    <t>HindiCore</t>
  </si>
  <si>
    <t>HindiElective</t>
  </si>
  <si>
    <t>MWT</t>
  </si>
  <si>
    <t>Bengali</t>
  </si>
  <si>
    <t>Evs</t>
  </si>
  <si>
    <t>Sanskrit</t>
  </si>
  <si>
    <t>Urdu</t>
  </si>
  <si>
    <t>Other1</t>
  </si>
  <si>
    <t>Other2</t>
  </si>
  <si>
    <t>// environmental studies</t>
  </si>
  <si>
    <t>FineArts</t>
  </si>
  <si>
    <t>(subid1==</t>
  </si>
  <si>
    <t>| subid2==</t>
  </si>
  <si>
    <t>| subid3==</t>
  </si>
  <si>
    <t>|subid4==</t>
  </si>
  <si>
    <t>)</t>
  </si>
  <si>
    <t xml:space="preserve">rename </t>
  </si>
  <si>
    <t>Statistics</t>
  </si>
  <si>
    <t>C7_a</t>
  </si>
  <si>
    <t>yes</t>
  </si>
  <si>
    <t xml:space="preserve">no </t>
  </si>
  <si>
    <t xml:space="preserve">, .) </t>
  </si>
  <si>
    <t>computer_science</t>
  </si>
  <si>
    <t>sociology(h)</t>
  </si>
  <si>
    <t>mass communication</t>
  </si>
  <si>
    <t>psychology(h)</t>
  </si>
  <si>
    <t>C11_a</t>
  </si>
  <si>
    <t xml:space="preserve">replace C11_a =  </t>
  </si>
  <si>
    <t>subinstr(C11_a,</t>
  </si>
  <si>
    <t>C12</t>
  </si>
  <si>
    <t>quality</t>
  </si>
  <si>
    <t>reputation</t>
  </si>
  <si>
    <t>college fees</t>
  </si>
  <si>
    <t>safe transit</t>
  </si>
  <si>
    <t>safe from sexual harassment (including verbal)</t>
  </si>
  <si>
    <t>other</t>
  </si>
  <si>
    <t xml:space="preserve">replace C12 =  </t>
  </si>
  <si>
    <t xml:space="preserve">subinstr(C12 </t>
  </si>
  <si>
    <t>cutoff</t>
  </si>
  <si>
    <t>C13_a</t>
  </si>
  <si>
    <t>a lot</t>
  </si>
  <si>
    <t>medium</t>
  </si>
  <si>
    <t>not much</t>
  </si>
  <si>
    <t>none</t>
  </si>
  <si>
    <t>pwd</t>
  </si>
  <si>
    <t>ug colleges of relevance</t>
  </si>
  <si>
    <t>1 = main colleges</t>
  </si>
  <si>
    <t>2 = have cutoffs but not relevant for our analysis</t>
  </si>
  <si>
    <t>cap</t>
  </si>
  <si>
    <t>Agriculture</t>
  </si>
  <si>
    <t>Dance</t>
  </si>
  <si>
    <t>Fashionstud</t>
  </si>
  <si>
    <t>Informationscience</t>
  </si>
  <si>
    <t>Dataprocessing</t>
  </si>
  <si>
    <t>Persian</t>
  </si>
  <si>
    <t>Journalism</t>
  </si>
  <si>
    <t>German</t>
  </si>
  <si>
    <t>Pubad</t>
  </si>
  <si>
    <t>Punjabi</t>
  </si>
  <si>
    <t>all girls college</t>
  </si>
  <si>
    <t>friends</t>
  </si>
  <si>
    <t>subinstr(C13</t>
  </si>
  <si>
    <t>access/travel cost</t>
  </si>
  <si>
    <t>Cutoff list</t>
  </si>
  <si>
    <t>Students who have joined</t>
  </si>
  <si>
    <t>Total</t>
  </si>
  <si>
    <t>All forms</t>
  </si>
  <si>
    <t>Valid</t>
  </si>
  <si>
    <t>dropped 24 with invalid values of A6</t>
  </si>
  <si>
    <t>missing 2, from 2013</t>
  </si>
  <si>
    <t>women's college</t>
  </si>
  <si>
    <t>D8 and D9</t>
  </si>
  <si>
    <t>Pre-KG</t>
  </si>
  <si>
    <t>Lower-KG</t>
  </si>
  <si>
    <t>Upper-KG</t>
  </si>
  <si>
    <t>Standard 1</t>
  </si>
  <si>
    <t>Standard 2</t>
  </si>
  <si>
    <t>Standard 3</t>
  </si>
  <si>
    <t>Standard 4</t>
  </si>
  <si>
    <t>Standard 5</t>
  </si>
  <si>
    <t>Standard 6</t>
  </si>
  <si>
    <t>Standard 7</t>
  </si>
  <si>
    <t>Standard 8</t>
  </si>
  <si>
    <t>Standard 9</t>
  </si>
  <si>
    <t>Standard 10</t>
  </si>
  <si>
    <t>Standard 11</t>
  </si>
  <si>
    <t>Standard 12</t>
  </si>
  <si>
    <t>College not completed</t>
  </si>
  <si>
    <t>College completed</t>
  </si>
  <si>
    <t>Post graduate</t>
  </si>
  <si>
    <t xml:space="preserve"> No Education</t>
  </si>
  <si>
    <t>standard</t>
  </si>
  <si>
    <t xml:space="preserve">years of education </t>
  </si>
  <si>
    <t>replace mode_saf=</t>
  </si>
  <si>
    <t>if leg_mode==</t>
  </si>
  <si>
    <t>C20</t>
  </si>
  <si>
    <t>lawyer</t>
  </si>
  <si>
    <t>professor</t>
  </si>
  <si>
    <t>civil services</t>
  </si>
  <si>
    <t>fashion designer</t>
  </si>
  <si>
    <t>teacher</t>
  </si>
  <si>
    <t>as an ias</t>
  </si>
  <si>
    <t>govt. job</t>
  </si>
  <si>
    <t>govt. emp. or teacher</t>
  </si>
  <si>
    <t>business</t>
  </si>
  <si>
    <t>ias officer</t>
  </si>
  <si>
    <t>management professional</t>
  </si>
  <si>
    <t>lecturer</t>
  </si>
  <si>
    <t>a reputed ca</t>
  </si>
  <si>
    <t>teaching</t>
  </si>
  <si>
    <t>job</t>
  </si>
  <si>
    <t>bank manager/manager in some mnc</t>
  </si>
  <si>
    <t>ca</t>
  </si>
  <si>
    <t>lecturer/empolyee in mnc or bank</t>
  </si>
  <si>
    <t>service in corporate sector</t>
  </si>
  <si>
    <t>entrepreneur</t>
  </si>
  <si>
    <t>lecturer or judge</t>
  </si>
  <si>
    <t>gazetted officer in top ministries</t>
  </si>
  <si>
    <t>billionare</t>
  </si>
  <si>
    <t>ias officer/ working in a ngo</t>
  </si>
  <si>
    <t>journalist in vogue</t>
  </si>
  <si>
    <t>don't know</t>
  </si>
  <si>
    <t>ips officer</t>
  </si>
  <si>
    <t>news reporter</t>
  </si>
  <si>
    <t>job (as an officer)</t>
  </si>
  <si>
    <t>working for people as govt. servant</t>
  </si>
  <si>
    <t>ias or govt. service</t>
  </si>
  <si>
    <t>working in corporate sector either as a lawyer or as a mba</t>
  </si>
  <si>
    <t>secure job</t>
  </si>
  <si>
    <t>law</t>
  </si>
  <si>
    <t>ias</t>
  </si>
  <si>
    <t>pilot</t>
  </si>
  <si>
    <t>lecturer/ips</t>
  </si>
  <si>
    <t>actuarial science</t>
  </si>
  <si>
    <t>i.a.s.</t>
  </si>
  <si>
    <t>engineer</t>
  </si>
  <si>
    <t>i.p.s. officer</t>
  </si>
  <si>
    <t>an independent woman</t>
  </si>
  <si>
    <t>studying and applying for job</t>
  </si>
  <si>
    <t>actuarist</t>
  </si>
  <si>
    <t>home maker</t>
  </si>
  <si>
    <t>judge</t>
  </si>
  <si>
    <t>manager</t>
  </si>
  <si>
    <t>government service</t>
  </si>
  <si>
    <t>bureacrate</t>
  </si>
  <si>
    <t>working woman</t>
  </si>
  <si>
    <t>manager hr</t>
  </si>
  <si>
    <t>social worker, bucreaucrat</t>
  </si>
  <si>
    <t>social worker</t>
  </si>
  <si>
    <t>working in embassy</t>
  </si>
  <si>
    <t>mba</t>
  </si>
  <si>
    <t>service</t>
  </si>
  <si>
    <t>doing job</t>
  </si>
  <si>
    <t>ceo of a big corporate enterprise</t>
  </si>
  <si>
    <t>working in a good company</t>
  </si>
  <si>
    <t>work in a reputed company</t>
  </si>
  <si>
    <t>chartered accountant</t>
  </si>
  <si>
    <t>independent women</t>
  </si>
  <si>
    <t>famous singer</t>
  </si>
  <si>
    <t>at a good post in a firm</t>
  </si>
  <si>
    <t>business woman</t>
  </si>
  <si>
    <t>successful chartered accountant</t>
  </si>
  <si>
    <t>-</t>
  </si>
  <si>
    <t>refusal to answer</t>
  </si>
  <si>
    <t>self dependent</t>
  </si>
  <si>
    <t>artist</t>
  </si>
  <si>
    <t>working in a good and reputed corporate sector company</t>
  </si>
  <si>
    <t>investment banker</t>
  </si>
  <si>
    <t>central government job as officer</t>
  </si>
  <si>
    <t>company secretary</t>
  </si>
  <si>
    <t>working in an mnc</t>
  </si>
  <si>
    <t>finance manager</t>
  </si>
  <si>
    <t>marketing head in an mnc</t>
  </si>
  <si>
    <t>judge (supreme court)</t>
  </si>
  <si>
    <t>government job</t>
  </si>
  <si>
    <t>police officer</t>
  </si>
  <si>
    <t>irs officer</t>
  </si>
  <si>
    <t>school teacher</t>
  </si>
  <si>
    <t>ips</t>
  </si>
  <si>
    <t>working person</t>
  </si>
  <si>
    <t>ias officer/ lecturer in du</t>
  </si>
  <si>
    <t>banking</t>
  </si>
  <si>
    <t>good job</t>
  </si>
  <si>
    <t>mnc employee</t>
  </si>
  <si>
    <t>teaching at delhi university</t>
  </si>
  <si>
    <t>delhi police</t>
  </si>
  <si>
    <t>teacher in a reputed university</t>
  </si>
  <si>
    <t>being in administrative service</t>
  </si>
  <si>
    <t>corporate field</t>
  </si>
  <si>
    <t>corporate job</t>
  </si>
  <si>
    <t>working in a publishing house</t>
  </si>
  <si>
    <t>actuary</t>
  </si>
  <si>
    <t>lecturer, content writer, editor</t>
  </si>
  <si>
    <t>ias, psychiatrist, army</t>
  </si>
  <si>
    <t>banker, teacher</t>
  </si>
  <si>
    <t>entrpreneur</t>
  </si>
  <si>
    <t>teacher, housewife</t>
  </si>
  <si>
    <t>bank manager</t>
  </si>
  <si>
    <t>ifs</t>
  </si>
  <si>
    <t>magistrate</t>
  </si>
  <si>
    <t>dietician/ psychologist</t>
  </si>
  <si>
    <t>taecher</t>
  </si>
  <si>
    <t>journalist</t>
  </si>
  <si>
    <t>ias/ professor</t>
  </si>
  <si>
    <t>banker</t>
  </si>
  <si>
    <t>reporter</t>
  </si>
  <si>
    <t>general manager</t>
  </si>
  <si>
    <t>tourist guide</t>
  </si>
  <si>
    <t>housewife</t>
  </si>
  <si>
    <t>business &amp; housewife</t>
  </si>
  <si>
    <t>working</t>
  </si>
  <si>
    <t>lecturer/ ias officer</t>
  </si>
  <si>
    <t>economist</t>
  </si>
  <si>
    <t>teacher/ lecturer in economics</t>
  </si>
  <si>
    <t>owing starbucks</t>
  </si>
  <si>
    <t>research work in history</t>
  </si>
  <si>
    <t>analyst job</t>
  </si>
  <si>
    <t>teacher in college.</t>
  </si>
  <si>
    <t>social service</t>
  </si>
  <si>
    <t>working in corporate sector/ teaching</t>
  </si>
  <si>
    <t>civil services/ ngo</t>
  </si>
  <si>
    <t>ias, indian foreign services</t>
  </si>
  <si>
    <t>government employee</t>
  </si>
  <si>
    <t>government sector</t>
  </si>
  <si>
    <t>maintaining a balance between work and life</t>
  </si>
  <si>
    <t>ias, lecturer</t>
  </si>
  <si>
    <t>no idea</t>
  </si>
  <si>
    <t>ies officer</t>
  </si>
  <si>
    <t>lecturer in du</t>
  </si>
  <si>
    <t>an ips officer</t>
  </si>
  <si>
    <t>teacher or government job</t>
  </si>
  <si>
    <t>army</t>
  </si>
  <si>
    <t>news reporter or marketing head of a company</t>
  </si>
  <si>
    <t>business marketing</t>
  </si>
  <si>
    <t>private job or govt job</t>
  </si>
  <si>
    <t>ifs officer</t>
  </si>
  <si>
    <t>actor or ifs officer or professor</t>
  </si>
  <si>
    <t>govt employee or self business</t>
  </si>
  <si>
    <t>irs</t>
  </si>
  <si>
    <t>directing</t>
  </si>
  <si>
    <t>businessman</t>
  </si>
  <si>
    <t>business man</t>
  </si>
  <si>
    <t>govt officer</t>
  </si>
  <si>
    <t>ias officers</t>
  </si>
  <si>
    <t>a lecturer or govt job</t>
  </si>
  <si>
    <t>diplomat (international relations)</t>
  </si>
  <si>
    <t>govt service (teaching)</t>
  </si>
  <si>
    <t>govt officer (police)</t>
  </si>
  <si>
    <t>earning money (govt. job)</t>
  </si>
  <si>
    <t>working as manager</t>
  </si>
  <si>
    <t>working/ manager</t>
  </si>
  <si>
    <t>studying</t>
  </si>
  <si>
    <t>cricketer (ranji)</t>
  </si>
  <si>
    <t>politician</t>
  </si>
  <si>
    <t>business- garment property/ sports - shooting (pistol)</t>
  </si>
  <si>
    <t>no ambition</t>
  </si>
  <si>
    <t>teacher/ manager</t>
  </si>
  <si>
    <t>tv journalist</t>
  </si>
  <si>
    <t>govt service</t>
  </si>
  <si>
    <t>better human being well educated</t>
  </si>
  <si>
    <t>life style change</t>
  </si>
  <si>
    <t>opening my own studio</t>
  </si>
  <si>
    <t>business woman/ writer</t>
  </si>
  <si>
    <t>civil servant or professor</t>
  </si>
  <si>
    <t>working in bollywood/ cricketer</t>
  </si>
  <si>
    <t>executive producer</t>
  </si>
  <si>
    <t>govt job (ips)</t>
  </si>
  <si>
    <t>civil servent</t>
  </si>
  <si>
    <t>dj/edm</t>
  </si>
  <si>
    <t>captain in indian army</t>
  </si>
  <si>
    <t>a successful man</t>
  </si>
  <si>
    <t>managerial</t>
  </si>
  <si>
    <t>enterpreneru</t>
  </si>
  <si>
    <t>business enterpreumer</t>
  </si>
  <si>
    <t>hr head</t>
  </si>
  <si>
    <t>billionare (business)</t>
  </si>
  <si>
    <t>a lecturer</t>
  </si>
  <si>
    <t>service in mnc</t>
  </si>
  <si>
    <t>golfer</t>
  </si>
  <si>
    <t>wealth manager</t>
  </si>
  <si>
    <t>hr manager</t>
  </si>
  <si>
    <t>serving army</t>
  </si>
  <si>
    <t>admistrative officer</t>
  </si>
  <si>
    <t>an officer in indian army</t>
  </si>
  <si>
    <t>mba profesional</t>
  </si>
  <si>
    <t>job (reaserch analyst)</t>
  </si>
  <si>
    <t>lecturar + business</t>
  </si>
  <si>
    <t>business women</t>
  </si>
  <si>
    <t>a successful business</t>
  </si>
  <si>
    <t>a successful manager</t>
  </si>
  <si>
    <t>c.a</t>
  </si>
  <si>
    <t>business shoe</t>
  </si>
  <si>
    <t>jourmalism</t>
  </si>
  <si>
    <t>6tudinying</t>
  </si>
  <si>
    <t>sailing</t>
  </si>
  <si>
    <t>economics nomist</t>
  </si>
  <si>
    <t>consultant</t>
  </si>
  <si>
    <t>govt job</t>
  </si>
  <si>
    <t>wartiy</t>
  </si>
  <si>
    <t>a,s an income tax commioner</t>
  </si>
  <si>
    <t>working as a ganper</t>
  </si>
  <si>
    <t>work ngo</t>
  </si>
  <si>
    <t>racer</t>
  </si>
  <si>
    <t>job in sbi as po</t>
  </si>
  <si>
    <t>a business man</t>
  </si>
  <si>
    <t>an accountancy  ountant</t>
  </si>
  <si>
    <t>improving the stroctive of society irs</t>
  </si>
  <si>
    <t>business hotel</t>
  </si>
  <si>
    <t>compang secretrary</t>
  </si>
  <si>
    <t>civil service ias</t>
  </si>
  <si>
    <t>indian foreign services ifs officer</t>
  </si>
  <si>
    <t>winter</t>
  </si>
  <si>
    <t>hills making</t>
  </si>
  <si>
    <t>nothing</t>
  </si>
  <si>
    <t>zas officer</t>
  </si>
  <si>
    <t>government job defence</t>
  </si>
  <si>
    <t>government job delhi public</t>
  </si>
  <si>
    <t>a good mnc manager</t>
  </si>
  <si>
    <t>warking in a computer sector</t>
  </si>
  <si>
    <t>working in a reputed company</t>
  </si>
  <si>
    <t>succsessful and happy</t>
  </si>
  <si>
    <t>do not know</t>
  </si>
  <si>
    <t>civil service</t>
  </si>
  <si>
    <t>financialanlyst</t>
  </si>
  <si>
    <t>economics nomics</t>
  </si>
  <si>
    <t>omstrument banking</t>
  </si>
  <si>
    <t>traveling the world</t>
  </si>
  <si>
    <t>company</t>
  </si>
  <si>
    <t>ssc</t>
  </si>
  <si>
    <t>gov job</t>
  </si>
  <si>
    <t>writer</t>
  </si>
  <si>
    <t>media</t>
  </si>
  <si>
    <t>asa</t>
  </si>
  <si>
    <t>businness</t>
  </si>
  <si>
    <t>publishing</t>
  </si>
  <si>
    <t>bank</t>
  </si>
  <si>
    <t>ceo</t>
  </si>
  <si>
    <t>defence</t>
  </si>
  <si>
    <t>actor</t>
  </si>
  <si>
    <t>desiner</t>
  </si>
  <si>
    <t>mnc</t>
  </si>
  <si>
    <t>p.r. professional</t>
  </si>
  <si>
    <t>working for a p.r company &amp; travelling</t>
  </si>
  <si>
    <t>irrelevant question</t>
  </si>
  <si>
    <t>h.r coordinator</t>
  </si>
  <si>
    <t>provisional officer at bank</t>
  </si>
  <si>
    <t>event manager</t>
  </si>
  <si>
    <t>manager in bank</t>
  </si>
  <si>
    <t>job- indian army</t>
  </si>
  <si>
    <t>building estate (business)</t>
  </si>
  <si>
    <t>job, lecturer</t>
  </si>
  <si>
    <t>teaching english</t>
  </si>
  <si>
    <t>editor, writer, lecturer</t>
  </si>
  <si>
    <t>don't want to tell</t>
  </si>
  <si>
    <t>working in a newspaper firm</t>
  </si>
  <si>
    <t>choreographer or classical dancer</t>
  </si>
  <si>
    <t>sociologist</t>
  </si>
  <si>
    <t>commmercial pilot, bureaucrat, army cadet, media</t>
  </si>
  <si>
    <t>house wife</t>
  </si>
  <si>
    <t>world's richest</t>
  </si>
  <si>
    <t>working hr</t>
  </si>
  <si>
    <t>pvt. job (manager in marketing)</t>
  </si>
  <si>
    <t>business man (printing)</t>
  </si>
  <si>
    <t>a good businessman</t>
  </si>
  <si>
    <t>working in a corporate firm</t>
  </si>
  <si>
    <t>an international business</t>
  </si>
  <si>
    <t>cutom officer</t>
  </si>
  <si>
    <t>manager (private job)</t>
  </si>
  <si>
    <t>having a job and a succesful person</t>
  </si>
  <si>
    <t>corporate job, japanese translation</t>
  </si>
  <si>
    <t>journalist or travel photographer</t>
  </si>
  <si>
    <t>goverment job</t>
  </si>
  <si>
    <t>social work</t>
  </si>
  <si>
    <t>having a good job</t>
  </si>
  <si>
    <t>want to work in developing sector</t>
  </si>
  <si>
    <t>a musician and geographer</t>
  </si>
  <si>
    <t>job/business</t>
  </si>
  <si>
    <t>job or something new intresting enjoyable</t>
  </si>
  <si>
    <t>officer in delhi police</t>
  </si>
  <si>
    <t>settled in life</t>
  </si>
  <si>
    <t>being a lecturer</t>
  </si>
  <si>
    <t>as a dancer</t>
  </si>
  <si>
    <t>helping poor people and studying</t>
  </si>
  <si>
    <t>ceo in reputed company</t>
  </si>
  <si>
    <t>a succesful person</t>
  </si>
  <si>
    <t>by no tseeing on the tag price while buying anything</t>
  </si>
  <si>
    <t>successful famous person( chef in india or australia)</t>
  </si>
  <si>
    <t>???????</t>
  </si>
  <si>
    <t>working at un</t>
  </si>
  <si>
    <t>manager in mnc</t>
  </si>
  <si>
    <t>reputed job, civil services</t>
  </si>
  <si>
    <t>independent. earning more ant good security</t>
  </si>
  <si>
    <t>working in a good reputed company</t>
  </si>
  <si>
    <t>working as a manager in mnc</t>
  </si>
  <si>
    <t>job(mba)</t>
  </si>
  <si>
    <t>inderkal</t>
  </si>
  <si>
    <t>studies</t>
  </si>
  <si>
    <t>in a good central government job</t>
  </si>
  <si>
    <t>become an ias officer</t>
  </si>
  <si>
    <t>acp delhi police</t>
  </si>
  <si>
    <t>working as an economist</t>
  </si>
  <si>
    <t>working for institution  like rbi, imf, un</t>
  </si>
  <si>
    <t>financial analyst</t>
  </si>
  <si>
    <t>sitting home and playing video games</t>
  </si>
  <si>
    <t>history professor</t>
  </si>
  <si>
    <t>well setlled and become a happy teacher</t>
  </si>
  <si>
    <t>cds</t>
  </si>
  <si>
    <t>serviceman</t>
  </si>
  <si>
    <t>ias or professor</t>
  </si>
  <si>
    <t>as ateacher of history, want to change this society</t>
  </si>
  <si>
    <t>archeologist</t>
  </si>
  <si>
    <t>make agentle man and representative of india</t>
  </si>
  <si>
    <t>bureaucrat</t>
  </si>
  <si>
    <t>become a successful person</t>
  </si>
  <si>
    <t>become a successful man</t>
  </si>
  <si>
    <t>own business</t>
  </si>
  <si>
    <t>a professor</t>
  </si>
  <si>
    <t>phd</t>
  </si>
  <si>
    <t>model</t>
  </si>
  <si>
    <t>successful businessman</t>
  </si>
  <si>
    <t>doctor</t>
  </si>
  <si>
    <t>teacher or professor</t>
  </si>
  <si>
    <t>banker, accountant</t>
  </si>
  <si>
    <t>research and teaching</t>
  </si>
  <si>
    <t>numismatist, field of archeology</t>
  </si>
  <si>
    <t>i want to be the one from top 10 business o the world</t>
  </si>
  <si>
    <t>ceo of a company</t>
  </si>
  <si>
    <t>ceo of company</t>
  </si>
  <si>
    <t>manager in a company</t>
  </si>
  <si>
    <t>banking/teacher</t>
  </si>
  <si>
    <t>want to do wildlife researching and conservationist</t>
  </si>
  <si>
    <t>want to become a lecturer</t>
  </si>
  <si>
    <t>teaching or journalism</t>
  </si>
  <si>
    <t>neing a reputed and successful ca holding reputed post</t>
  </si>
  <si>
    <t>as a lecturer</t>
  </si>
  <si>
    <t>designing</t>
  </si>
  <si>
    <t>a renowned file maker critic</t>
  </si>
  <si>
    <t>happy and succesful</t>
  </si>
  <si>
    <t>managing director, ceo of a company</t>
  </si>
  <si>
    <t>banking jo(po) or teacher or government job</t>
  </si>
  <si>
    <t>mba finance, placed at a high rank company with high package</t>
  </si>
  <si>
    <t>a job in a reputed firm</t>
  </si>
  <si>
    <t>successful person</t>
  </si>
  <si>
    <t>charted accountancy</t>
  </si>
  <si>
    <t>cost accountant</t>
  </si>
  <si>
    <t>working in a banking sector</t>
  </si>
  <si>
    <t>working in mnc</t>
  </si>
  <si>
    <t>job in a bank</t>
  </si>
  <si>
    <t>a banker</t>
  </si>
  <si>
    <t>good reputed job</t>
  </si>
  <si>
    <t>having well known position in the world, a well qualified girl.</t>
  </si>
  <si>
    <t>in a good corporate environment</t>
  </si>
  <si>
    <t>more mature, independent</t>
  </si>
  <si>
    <t>business and film director</t>
  </si>
  <si>
    <t>as an artist</t>
  </si>
  <si>
    <t>to serve the middle eastern world in crisis</t>
  </si>
  <si>
    <t>international diplomat</t>
  </si>
  <si>
    <t>advocate</t>
  </si>
  <si>
    <t>civil servant</t>
  </si>
  <si>
    <t>researcher or professor</t>
  </si>
  <si>
    <t>researcher plant molecular bio</t>
  </si>
  <si>
    <t>business woman, teacher</t>
  </si>
  <si>
    <t>want to be a doctor</t>
  </si>
  <si>
    <t>army man, indian airforce</t>
  </si>
  <si>
    <t>government servant or ground duty officer in defence</t>
  </si>
  <si>
    <t>a teacher</t>
  </si>
  <si>
    <t>successful person working for nobel cause</t>
  </si>
  <si>
    <t>professor in a successful university</t>
  </si>
  <si>
    <t>independent and successful girl.</t>
  </si>
  <si>
    <t>as an officer</t>
  </si>
  <si>
    <t>government officer</t>
  </si>
  <si>
    <t>bank management</t>
  </si>
  <si>
    <t>business/self owned</t>
  </si>
  <si>
    <t>not sure</t>
  </si>
  <si>
    <t>good earning and well settled</t>
  </si>
  <si>
    <t>working in a reputed firm</t>
  </si>
  <si>
    <t>accountant</t>
  </si>
  <si>
    <t>professor or entrepreneur</t>
  </si>
  <si>
    <t>ifs/ias officer</t>
  </si>
  <si>
    <t>indian forest services</t>
  </si>
  <si>
    <t>job or research</t>
  </si>
  <si>
    <t>fine art</t>
  </si>
  <si>
    <t>associate professor</t>
  </si>
  <si>
    <t>perfect teacher</t>
  </si>
  <si>
    <t>officer in ssc</t>
  </si>
  <si>
    <t>successful employee</t>
  </si>
  <si>
    <t>income tax officer</t>
  </si>
  <si>
    <t>being a researcher at ars</t>
  </si>
  <si>
    <t>a civil servant</t>
  </si>
  <si>
    <t>at a post of manager of company</t>
  </si>
  <si>
    <t>investment advisor</t>
  </si>
  <si>
    <t>senior actuarial analyst</t>
  </si>
  <si>
    <t>lecturer in reputed institute</t>
  </si>
  <si>
    <t>acting in hollywood pictures</t>
  </si>
  <si>
    <t>sports industry</t>
  </si>
  <si>
    <t>banker, po officer</t>
  </si>
  <si>
    <t>working job</t>
  </si>
  <si>
    <t>japanese mnc</t>
  </si>
  <si>
    <t>working with an mnc</t>
  </si>
  <si>
    <t>marketing or finance manager</t>
  </si>
  <si>
    <t>i will be studying some course</t>
  </si>
  <si>
    <t>my own business</t>
  </si>
  <si>
    <t>an mba graduate working in a company</t>
  </si>
  <si>
    <t>working in a bank</t>
  </si>
  <si>
    <t>working in corporate job</t>
  </si>
  <si>
    <t>event management</t>
  </si>
  <si>
    <t>working in corporate</t>
  </si>
  <si>
    <t>successful ca</t>
  </si>
  <si>
    <t>not decided yet</t>
  </si>
  <si>
    <t>prime minister</t>
  </si>
  <si>
    <t>professor in a reputed university</t>
  </si>
  <si>
    <t>custom officer</t>
  </si>
  <si>
    <t>at home</t>
  </si>
  <si>
    <t>a big leader in a political party</t>
  </si>
  <si>
    <t>rsearcher in agricultural economics</t>
  </si>
  <si>
    <t>mutli millionaire business man</t>
  </si>
  <si>
    <t>multi millionaire businessman</t>
  </si>
  <si>
    <t>government official</t>
  </si>
  <si>
    <t>teaching or working in a reputed office</t>
  </si>
  <si>
    <t>teaching in a college in melbourne</t>
  </si>
  <si>
    <t>aims to become ips officer</t>
  </si>
  <si>
    <t>at a reputed post</t>
  </si>
  <si>
    <t>family business</t>
  </si>
  <si>
    <t>investment banking</t>
  </si>
  <si>
    <t>as a company secretary</t>
  </si>
  <si>
    <t>graduation and lbb then</t>
  </si>
  <si>
    <t>settled and job</t>
  </si>
  <si>
    <t>civil services ias</t>
  </si>
  <si>
    <t>job ias</t>
  </si>
  <si>
    <t>ssc or ips</t>
  </si>
  <si>
    <t>mutitalented</t>
  </si>
  <si>
    <t>i will be doing a good job</t>
  </si>
  <si>
    <t>i will see, maybe teacher</t>
  </si>
  <si>
    <t>police</t>
  </si>
  <si>
    <t>company lawyer</t>
  </si>
  <si>
    <t>government officer /ias</t>
  </si>
  <si>
    <t>a government employee</t>
  </si>
  <si>
    <t>government servant</t>
  </si>
  <si>
    <t>justifying incorrect</t>
  </si>
  <si>
    <t>good teacher</t>
  </si>
  <si>
    <t>teacher of govt. school.</t>
  </si>
  <si>
    <t>teacher, reporter</t>
  </si>
  <si>
    <t>duty in delhi police</t>
  </si>
  <si>
    <t>lecturer in du or govt. school teacher</t>
  </si>
  <si>
    <t>actress, mnc business woman</t>
  </si>
  <si>
    <t>govt. employee</t>
  </si>
  <si>
    <t>photo journalist</t>
  </si>
  <si>
    <t>teaching &amp; lecturer</t>
  </si>
  <si>
    <t>head of any finance dept.</t>
  </si>
  <si>
    <t>army officer</t>
  </si>
  <si>
    <t>a good reputative job (bank job)</t>
  </si>
  <si>
    <t>social worker with a good income job</t>
  </si>
  <si>
    <t>bank (p.o.)</t>
  </si>
  <si>
    <t>lecturar</t>
  </si>
  <si>
    <t>professor/lecturar</t>
  </si>
  <si>
    <t>as a lawyer on a good post</t>
  </si>
  <si>
    <t>teacher, advocate</t>
  </si>
  <si>
    <t>teacher,  social work</t>
  </si>
  <si>
    <t>a successful person</t>
  </si>
  <si>
    <t>hr manager in company</t>
  </si>
  <si>
    <t>govt. job (banking)</t>
  </si>
  <si>
    <t>teacher or lawyer</t>
  </si>
  <si>
    <t>teacher (college)</t>
  </si>
  <si>
    <t>singer</t>
  </si>
  <si>
    <t>in delhi police (si officer)</t>
  </si>
  <si>
    <t>teaching, law</t>
  </si>
  <si>
    <t>teacher (govt.)</t>
  </si>
  <si>
    <t>govt. job (civil services) ias</t>
  </si>
  <si>
    <t>editor</t>
  </si>
  <si>
    <t>govt. job (ias officer)</t>
  </si>
  <si>
    <t>in some hr department leading the new recruits</t>
  </si>
  <si>
    <t>govt. officer</t>
  </si>
  <si>
    <t>p.o. (bank)</t>
  </si>
  <si>
    <t>manager in a reputed company where my employers see me as their asset</t>
  </si>
  <si>
    <t>college teacher</t>
  </si>
  <si>
    <t>job (fashion designer)</t>
  </si>
  <si>
    <t>job teaching</t>
  </si>
  <si>
    <t>job (defence)</t>
  </si>
  <si>
    <t>german techer</t>
  </si>
  <si>
    <t>lawyer or a journalist</t>
  </si>
  <si>
    <t>ncc army teacher</t>
  </si>
  <si>
    <t>govt. job (aaganwadi)</t>
  </si>
  <si>
    <t>(job) b.ed.</t>
  </si>
  <si>
    <t>govt employee (bank, railway)</t>
  </si>
  <si>
    <t>own  business ( cs firm)</t>
  </si>
  <si>
    <t>teacher, house wife</t>
  </si>
  <si>
    <t>scientist, study</t>
  </si>
  <si>
    <t>teacher (school)</t>
  </si>
  <si>
    <t>househwife</t>
  </si>
  <si>
    <t>govt. job (techear)</t>
  </si>
  <si>
    <t>banking job</t>
  </si>
  <si>
    <t>banking, ca</t>
  </si>
  <si>
    <t>commerce field</t>
  </si>
  <si>
    <t>reporting</t>
  </si>
  <si>
    <t>teaching and journalist</t>
  </si>
  <si>
    <t>teaching job</t>
  </si>
  <si>
    <t>staying with groenry and animals (farm) near by my art gallery</t>
  </si>
  <si>
    <t>ceo of a reputed company</t>
  </si>
  <si>
    <t>bank po</t>
  </si>
  <si>
    <t>a succesufl person</t>
  </si>
  <si>
    <t>being employed in a corporate world or a reputed organisation</t>
  </si>
  <si>
    <t>being a part of corporate world</t>
  </si>
  <si>
    <t>job lecturer</t>
  </si>
  <si>
    <t>a teacher or a ca</t>
  </si>
  <si>
    <t>proffesional (ca/cs)</t>
  </si>
  <si>
    <t>govt servant</t>
  </si>
  <si>
    <t>govt servent, banking, railway</t>
  </si>
  <si>
    <t>manager of a company</t>
  </si>
  <si>
    <t>job in a bank, employee in a govt. organisation</t>
  </si>
  <si>
    <t>banking (job)</t>
  </si>
  <si>
    <t>teacher/ bank employee</t>
  </si>
  <si>
    <t>manager or teacher</t>
  </si>
  <si>
    <t>teacher/professor</t>
  </si>
  <si>
    <t>doing a good reputed job</t>
  </si>
  <si>
    <t>mba, working in an mnc</t>
  </si>
  <si>
    <t>dnk</t>
  </si>
  <si>
    <t>own  business</t>
  </si>
  <si>
    <t>hopefull to achieve the plans i have made</t>
  </si>
  <si>
    <t>lecturer in govt. office</t>
  </si>
  <si>
    <t>teacher or working in a reputed govt. office</t>
  </si>
  <si>
    <t>working in an augusted orgaisation</t>
  </si>
  <si>
    <t>working for mnc</t>
  </si>
  <si>
    <t>environmental economist</t>
  </si>
  <si>
    <t>teacher ( college)</t>
  </si>
  <si>
    <t>job in govt. sector</t>
  </si>
  <si>
    <t>teacher, want to do something for animals</t>
  </si>
  <si>
    <t>teacher or govt. officer</t>
  </si>
  <si>
    <t>planning to do mba after graduation</t>
  </si>
  <si>
    <t>art director</t>
  </si>
  <si>
    <t>stable job, good income probably married &amp; mother</t>
  </si>
  <si>
    <t>modelling</t>
  </si>
  <si>
    <t>analyst</t>
  </si>
  <si>
    <t>working in a mnc</t>
  </si>
  <si>
    <t>shopping without looking at the prices</t>
  </si>
  <si>
    <t>doing work independently especially independent on money of parents</t>
  </si>
  <si>
    <t>want to make my own house in delhi</t>
  </si>
  <si>
    <t>lecturer in college</t>
  </si>
  <si>
    <t>job (actuary)</t>
  </si>
  <si>
    <t>teacher or a lecturer</t>
  </si>
  <si>
    <t>lecturer, teacher</t>
  </si>
  <si>
    <t>bank officer</t>
  </si>
  <si>
    <t>finance analysist in a company</t>
  </si>
  <si>
    <t>cs</t>
  </si>
  <si>
    <t>ca or income tax officer</t>
  </si>
  <si>
    <t>a bank manager</t>
  </si>
  <si>
    <t>ca or a banker</t>
  </si>
  <si>
    <t>successful person (job)</t>
  </si>
  <si>
    <t>job in a reputed company or some govt. sector</t>
  </si>
  <si>
    <t>an artist, a ceo (mnc)</t>
  </si>
  <si>
    <t>as a company secretary in a prominent company</t>
  </si>
  <si>
    <t>teaching in school or a housewife</t>
  </si>
  <si>
    <t>manager in accounts dept.</t>
  </si>
  <si>
    <t>working in an mnc at a managerial post</t>
  </si>
  <si>
    <t>job in mnc</t>
  </si>
  <si>
    <t>manager in a firm</t>
  </si>
  <si>
    <t>a well - reputed job</t>
  </si>
  <si>
    <t>banking officer ( reputed company)</t>
  </si>
  <si>
    <t>work in a reputed bank as a leader</t>
  </si>
  <si>
    <t>either teaching or working in a publishing firm</t>
  </si>
  <si>
    <t>llb , lawyer</t>
  </si>
  <si>
    <t>teacher or working in airlines</t>
  </si>
  <si>
    <t>teacher, professor</t>
  </si>
  <si>
    <t>a govt. officer</t>
  </si>
  <si>
    <t>defence service</t>
  </si>
  <si>
    <t>independent and in good ruputated job</t>
  </si>
  <si>
    <t>painting, desire to become a successful artist</t>
  </si>
  <si>
    <t>as an independent earning woman &amp; to work as a banker</t>
  </si>
  <si>
    <t>probably in air force (ground level) or in bank</t>
  </si>
  <si>
    <t>a ceo of a company</t>
  </si>
  <si>
    <t>staff selection commissionar</t>
  </si>
  <si>
    <t>successful person &amp; govt. employee</t>
  </si>
  <si>
    <t>succesful person</t>
  </si>
  <si>
    <t>succes full person</t>
  </si>
  <si>
    <t>succesfull person</t>
  </si>
  <si>
    <t>teacher, constable</t>
  </si>
  <si>
    <t>successful women</t>
  </si>
  <si>
    <t>job financial</t>
  </si>
  <si>
    <t>bank job</t>
  </si>
  <si>
    <t>head of management of any company</t>
  </si>
  <si>
    <t>govt./private job</t>
  </si>
  <si>
    <t>govt. job (ias)</t>
  </si>
  <si>
    <t>private job</t>
  </si>
  <si>
    <t>govt. job (teaching)</t>
  </si>
  <si>
    <t>govt. job (teacher)</t>
  </si>
  <si>
    <t>private job in an ngo</t>
  </si>
  <si>
    <t>house wwife</t>
  </si>
  <si>
    <t>bankar</t>
  </si>
  <si>
    <t>employee in a government office</t>
  </si>
  <si>
    <t>lecturer or banker</t>
  </si>
  <si>
    <t>professor/teacher</t>
  </si>
  <si>
    <t>ceo phd. economics</t>
  </si>
  <si>
    <t>acturian</t>
  </si>
  <si>
    <t>a well known mathrmatician</t>
  </si>
  <si>
    <t>a manager of some reputed company</t>
  </si>
  <si>
    <t>actuary in uk</t>
  </si>
  <si>
    <t>mathematician or musician</t>
  </si>
  <si>
    <t>lecturer in a reputed college</t>
  </si>
  <si>
    <t>ies</t>
  </si>
  <si>
    <t>teacher, writer</t>
  </si>
  <si>
    <t>professor govt.</t>
  </si>
  <si>
    <t>good job, well settled life</t>
  </si>
  <si>
    <t>high post in mnc</t>
  </si>
  <si>
    <t>become civil servant, probably completed irs</t>
  </si>
  <si>
    <t>owning a house, earning good money, happily settled.</t>
  </si>
  <si>
    <t>a successful&amp; beautiful writer</t>
  </si>
  <si>
    <t>earning my own money, getting my novel published.</t>
  </si>
  <si>
    <t>teacher (pgt)</t>
  </si>
  <si>
    <t>established as a  good blogger</t>
  </si>
  <si>
    <t>govt job ( well reputed)</t>
  </si>
  <si>
    <t>government school teacher</t>
  </si>
  <si>
    <t>rapper</t>
  </si>
  <si>
    <t>soldier</t>
  </si>
  <si>
    <t>banker or financial analyst</t>
  </si>
  <si>
    <t>business or high rank in mnc</t>
  </si>
  <si>
    <t>haven't decided</t>
  </si>
  <si>
    <t>having bollywood stars to perform at my parties</t>
  </si>
  <si>
    <t>managing my own successful start-up, occupation - ceo</t>
  </si>
  <si>
    <t>travelling working dancing</t>
  </si>
  <si>
    <t>indian foreign service</t>
  </si>
  <si>
    <t>being a professor and a journalist</t>
  </si>
  <si>
    <t>pr consultant</t>
  </si>
  <si>
    <t>marketing agent</t>
  </si>
  <si>
    <t>teacher and an animal ngo</t>
  </si>
  <si>
    <t>ias officer district magistrate</t>
  </si>
  <si>
    <t>bureaucrat or government officer</t>
  </si>
  <si>
    <t>reputed job</t>
  </si>
  <si>
    <t>in well settled government job</t>
  </si>
  <si>
    <t>research/ management</t>
  </si>
  <si>
    <t>s.i.</t>
  </si>
  <si>
    <t>academic work</t>
  </si>
  <si>
    <t>ib, pcs</t>
  </si>
  <si>
    <t>a reputed man in society</t>
  </si>
  <si>
    <t>teacher and singer</t>
  </si>
  <si>
    <t>independent, successful woman</t>
  </si>
  <si>
    <t>successful woman, self defence</t>
  </si>
  <si>
    <t>teacher in college</t>
  </si>
  <si>
    <t>lecturer, government officer</t>
  </si>
  <si>
    <t>lecturer, govt. officer</t>
  </si>
  <si>
    <t>achieving my aim</t>
  </si>
  <si>
    <t>auditor</t>
  </si>
  <si>
    <t>advocate, higher post in law</t>
  </si>
  <si>
    <t>an extreme metal music drummer in my band or an ias ofiicer</t>
  </si>
  <si>
    <t>father's small business or job</t>
  </si>
  <si>
    <t>reputed officer in indian govt.</t>
  </si>
  <si>
    <t>govt. service</t>
  </si>
  <si>
    <t>lecturer ( pol sc)</t>
  </si>
  <si>
    <t>goverment officer</t>
  </si>
  <si>
    <t>job person</t>
  </si>
  <si>
    <t>h.d. of biggest firm of india</t>
  </si>
  <si>
    <t>entreprenuer</t>
  </si>
  <si>
    <t>office</t>
  </si>
  <si>
    <t>student</t>
  </si>
  <si>
    <t>ge ting reach</t>
  </si>
  <si>
    <t>diplomat</t>
  </si>
  <si>
    <t>army officer or a deep sea driver</t>
  </si>
  <si>
    <t>i.a.s officer</t>
  </si>
  <si>
    <t>i.a.s. officer</t>
  </si>
  <si>
    <t>business/musician/civil service</t>
  </si>
  <si>
    <t>undecided</t>
  </si>
  <si>
    <t>successful singer</t>
  </si>
  <si>
    <t>teacher, politics, administrative service</t>
  </si>
  <si>
    <t>lawyer or civil servant</t>
  </si>
  <si>
    <t>listener, speaker, student, electrician, salesman</t>
  </si>
  <si>
    <t>lecturer (pol. science)</t>
  </si>
  <si>
    <t>physical teacher</t>
  </si>
  <si>
    <t>an ias officer</t>
  </si>
  <si>
    <t>preparation for civil</t>
  </si>
  <si>
    <t>i.a.s. officer or scientist</t>
  </si>
  <si>
    <t>lawyer, journalist , social work</t>
  </si>
  <si>
    <t>making a movie</t>
  </si>
  <si>
    <t>working in big4's as a chartered accountant</t>
  </si>
  <si>
    <t>a successful bureaucrat</t>
  </si>
  <si>
    <t>govt officer at some good post</t>
  </si>
  <si>
    <t>top executive, manager in a renowed institution</t>
  </si>
  <si>
    <t>govt. officer (civil services)</t>
  </si>
  <si>
    <t>no comment</t>
  </si>
  <si>
    <t>professional business</t>
  </si>
  <si>
    <t>entrepreneurship</t>
  </si>
  <si>
    <t>businesman</t>
  </si>
  <si>
    <t>an actuary</t>
  </si>
  <si>
    <t>psychologist</t>
  </si>
  <si>
    <t>stay at home dad</t>
  </si>
  <si>
    <t>i a s</t>
  </si>
  <si>
    <t>teaching committee on special education</t>
  </si>
  <si>
    <t>being rich</t>
  </si>
  <si>
    <t>working in mnc/bank</t>
  </si>
  <si>
    <t>doing job in a good company</t>
  </si>
  <si>
    <t>as an ias offier</t>
  </si>
  <si>
    <t>researcher journalist</t>
  </si>
  <si>
    <t>a corporate job</t>
  </si>
  <si>
    <t>serving in indian army</t>
  </si>
  <si>
    <t>an economiste in reputed govt organisation</t>
  </si>
  <si>
    <t>college professor</t>
  </si>
  <si>
    <t>officer grade govt. job in one of the eco ministries.</t>
  </si>
  <si>
    <t>i don't know whatever earns me easy money</t>
  </si>
  <si>
    <t>a income tax inspector</t>
  </si>
  <si>
    <t>writing probably</t>
  </si>
  <si>
    <t>office in statistics department india</t>
  </si>
  <si>
    <t>lecturership</t>
  </si>
  <si>
    <t>teaching or in medical line</t>
  </si>
  <si>
    <t>scientist</t>
  </si>
  <si>
    <t>a reputed job</t>
  </si>
  <si>
    <t>i am no more single but married</t>
  </si>
  <si>
    <t>businesswoman</t>
  </si>
  <si>
    <t>lecturar or teacher</t>
  </si>
  <si>
    <t>holding a good position in a govt institution or in a reputed company</t>
  </si>
  <si>
    <t>working ambassador of un</t>
  </si>
  <si>
    <t>see myself becoming i a lawyer,or a lacture or a ias hopefully</t>
  </si>
  <si>
    <t>a place without any regrets</t>
  </si>
  <si>
    <t>work research</t>
  </si>
  <si>
    <t>being a commisioner officer &amp; father also</t>
  </si>
  <si>
    <t>poorking</t>
  </si>
  <si>
    <t>working in the marketing field after receiving a mba degree from usa, married with children</t>
  </si>
  <si>
    <t>consulting or finance</t>
  </si>
  <si>
    <t>i expect a good citizen and a good lawyer</t>
  </si>
  <si>
    <t>working for a trading co.</t>
  </si>
  <si>
    <t>banker / financial consultant</t>
  </si>
  <si>
    <t>job in a corporate sector</t>
  </si>
  <si>
    <t>writer / banker</t>
  </si>
  <si>
    <t>enjoying life</t>
  </si>
  <si>
    <t>writer and social policy maker</t>
  </si>
  <si>
    <t>working traveling exploring the world</t>
  </si>
  <si>
    <t>travel writing , university teaching</t>
  </si>
  <si>
    <t>something related to perfoming arli event orangment</t>
  </si>
  <si>
    <t>independent working woman</t>
  </si>
  <si>
    <t>management</t>
  </si>
  <si>
    <t>job / working</t>
  </si>
  <si>
    <t>a lawyer</t>
  </si>
  <si>
    <t>writting</t>
  </si>
  <si>
    <t>ias officer or a singer</t>
  </si>
  <si>
    <t>a senior manager in a mnc</t>
  </si>
  <si>
    <t>researcher</t>
  </si>
  <si>
    <t>designer</t>
  </si>
  <si>
    <t>branch manger in sbi</t>
  </si>
  <si>
    <t>self business</t>
  </si>
  <si>
    <t>self business (computer)</t>
  </si>
  <si>
    <t>self business of computers</t>
  </si>
  <si>
    <t>business  mba</t>
  </si>
  <si>
    <t>dancer</t>
  </si>
  <si>
    <t>work in mnc at higher position</t>
  </si>
  <si>
    <t>buissness</t>
  </si>
  <si>
    <t>government job( ias)</t>
  </si>
  <si>
    <t>bank po manager</t>
  </si>
  <si>
    <t>lecturer /officer</t>
  </si>
  <si>
    <t>reputed and stable employee in good mnc or bank</t>
  </si>
  <si>
    <t>finance job</t>
  </si>
  <si>
    <t>event organiser</t>
  </si>
  <si>
    <t>lecturer(govt job)</t>
  </si>
  <si>
    <t>marketing work in mnc</t>
  </si>
  <si>
    <t>career in marketing</t>
  </si>
  <si>
    <t>pgt- teacher of chemistry</t>
  </si>
  <si>
    <t>defence service in any army forces</t>
  </si>
  <si>
    <t>research development</t>
  </si>
  <si>
    <t>teaching in government school</t>
  </si>
  <si>
    <t>government job, indian air force</t>
  </si>
  <si>
    <t>ceo, mba (hr)</t>
  </si>
  <si>
    <t>chartered financial analyst</t>
  </si>
  <si>
    <t>bussiness</t>
  </si>
  <si>
    <t>government job,teacher</t>
  </si>
  <si>
    <t>cricketer</t>
  </si>
  <si>
    <t>job in bank</t>
  </si>
  <si>
    <t>government job (police officer)</t>
  </si>
  <si>
    <t>businessman (computer software)</t>
  </si>
  <si>
    <t>ias, college professor</t>
  </si>
  <si>
    <t>sub-inspector (si)</t>
  </si>
  <si>
    <t>business event management</t>
  </si>
  <si>
    <t>sportsmen</t>
  </si>
  <si>
    <t>government job, bank</t>
  </si>
  <si>
    <t>clerk (government)</t>
  </si>
  <si>
    <t>at post of professor</t>
  </si>
  <si>
    <t>lecturer in mathematics in du</t>
  </si>
  <si>
    <t>u.p.s.c (i.f.s)</t>
  </si>
  <si>
    <t>government service in railways</t>
  </si>
  <si>
    <t>a policeman (delhi police)</t>
  </si>
  <si>
    <t>an army officer</t>
  </si>
  <si>
    <t>professor at delhi university</t>
  </si>
  <si>
    <t>advocate/judge</t>
  </si>
  <si>
    <t>brigadiour in army</t>
  </si>
  <si>
    <t>an indian foreign services officer</t>
  </si>
  <si>
    <t>doing a job and being successful</t>
  </si>
  <si>
    <t>indian army as an officer</t>
  </si>
  <si>
    <t>government officer, teacher</t>
  </si>
  <si>
    <t>government officer in any defence services</t>
  </si>
  <si>
    <t>professor, mla or ips</t>
  </si>
  <si>
    <t>teaching or fashion designing</t>
  </si>
  <si>
    <t>police officer or any civil service</t>
  </si>
  <si>
    <t>working for indian government civil services</t>
  </si>
  <si>
    <t>hr manager in mnc company</t>
  </si>
  <si>
    <t>do.not.know</t>
  </si>
  <si>
    <t>a lecturer in du or govt. job (i.a.s)</t>
  </si>
  <si>
    <t>teacher in govt school</t>
  </si>
  <si>
    <t>professor in college</t>
  </si>
  <si>
    <t>company employee</t>
  </si>
  <si>
    <t>govt job (ssc)</t>
  </si>
  <si>
    <t>script writer movie , singer</t>
  </si>
  <si>
    <t>service (investment banker)</t>
  </si>
  <si>
    <t>hr manager, professor, working in ngo</t>
  </si>
  <si>
    <t>refusal</t>
  </si>
  <si>
    <t>photographer</t>
  </si>
  <si>
    <t>govt office(lok sabha speaker)</t>
  </si>
  <si>
    <t>management job in mnc</t>
  </si>
  <si>
    <t>private firm management(mnc)</t>
  </si>
  <si>
    <t>teacher (professor)</t>
  </si>
  <si>
    <t>p.hd</t>
  </si>
  <si>
    <t>govt service (railway job)</t>
  </si>
  <si>
    <t>govt teacher</t>
  </si>
  <si>
    <t>govt service (police)</t>
  </si>
  <si>
    <t>govt job (ssc, police, army)</t>
  </si>
  <si>
    <t>govt service, police woman</t>
  </si>
  <si>
    <t>govt service or private service provider</t>
  </si>
  <si>
    <t>govt service or social service provider</t>
  </si>
  <si>
    <t>govt job (railway)</t>
  </si>
  <si>
    <t>ias officer, business (mobiles)</t>
  </si>
  <si>
    <t>i.p.s officer</t>
  </si>
  <si>
    <t>business man, govt job</t>
  </si>
  <si>
    <t>teacher in school</t>
  </si>
  <si>
    <t>working in lic, actuarial analyst</t>
  </si>
  <si>
    <t>lecturer in delhi university (economics)</t>
  </si>
  <si>
    <t>working in reputed position in  rbi</t>
  </si>
  <si>
    <t>business management job</t>
  </si>
  <si>
    <t>govt job. income tax officer</t>
  </si>
  <si>
    <t>govt job (ttc)</t>
  </si>
  <si>
    <t>businessman consultancy service</t>
  </si>
  <si>
    <t>manager in reputed company</t>
  </si>
  <si>
    <t>job in mnc (manager)</t>
  </si>
  <si>
    <t>working mnc (manager)</t>
  </si>
  <si>
    <t>indian navy (officer)</t>
  </si>
  <si>
    <t>force</t>
  </si>
  <si>
    <t>i want job</t>
  </si>
  <si>
    <t>fgm manager in finance dept (pvt / govt job)</t>
  </si>
  <si>
    <t>lecturer or teacher</t>
  </si>
  <si>
    <t>govt job (lecturer)</t>
  </si>
  <si>
    <t>ias, professor</t>
  </si>
  <si>
    <t>top businessman</t>
  </si>
  <si>
    <t>business man (travel agency)</t>
  </si>
  <si>
    <t>gazetted officer</t>
  </si>
  <si>
    <t>teacher, job</t>
  </si>
  <si>
    <t>private sector  job</t>
  </si>
  <si>
    <t>getting mature</t>
  </si>
  <si>
    <t>business (electronical items)</t>
  </si>
  <si>
    <t>social worker and civil services (welfare department)</t>
  </si>
  <si>
    <t>civil services job</t>
  </si>
  <si>
    <t>lawyer, govt job</t>
  </si>
  <si>
    <t>business (textile)</t>
  </si>
  <si>
    <t>working as a civil service officer</t>
  </si>
  <si>
    <t>indian foreign servant (ambassador)</t>
  </si>
  <si>
    <t>indian army officer</t>
  </si>
  <si>
    <t>a phd holder from l.s.e</t>
  </si>
  <si>
    <t>indian police service (ips)</t>
  </si>
  <si>
    <t>in research sector -ies</t>
  </si>
  <si>
    <t>lecturar in d.u or ies</t>
  </si>
  <si>
    <t>job (corporate sector)</t>
  </si>
  <si>
    <t>wildlife expert</t>
  </si>
  <si>
    <t>any job</t>
  </si>
  <si>
    <t>ssc cgl</t>
  </si>
  <si>
    <t>lecturer (mathematics)</t>
  </si>
  <si>
    <t>lecturer (college)</t>
  </si>
  <si>
    <t>teacher/lecturer/professor</t>
  </si>
  <si>
    <t>lecturer/banker</t>
  </si>
  <si>
    <t>successful independent woman</t>
  </si>
  <si>
    <t>successful</t>
  </si>
  <si>
    <t>happily married &amp; working wife</t>
  </si>
  <si>
    <t>teacher (private school)</t>
  </si>
  <si>
    <t>photographer, make up artist</t>
  </si>
  <si>
    <t>animator</t>
  </si>
  <si>
    <t>job (mba)</t>
  </si>
  <si>
    <t>no idea (private job, banking)</t>
  </si>
  <si>
    <t>settled with a good satisfactory job hopefully.</t>
  </si>
  <si>
    <t>journalist, work in ambassy</t>
  </si>
  <si>
    <t>working (pvt job , manager marketing)</t>
  </si>
  <si>
    <t>working (banking)</t>
  </si>
  <si>
    <t>professor, govt teacher</t>
  </si>
  <si>
    <t>business woman (restaurant)</t>
  </si>
  <si>
    <t>lecturer (reputed university)</t>
  </si>
  <si>
    <t>government job(teaching)</t>
  </si>
  <si>
    <t>working in government job</t>
  </si>
  <si>
    <t>teaching or social work</t>
  </si>
  <si>
    <t>government job (ssc, railway)</t>
  </si>
  <si>
    <t>cbi inspector</t>
  </si>
  <si>
    <t>librarian</t>
  </si>
  <si>
    <t>independent finanacially (social service)</t>
  </si>
  <si>
    <t>government job of high status (civil service)</t>
  </si>
  <si>
    <t>actor, producer, director, singer</t>
  </si>
  <si>
    <t>government job (police)</t>
  </si>
  <si>
    <t>job (clerk)</t>
  </si>
  <si>
    <t>government employee (bsf inspector)</t>
  </si>
  <si>
    <t>game designer</t>
  </si>
  <si>
    <t>not yet decided</t>
  </si>
  <si>
    <t>ina</t>
  </si>
  <si>
    <t>company secretarian</t>
  </si>
  <si>
    <t>cmpany job in finance sector</t>
  </si>
  <si>
    <t>theatre and dance, writing book</t>
  </si>
  <si>
    <t>successful teacher</t>
  </si>
  <si>
    <t>mangement business</t>
  </si>
  <si>
    <t>lecturer (delhi university)</t>
  </si>
  <si>
    <t>inspector</t>
  </si>
  <si>
    <t>to work in corporate firm</t>
  </si>
  <si>
    <t>iaf officer</t>
  </si>
  <si>
    <t>online bussiness</t>
  </si>
  <si>
    <t>working as a hr in mnc</t>
  </si>
  <si>
    <t>event manager for a reputed company</t>
  </si>
  <si>
    <t>bussiness man</t>
  </si>
  <si>
    <t>excise officer</t>
  </si>
  <si>
    <t>well established government job (clerk)</t>
  </si>
  <si>
    <t>govt job (income tax  officer)</t>
  </si>
  <si>
    <t>carrier in space science</t>
  </si>
  <si>
    <t>carrier, professor</t>
  </si>
  <si>
    <t>officer</t>
  </si>
  <si>
    <t>not decided</t>
  </si>
  <si>
    <t>drdo (president)</t>
  </si>
  <si>
    <t>govt job, defence, police</t>
  </si>
  <si>
    <t>corporate wollel</t>
  </si>
  <si>
    <t>sjc clerk</t>
  </si>
  <si>
    <t>hcs/ias</t>
  </si>
  <si>
    <t>lecturer in d.u (n.c)</t>
  </si>
  <si>
    <t>traveling  across the world</t>
  </si>
  <si>
    <t>a successful business man</t>
  </si>
  <si>
    <t>in banking sector</t>
  </si>
  <si>
    <t>may be professor</t>
  </si>
  <si>
    <t>research scientist</t>
  </si>
  <si>
    <t>working as a researcher</t>
  </si>
  <si>
    <t>financial manager</t>
  </si>
  <si>
    <t>successful entrepreneur</t>
  </si>
  <si>
    <t>marketing &amp; finance job</t>
  </si>
  <si>
    <t>player and teacher</t>
  </si>
  <si>
    <t>govt. job (ssc,ibps)</t>
  </si>
  <si>
    <t>model,dancer</t>
  </si>
  <si>
    <t>work</t>
  </si>
  <si>
    <t>a good police office</t>
  </si>
  <si>
    <t>govt servant (ssc, defence)</t>
  </si>
  <si>
    <t>doing business(restaurants)</t>
  </si>
  <si>
    <t>any govt job, army acting field</t>
  </si>
  <si>
    <t>ias officer, lawyer</t>
  </si>
  <si>
    <t>police officer (s.i)</t>
  </si>
  <si>
    <t>job(govt. services)</t>
  </si>
  <si>
    <t>private job-financial</t>
  </si>
  <si>
    <t>cbi acp</t>
  </si>
  <si>
    <t>auditor (cag)</t>
  </si>
  <si>
    <t>manager (private company)</t>
  </si>
  <si>
    <t>hr</t>
  </si>
  <si>
    <t>engaged  in business (private-hr)</t>
  </si>
  <si>
    <t>teacer, business man</t>
  </si>
  <si>
    <t>cbi officer</t>
  </si>
  <si>
    <t>dont say anything</t>
  </si>
  <si>
    <t>ias, archeologist</t>
  </si>
  <si>
    <t>software engineer</t>
  </si>
  <si>
    <t>finance manager(mnc company)</t>
  </si>
  <si>
    <t>own bussiness</t>
  </si>
  <si>
    <t>stenographer</t>
  </si>
  <si>
    <t>military officer</t>
  </si>
  <si>
    <t>officer(army, navy, airforce)</t>
  </si>
  <si>
    <t>mba graduate or civil servant</t>
  </si>
  <si>
    <t>bank manager (sbi)</t>
  </si>
  <si>
    <t>teacher, advocate or ips officer</t>
  </si>
  <si>
    <t>a successful person with higher education, and maybe a mother.</t>
  </si>
  <si>
    <t>an administrator and a good politician</t>
  </si>
  <si>
    <t>business woman or lawyer</t>
  </si>
  <si>
    <t>teaching or government job</t>
  </si>
  <si>
    <t>high level job</t>
  </si>
  <si>
    <t>music dj</t>
  </si>
  <si>
    <t>exports business</t>
  </si>
  <si>
    <t>si (delhi police)</t>
  </si>
  <si>
    <t>actor/director</t>
  </si>
  <si>
    <t>teacher (government employee)</t>
  </si>
  <si>
    <t>english teacher</t>
  </si>
  <si>
    <t>being superior person</t>
  </si>
  <si>
    <t>banking sector or education sector</t>
  </si>
  <si>
    <t>political scientist</t>
  </si>
  <si>
    <t>ias officer and having my phd completed</t>
  </si>
  <si>
    <t>writer or editor</t>
  </si>
  <si>
    <t>artist, english professor, translator, news reporter, chef, writer</t>
  </si>
  <si>
    <t>teacher, government officer</t>
  </si>
  <si>
    <t>teacher, government job, government officer</t>
  </si>
  <si>
    <t>managing director (reputed company)</t>
  </si>
  <si>
    <t>teacher, professor, anything related to media industry, artist (theatre)</t>
  </si>
  <si>
    <t>english teacher, football coach</t>
  </si>
  <si>
    <t>work in network marketing company</t>
  </si>
  <si>
    <t>cs at an mnc</t>
  </si>
  <si>
    <t>air hostess or journalist</t>
  </si>
  <si>
    <t>indian police servies</t>
  </si>
  <si>
    <t>executive in government sector</t>
  </si>
  <si>
    <t>settled and working</t>
  </si>
  <si>
    <t>settled and married</t>
  </si>
  <si>
    <t>working at embassy</t>
  </si>
  <si>
    <t>working at a publishing house</t>
  </si>
  <si>
    <t>settled in life, working.</t>
  </si>
  <si>
    <t>professor or teacher</t>
  </si>
  <si>
    <t>maturity</t>
  </si>
  <si>
    <t>civil officer</t>
  </si>
  <si>
    <t>teacher or police officer</t>
  </si>
  <si>
    <t>professor or government officer</t>
  </si>
  <si>
    <t>doing study</t>
  </si>
  <si>
    <t>s.i</t>
  </si>
  <si>
    <t>professionally, teaching or banking. casually, fashion designing.</t>
  </si>
  <si>
    <t>law firm or legal advisor</t>
  </si>
  <si>
    <t>good person</t>
  </si>
  <si>
    <t>struggler</t>
  </si>
  <si>
    <t>philatrophy work (business)</t>
  </si>
  <si>
    <t>doing a reputed job</t>
  </si>
  <si>
    <t>ips (civil services)</t>
  </si>
  <si>
    <t>teaching (government)</t>
  </si>
  <si>
    <t>a perfect job</t>
  </si>
  <si>
    <t>a common man with family</t>
  </si>
  <si>
    <t>law (advocate)</t>
  </si>
  <si>
    <t>b grade government employee</t>
  </si>
  <si>
    <t>success</t>
  </si>
  <si>
    <t>in animation field.</t>
  </si>
  <si>
    <t>working somewhere in a reputed firm</t>
  </si>
  <si>
    <t>an economist</t>
  </si>
  <si>
    <t>working as a policy advisor for the government and indian economy, ngo working, and teaching occasionally (as a hobby).</t>
  </si>
  <si>
    <t>no idea.</t>
  </si>
  <si>
    <t>lecturer at a college in du (after 2.5 years of college); an economist (after 10 years)</t>
  </si>
  <si>
    <t>reasearch, jrf, professor</t>
  </si>
  <si>
    <t>civil servant - doing philanthropist activities</t>
  </si>
  <si>
    <t>marketing/hr manager</t>
  </si>
  <si>
    <t>employer in a reputed company</t>
  </si>
  <si>
    <t>an entrepreneur with my own brand (after mba)</t>
  </si>
  <si>
    <t>professional (ca)</t>
  </si>
  <si>
    <t>an hr manager in a reputed company</t>
  </si>
  <si>
    <t>working in a reputed mnc</t>
  </si>
  <si>
    <t>holding good post in a reputed mnc</t>
  </si>
  <si>
    <t>working in a reputed organization</t>
  </si>
  <si>
    <t>in a top bank with high salary, own house and car</t>
  </si>
  <si>
    <t>in a post of manager in a reputed company</t>
  </si>
  <si>
    <t>a successful human being in a government company</t>
  </si>
  <si>
    <t>either job or business</t>
  </si>
  <si>
    <t>reputed post in a reputed company</t>
  </si>
  <si>
    <t>business, startup</t>
  </si>
  <si>
    <t>i wish to do a job in a reputed organization where i can enhance my skills according to my qualification and studies</t>
  </si>
  <si>
    <t>director</t>
  </si>
  <si>
    <t>teaching or defence</t>
  </si>
  <si>
    <t>a girl who is independent and earns a good amount of money</t>
  </si>
  <si>
    <t>a social worker or self-business or government job or a revolutionary leader</t>
  </si>
  <si>
    <t>job in central bureau of investigation</t>
  </si>
  <si>
    <t>on a reputed post (in any business)</t>
  </si>
  <si>
    <t>doing reputed job in mnc</t>
  </si>
  <si>
    <t>doing a reputed job in bank or in mnc</t>
  </si>
  <si>
    <t>doing a job in a company</t>
  </si>
  <si>
    <t>be an hr, banker</t>
  </si>
  <si>
    <t>choreographer</t>
  </si>
  <si>
    <t>self-employed</t>
  </si>
  <si>
    <t>business (readymade garments)</t>
  </si>
  <si>
    <t>business (startup)</t>
  </si>
  <si>
    <t>unpredictable</t>
  </si>
  <si>
    <t>bank clerk or management member in any company</t>
  </si>
  <si>
    <t>indian economic services</t>
  </si>
  <si>
    <t>best our self</t>
  </si>
  <si>
    <t>fashion designing</t>
  </si>
  <si>
    <t>professional</t>
  </si>
  <si>
    <t>social service or government job or advisor</t>
  </si>
  <si>
    <t>occupation - job in office</t>
  </si>
  <si>
    <t>occupation in office, job</t>
  </si>
  <si>
    <t>as a teacher/lecturer</t>
  </si>
  <si>
    <t>as a lecturer and any government sector</t>
  </si>
  <si>
    <t>baking</t>
  </si>
  <si>
    <t>police inspector</t>
  </si>
  <si>
    <t>teacher, govt officer</t>
  </si>
  <si>
    <t>owner (mnc/private company)</t>
  </si>
  <si>
    <t>income tax inspector</t>
  </si>
  <si>
    <t>air force officer</t>
  </si>
  <si>
    <t>airforce officer</t>
  </si>
  <si>
    <t>international hockey player</t>
  </si>
  <si>
    <t>philosopher of spiritual power</t>
  </si>
  <si>
    <t>chilling</t>
  </si>
  <si>
    <t>good &amp; responsible person</t>
  </si>
  <si>
    <t>good human being</t>
  </si>
  <si>
    <t>bank p.o</t>
  </si>
  <si>
    <t>manager (mnc company)</t>
  </si>
  <si>
    <t>construction business</t>
  </si>
  <si>
    <t>lawyer/judge</t>
  </si>
  <si>
    <t>teacher (mathematics)</t>
  </si>
  <si>
    <t>bank p.o or govt job</t>
  </si>
  <si>
    <t>government  job</t>
  </si>
  <si>
    <t>working in mnc &amp; good wife</t>
  </si>
  <si>
    <t>working settled</t>
  </si>
  <si>
    <t>professional course</t>
  </si>
  <si>
    <t>good person, work in delhi police, help poor people</t>
  </si>
  <si>
    <t>tuitor</t>
  </si>
  <si>
    <t>confidance. attitude, skill improvement</t>
  </si>
  <si>
    <t>chief</t>
  </si>
  <si>
    <t>sub inspector (delhi police)</t>
  </si>
  <si>
    <t>taecher, lecturer</t>
  </si>
  <si>
    <t>govt service, defence, private sector</t>
  </si>
  <si>
    <t>govt service, defence, private sector job</t>
  </si>
  <si>
    <t>successful man</t>
  </si>
  <si>
    <t>business,job</t>
  </si>
  <si>
    <t>business person</t>
  </si>
  <si>
    <t>good human</t>
  </si>
  <si>
    <t>employee, professor</t>
  </si>
  <si>
    <t>teacher, lecturer</t>
  </si>
  <si>
    <t>good reputed person with good job</t>
  </si>
  <si>
    <t>govt job (cgl)</t>
  </si>
  <si>
    <t>acme position</t>
  </si>
  <si>
    <t>acme</t>
  </si>
  <si>
    <t>service (military)</t>
  </si>
  <si>
    <t>s.h.o</t>
  </si>
  <si>
    <t>teacher, banking</t>
  </si>
  <si>
    <t>banking, interior designing</t>
  </si>
  <si>
    <t>banking, teaching</t>
  </si>
  <si>
    <t>lecturer (college) history subject</t>
  </si>
  <si>
    <t>teacher (school/college)</t>
  </si>
  <si>
    <t>reputed mba scholar</t>
  </si>
  <si>
    <t>theater artist</t>
  </si>
  <si>
    <t>lawyer, writer (poet &amp; novelist)</t>
  </si>
  <si>
    <t>english lecturer, manager in mnc</t>
  </si>
  <si>
    <t>well reputed lecturer</t>
  </si>
  <si>
    <t>lecturer, journalist</t>
  </si>
  <si>
    <t>lawyer, judge</t>
  </si>
  <si>
    <t>lawyer, teacher</t>
  </si>
  <si>
    <t>perfect citizen</t>
  </si>
  <si>
    <t>perfect woman</t>
  </si>
  <si>
    <t>govt officer,  business man</t>
  </si>
  <si>
    <t>manager in mnc, teacher</t>
  </si>
  <si>
    <t>want to do a job &amp; independent on myself.</t>
  </si>
  <si>
    <t>holder of a  dr, degree (ph.d)</t>
  </si>
  <si>
    <t>bank employee</t>
  </si>
  <si>
    <t>rock star singer</t>
  </si>
  <si>
    <t>govt. job (foreign institution)</t>
  </si>
  <si>
    <t>college teacher, army</t>
  </si>
  <si>
    <t>i.p.s. officer, militery</t>
  </si>
  <si>
    <t>business man (textile)</t>
  </si>
  <si>
    <t>teacher, lawyer</t>
  </si>
  <si>
    <t>own buisness</t>
  </si>
  <si>
    <t>lawyer,  govt. officer</t>
  </si>
  <si>
    <t>mature</t>
  </si>
  <si>
    <t>politics</t>
  </si>
  <si>
    <t>pgt pol. science hons.</t>
  </si>
  <si>
    <t>ma (bea)</t>
  </si>
  <si>
    <t>bank branch manager</t>
  </si>
  <si>
    <t>job/study</t>
  </si>
  <si>
    <t>govt. job officer</t>
  </si>
  <si>
    <t>computer jobs</t>
  </si>
  <si>
    <t>tv artist</t>
  </si>
  <si>
    <t>successful person (poet)</t>
  </si>
  <si>
    <t>railways job</t>
  </si>
  <si>
    <t>working and independent woman</t>
  </si>
  <si>
    <t>assiistant lecturer in delhi university</t>
  </si>
  <si>
    <t>govt. servant</t>
  </si>
  <si>
    <t>govt. teacher</t>
  </si>
  <si>
    <t>job banking, financial sector</t>
  </si>
  <si>
    <t>manager at a good instriction (mba)</t>
  </si>
  <si>
    <t>a well know business man a govt. employee</t>
  </si>
  <si>
    <t>musician</t>
  </si>
  <si>
    <t>reputed person with the high reputed job</t>
  </si>
  <si>
    <t>farmer</t>
  </si>
  <si>
    <t>reputed job in mnc or in govt. field</t>
  </si>
  <si>
    <t>indian police service</t>
  </si>
  <si>
    <t>honest, ias officer</t>
  </si>
  <si>
    <t>more sincere and hard working</t>
  </si>
  <si>
    <t>staff of adm inistration</t>
  </si>
  <si>
    <t>ma (b.ed)</t>
  </si>
  <si>
    <t>having a satisfied job, professor</t>
  </si>
  <si>
    <t>being a box in on animation related fields</t>
  </si>
  <si>
    <t>liring a peaceful and healthy life</t>
  </si>
  <si>
    <t>actress</t>
  </si>
  <si>
    <t>well settled independent women</t>
  </si>
  <si>
    <t>associate professor in du</t>
  </si>
  <si>
    <t>ips officers</t>
  </si>
  <si>
    <t>primary school teacher</t>
  </si>
  <si>
    <t>translator</t>
  </si>
  <si>
    <t>working in a placement which i would got from iim</t>
  </si>
  <si>
    <t>army (bsf)</t>
  </si>
  <si>
    <t>business (export)</t>
  </si>
  <si>
    <t>indian army</t>
  </si>
  <si>
    <t>i.a.s</t>
  </si>
  <si>
    <t>business (tycoon)</t>
  </si>
  <si>
    <t>company secretery in mnc</t>
  </si>
  <si>
    <t>teacher (govt school)</t>
  </si>
  <si>
    <t>block devlopment officer</t>
  </si>
  <si>
    <t>computer teacher</t>
  </si>
  <si>
    <t>having job in a reputed company</t>
  </si>
  <si>
    <t>owing one of the best company.</t>
  </si>
  <si>
    <t>teacher (college, professor)</t>
  </si>
  <si>
    <t>c.e.o</t>
  </si>
  <si>
    <t>govt. service (income tax officer)</t>
  </si>
  <si>
    <t>researcher / hacker.</t>
  </si>
  <si>
    <t>bank (manager)</t>
  </si>
  <si>
    <t>as a ceo of a company</t>
  </si>
  <si>
    <t>as a lecturar of college</t>
  </si>
  <si>
    <t>officer(ias)</t>
  </si>
  <si>
    <t>business typcoon</t>
  </si>
  <si>
    <t>enterpreneur</t>
  </si>
  <si>
    <t>serving to nation (civil servent)</t>
  </si>
  <si>
    <t>ips, army officer</t>
  </si>
  <si>
    <t>govt. employed</t>
  </si>
  <si>
    <t>start business</t>
  </si>
  <si>
    <t>business man (commision agent)</t>
  </si>
  <si>
    <t>business man (commission agent)</t>
  </si>
  <si>
    <t>job in research field</t>
  </si>
  <si>
    <t>officer in navy</t>
  </si>
  <si>
    <t>business tycoon (digital computer)</t>
  </si>
  <si>
    <t>government</t>
  </si>
  <si>
    <t>swift vdi</t>
  </si>
  <si>
    <t>toyota etios</t>
  </si>
  <si>
    <t>alto</t>
  </si>
  <si>
    <t>santro xing</t>
  </si>
  <si>
    <t>esteem</t>
  </si>
  <si>
    <t>i 10</t>
  </si>
  <si>
    <t>swift dzire</t>
  </si>
  <si>
    <t>i-20</t>
  </si>
  <si>
    <t>beat</t>
  </si>
  <si>
    <t>santro</t>
  </si>
  <si>
    <t>hyundai verna</t>
  </si>
  <si>
    <t>xuv 500</t>
  </si>
  <si>
    <t>ford figo</t>
  </si>
  <si>
    <t>chevrolet spark</t>
  </si>
  <si>
    <t>honda city</t>
  </si>
  <si>
    <t>etios</t>
  </si>
  <si>
    <t>wagon r</t>
  </si>
  <si>
    <t>toyota innova</t>
  </si>
  <si>
    <t>maruti zen</t>
  </si>
  <si>
    <t>hyundai grand i10</t>
  </si>
  <si>
    <t>maruti</t>
  </si>
  <si>
    <t>maruti wagon r</t>
  </si>
  <si>
    <t>maruti wagonr</t>
  </si>
  <si>
    <t>hyundai i10</t>
  </si>
  <si>
    <t>ford ecosport</t>
  </si>
  <si>
    <t>maruti swift</t>
  </si>
  <si>
    <t>volkswagan polo</t>
  </si>
  <si>
    <t>chevrolet cruz</t>
  </si>
  <si>
    <t>toyota</t>
  </si>
  <si>
    <t>fiat</t>
  </si>
  <si>
    <t>maruti 800</t>
  </si>
  <si>
    <t>hyundai</t>
  </si>
  <si>
    <t>toyota etios liva</t>
  </si>
  <si>
    <t>santro zing</t>
  </si>
  <si>
    <t>honda amaze</t>
  </si>
  <si>
    <t>maruti alto</t>
  </si>
  <si>
    <t>volksvogan</t>
  </si>
  <si>
    <t>scorpio</t>
  </si>
  <si>
    <t>hyundai santro</t>
  </si>
  <si>
    <t>hyundai i20</t>
  </si>
  <si>
    <t>innova</t>
  </si>
  <si>
    <t>hyundai accent</t>
  </si>
  <si>
    <t>tata indigo</t>
  </si>
  <si>
    <t>fortuner</t>
  </si>
  <si>
    <t>nissan sunny</t>
  </si>
  <si>
    <t>maruti suzuki s-cross</t>
  </si>
  <si>
    <t>swift dezire</t>
  </si>
  <si>
    <t>maruti swift vdi</t>
  </si>
  <si>
    <t>hyundai i20 elite</t>
  </si>
  <si>
    <t>maruti swift dezire</t>
  </si>
  <si>
    <t>maruti ballino</t>
  </si>
  <si>
    <t>maruti swift desire</t>
  </si>
  <si>
    <t>maruti suzuki wagon r</t>
  </si>
  <si>
    <t>indigo maze</t>
  </si>
  <si>
    <t>maruti ritz</t>
  </si>
  <si>
    <t>estillo</t>
  </si>
  <si>
    <t>hyundai i20 grand magna</t>
  </si>
  <si>
    <t>maruti santro zing</t>
  </si>
  <si>
    <t>honda</t>
  </si>
  <si>
    <t>tata safari</t>
  </si>
  <si>
    <t>toyota corolla</t>
  </si>
  <si>
    <t>mobilio</t>
  </si>
  <si>
    <t>honda getz</t>
  </si>
  <si>
    <t>loading car</t>
  </si>
  <si>
    <t>honda civic</t>
  </si>
  <si>
    <t>fashion plo</t>
  </si>
  <si>
    <t>ford fiesta</t>
  </si>
  <si>
    <t>maruti dezire</t>
  </si>
  <si>
    <t>chevrolet sail</t>
  </si>
  <si>
    <t>tata corolla altis</t>
  </si>
  <si>
    <t>maruti baleno</t>
  </si>
  <si>
    <t>ertiga</t>
  </si>
  <si>
    <t>maruti swift vxi</t>
  </si>
  <si>
    <t>amaze</t>
  </si>
  <si>
    <t>ritz</t>
  </si>
  <si>
    <t>volkswagon polo</t>
  </si>
  <si>
    <t>baleno</t>
  </si>
  <si>
    <t>swift desire</t>
  </si>
  <si>
    <t>volkswagan jetta</t>
  </si>
  <si>
    <t>hyundai i 20</t>
  </si>
  <si>
    <t>hyundai xcent</t>
  </si>
  <si>
    <t>mahindra xuv</t>
  </si>
  <si>
    <t>swift</t>
  </si>
  <si>
    <t>hundai xcent</t>
  </si>
  <si>
    <t>ertica maruti</t>
  </si>
  <si>
    <t>hona city</t>
  </si>
  <si>
    <t>santo</t>
  </si>
  <si>
    <t>renault duster</t>
  </si>
  <si>
    <t>suzuli estiluo</t>
  </si>
  <si>
    <t>honda crv</t>
  </si>
  <si>
    <t>etios toyota</t>
  </si>
  <si>
    <t>hyundai i 10</t>
  </si>
  <si>
    <t>fait punto</t>
  </si>
  <si>
    <t>honda jazz</t>
  </si>
  <si>
    <t>polo</t>
  </si>
  <si>
    <t>verna hyundai</t>
  </si>
  <si>
    <t>sonata</t>
  </si>
  <si>
    <t>maruti suzuki ritz</t>
  </si>
  <si>
    <t>maruti suzuki</t>
  </si>
  <si>
    <t>maruti waganor</t>
  </si>
  <si>
    <t>wagau r</t>
  </si>
  <si>
    <t>maruti wagan r</t>
  </si>
  <si>
    <t>vmpolo</t>
  </si>
  <si>
    <t>hyndai santro</t>
  </si>
  <si>
    <t>suzuki swift diser</t>
  </si>
  <si>
    <t>ertiga math</t>
  </si>
  <si>
    <t>vano fluedic</t>
  </si>
  <si>
    <t>maruti wagnor</t>
  </si>
  <si>
    <t>ehos</t>
  </si>
  <si>
    <t>suift maruti</t>
  </si>
  <si>
    <t>zen</t>
  </si>
  <si>
    <t>izo hyundai</t>
  </si>
  <si>
    <t>i-10</t>
  </si>
  <si>
    <t>wagon-r</t>
  </si>
  <si>
    <t>tayato etros</t>
  </si>
  <si>
    <t>wagnor cng</t>
  </si>
  <si>
    <t>maruti suzu wagonr</t>
  </si>
  <si>
    <t>chedos</t>
  </si>
  <si>
    <t>suzuki wagnor</t>
  </si>
  <si>
    <t>etis</t>
  </si>
  <si>
    <t>toyota furtuner</t>
  </si>
  <si>
    <t>scarpio</t>
  </si>
  <si>
    <t>wagonr</t>
  </si>
  <si>
    <t>hyundai accountancy  ent</t>
  </si>
  <si>
    <t>wagnor</t>
  </si>
  <si>
    <t>santro mug</t>
  </si>
  <si>
    <t>estilo</t>
  </si>
  <si>
    <t>maruti sujuki</t>
  </si>
  <si>
    <t>honda amash</t>
  </si>
  <si>
    <t>market ritz</t>
  </si>
  <si>
    <t>chevrote beat 2013</t>
  </si>
  <si>
    <t>tata maruti</t>
  </si>
  <si>
    <t>maruti bagnor</t>
  </si>
  <si>
    <t>hoda city</t>
  </si>
  <si>
    <t>chverla beat</t>
  </si>
  <si>
    <t>120 haundai</t>
  </si>
  <si>
    <t>ferari</t>
  </si>
  <si>
    <t>tata anla</t>
  </si>
  <si>
    <t>honda gen</t>
  </si>
  <si>
    <t>qualis</t>
  </si>
  <si>
    <t>maruri alto</t>
  </si>
  <si>
    <t>wagone r</t>
  </si>
  <si>
    <t>hyundai sportz</t>
  </si>
  <si>
    <t>lix</t>
  </si>
  <si>
    <t>maruti ozire</t>
  </si>
  <si>
    <t>santro zine</t>
  </si>
  <si>
    <t>lio</t>
  </si>
  <si>
    <t>hyundai lio</t>
  </si>
  <si>
    <t>tata indig</t>
  </si>
  <si>
    <t>tata indica</t>
  </si>
  <si>
    <t>ritri</t>
  </si>
  <si>
    <t>maigic</t>
  </si>
  <si>
    <t>indica</t>
  </si>
  <si>
    <t>wegon r</t>
  </si>
  <si>
    <t>i lo grand</t>
  </si>
  <si>
    <t>verana</t>
  </si>
  <si>
    <t>entiga</t>
  </si>
  <si>
    <t>xcet</t>
  </si>
  <si>
    <t>wagaon r</t>
  </si>
  <si>
    <t>maruti esteem</t>
  </si>
  <si>
    <t>mahindra scorpio</t>
  </si>
  <si>
    <t>maruti ertiga</t>
  </si>
  <si>
    <t>hyndai i20</t>
  </si>
  <si>
    <t>mahindra quanto</t>
  </si>
  <si>
    <t>hyundai zantro</t>
  </si>
  <si>
    <t>maruti swift (zxi)</t>
  </si>
  <si>
    <t>maruti suzuki wagon r vxi</t>
  </si>
  <si>
    <t>mahindra xuv 500</t>
  </si>
  <si>
    <t>skoda fabia</t>
  </si>
  <si>
    <t>bolero</t>
  </si>
  <si>
    <t>maruti suzuki ertiga</t>
  </si>
  <si>
    <t>maruti zen estillo</t>
  </si>
  <si>
    <t>hyundai santro xing</t>
  </si>
  <si>
    <t>cheverlet spark</t>
  </si>
  <si>
    <t>renault lodgy</t>
  </si>
  <si>
    <t>sx4</t>
  </si>
  <si>
    <t>ciaz</t>
  </si>
  <si>
    <t>i10</t>
  </si>
  <si>
    <t>eon</t>
  </si>
  <si>
    <t>xcent</t>
  </si>
  <si>
    <t>volskwagen verto</t>
  </si>
  <si>
    <t>maruti sx4</t>
  </si>
  <si>
    <t>maruti swift dzire</t>
  </si>
  <si>
    <t>swift sport</t>
  </si>
  <si>
    <t>celerio</t>
  </si>
  <si>
    <t>tata</t>
  </si>
  <si>
    <t>reanult kwid</t>
  </si>
  <si>
    <t>spark</t>
  </si>
  <si>
    <t>santro car</t>
  </si>
  <si>
    <t>maruti van</t>
  </si>
  <si>
    <t>nissan mirca</t>
  </si>
  <si>
    <t>maruit alto</t>
  </si>
  <si>
    <t>ford icon</t>
  </si>
  <si>
    <t>tata zest</t>
  </si>
  <si>
    <t>maruti 800(2003 model)</t>
  </si>
  <si>
    <t>ford</t>
  </si>
  <si>
    <t>maruti suzuki baleno</t>
  </si>
  <si>
    <t>zen estillo</t>
  </si>
  <si>
    <t>swift vxi</t>
  </si>
  <si>
    <t>santro xn4</t>
  </si>
  <si>
    <t>accent</t>
  </si>
  <si>
    <t>i20</t>
  </si>
  <si>
    <t>eeco</t>
  </si>
  <si>
    <t>maruti suzuki sx4</t>
  </si>
  <si>
    <t>volkswagen polo</t>
  </si>
  <si>
    <t>maruit suzuki swift</t>
  </si>
  <si>
    <t>audi</t>
  </si>
  <si>
    <t>nissan brio</t>
  </si>
  <si>
    <t>alto k10</t>
  </si>
  <si>
    <t>duster</t>
  </si>
  <si>
    <t>fabia</t>
  </si>
  <si>
    <t>maruti estello</t>
  </si>
  <si>
    <t>vento</t>
  </si>
  <si>
    <t>toyota corolla altis</t>
  </si>
  <si>
    <t>auto</t>
  </si>
  <si>
    <t>nano</t>
  </si>
  <si>
    <t>maruti suzuki wagonr</t>
  </si>
  <si>
    <t>hyundai i10, renault kwid</t>
  </si>
  <si>
    <t>omni</t>
  </si>
  <si>
    <t>artica</t>
  </si>
  <si>
    <t>waganor</t>
  </si>
  <si>
    <t>asscent</t>
  </si>
  <si>
    <t>martuti suzuki</t>
  </si>
  <si>
    <t>maruti sentro</t>
  </si>
  <si>
    <t>skoda laura</t>
  </si>
  <si>
    <t>mahindra</t>
  </si>
  <si>
    <t>ertica</t>
  </si>
  <si>
    <t>crv</t>
  </si>
  <si>
    <t>suzuki swift</t>
  </si>
  <si>
    <t>eco (van)</t>
  </si>
  <si>
    <t>maruti eco</t>
  </si>
  <si>
    <t>sentro</t>
  </si>
  <si>
    <t>carrola</t>
  </si>
  <si>
    <t>honda i10</t>
  </si>
  <si>
    <t>i10 sportz</t>
  </si>
  <si>
    <t>hundai i10 grand</t>
  </si>
  <si>
    <t>crv honda</t>
  </si>
  <si>
    <t>mahindra suv 500</t>
  </si>
  <si>
    <t>verma</t>
  </si>
  <si>
    <t>swift maruti suzuki</t>
  </si>
  <si>
    <t>figo</t>
  </si>
  <si>
    <t>maruti a-star</t>
  </si>
  <si>
    <t>swift lx</t>
  </si>
  <si>
    <t>indigo</t>
  </si>
  <si>
    <t>hyundai santro zing</t>
  </si>
  <si>
    <t>i 20 hyundai</t>
  </si>
  <si>
    <t>wagon r maruti</t>
  </si>
  <si>
    <t>hyundai i10 sports</t>
  </si>
  <si>
    <t>maruti wagnar</t>
  </si>
  <si>
    <t>mahendra quato</t>
  </si>
  <si>
    <t>maruti suzuki swift dzire</t>
  </si>
  <si>
    <t>verna</t>
  </si>
  <si>
    <t>maruti zen estilo</t>
  </si>
  <si>
    <t>grand i10 sport 2</t>
  </si>
  <si>
    <t>bleno</t>
  </si>
  <si>
    <t>indica vista</t>
  </si>
  <si>
    <t>maruti eeco</t>
  </si>
  <si>
    <t>maruti altro</t>
  </si>
  <si>
    <t>micra</t>
  </si>
  <si>
    <t>maruti suzuki swift</t>
  </si>
  <si>
    <t>mahindra xylo</t>
  </si>
  <si>
    <t>desire</t>
  </si>
  <si>
    <t>renualt duster</t>
  </si>
  <si>
    <t>maruti suzuki wagaonr</t>
  </si>
  <si>
    <t>getz</t>
  </si>
  <si>
    <t>etios live</t>
  </si>
  <si>
    <t>maruti cs</t>
  </si>
  <si>
    <t>city</t>
  </si>
  <si>
    <t>inova</t>
  </si>
  <si>
    <t>dezire swift</t>
  </si>
  <si>
    <t>i20 hyundai</t>
  </si>
  <si>
    <t>maruti swipt</t>
  </si>
  <si>
    <t>honda city zx</t>
  </si>
  <si>
    <t>maruti zen estilio</t>
  </si>
  <si>
    <t>bajaj platina</t>
  </si>
  <si>
    <t>volkswagen vento</t>
  </si>
  <si>
    <t>tata manza</t>
  </si>
  <si>
    <t>skoda rapid</t>
  </si>
  <si>
    <t>maruti 800 ac</t>
  </si>
  <si>
    <t>zen estilo</t>
  </si>
  <si>
    <t>maruti suzuki mexa scross</t>
  </si>
  <si>
    <t>maruti suzuki, ertiga</t>
  </si>
  <si>
    <t>hyundai i-20</t>
  </si>
  <si>
    <t>ford ( eco sport)</t>
  </si>
  <si>
    <t>hyundai city</t>
  </si>
  <si>
    <t>volkswagon vento</t>
  </si>
  <si>
    <t>chevrolet</t>
  </si>
  <si>
    <t>hyundai- i-10</t>
  </si>
  <si>
    <t>hyundai i-10</t>
  </si>
  <si>
    <t>hyundai eon</t>
  </si>
  <si>
    <t>versa</t>
  </si>
  <si>
    <t>tata nano</t>
  </si>
  <si>
    <t>zest</t>
  </si>
  <si>
    <t>i20 hyundai - 2</t>
  </si>
  <si>
    <t>wagon r maruti suzuki</t>
  </si>
  <si>
    <t>chevorelet spark</t>
  </si>
  <si>
    <t>fiat punto</t>
  </si>
  <si>
    <t>xylo</t>
  </si>
  <si>
    <t>a star</t>
  </si>
  <si>
    <t>hundai verna</t>
  </si>
  <si>
    <t>maruti k10</t>
  </si>
  <si>
    <t>spark 2007 model</t>
  </si>
  <si>
    <t>na</t>
  </si>
  <si>
    <t>esteen</t>
  </si>
  <si>
    <t>xuv</t>
  </si>
  <si>
    <t>honda brio</t>
  </si>
  <si>
    <t>maruti suzuki celerio</t>
  </si>
  <si>
    <t>skoda superb</t>
  </si>
  <si>
    <t>wagnour</t>
  </si>
  <si>
    <t>tata india</t>
  </si>
  <si>
    <t>ford suv</t>
  </si>
  <si>
    <t>a star [maruti suzuki]</t>
  </si>
  <si>
    <t>maruti alto k 10</t>
  </si>
  <si>
    <t>swift dzire [petrol]</t>
  </si>
  <si>
    <t>hatenbackl ford figo [ petrol]</t>
  </si>
  <si>
    <t>wagonr maruti suzuki</t>
  </si>
  <si>
    <t>n/a</t>
  </si>
  <si>
    <t>ford ecosports</t>
  </si>
  <si>
    <t>2 maruti</t>
  </si>
  <si>
    <t>maruti suzuki 800</t>
  </si>
  <si>
    <t>hyundai verna fluidic</t>
  </si>
  <si>
    <t>mahindara xuv</t>
  </si>
  <si>
    <t>maruti  alto</t>
  </si>
  <si>
    <t>wolkswagle polo</t>
  </si>
  <si>
    <t>wagnar</t>
  </si>
  <si>
    <t>scross</t>
  </si>
  <si>
    <t>eco sport</t>
  </si>
  <si>
    <t>chevorlet</t>
  </si>
  <si>
    <t>honda verna</t>
  </si>
  <si>
    <t>maruti alto 800</t>
  </si>
  <si>
    <t>maruti alto k10</t>
  </si>
  <si>
    <t>toyota quillas</t>
  </si>
  <si>
    <t>santro 2004</t>
  </si>
  <si>
    <t>maruti suzuki zen</t>
  </si>
  <si>
    <t>skoda</t>
  </si>
  <si>
    <t>toyota qualis</t>
  </si>
  <si>
    <t>honda cvic</t>
  </si>
  <si>
    <t>chevrolet best</t>
  </si>
  <si>
    <t>yatti</t>
  </si>
  <si>
    <t>xsent</t>
  </si>
  <si>
    <t>i20 sports model</t>
  </si>
  <si>
    <t>swift maruti</t>
  </si>
  <si>
    <t>accent (hyundai)</t>
  </si>
  <si>
    <t>honda (item)</t>
  </si>
  <si>
    <t>scorpio (mahindra)</t>
  </si>
  <si>
    <t>bulero</t>
  </si>
  <si>
    <t>maruti suzuki dizer</t>
  </si>
  <si>
    <t>hundai santro</t>
  </si>
  <si>
    <t>i10 sports</t>
  </si>
  <si>
    <t>esteem maruti</t>
  </si>
  <si>
    <t>tayota etios</t>
  </si>
  <si>
    <t>hyundia verna</t>
  </si>
  <si>
    <t>hundai</t>
  </si>
  <si>
    <t>maruti desire</t>
  </si>
  <si>
    <t>renawt (duster)</t>
  </si>
  <si>
    <t>lancer</t>
  </si>
  <si>
    <t>santroo</t>
  </si>
  <si>
    <t>toyota una</t>
  </si>
  <si>
    <t>santro hyundai</t>
  </si>
  <si>
    <t>eco  maruti</t>
  </si>
  <si>
    <t>verna honda</t>
  </si>
  <si>
    <t>all</t>
  </si>
  <si>
    <t>grand i10</t>
  </si>
  <si>
    <t>chevrolet beat</t>
  </si>
  <si>
    <t>tata nano top model</t>
  </si>
  <si>
    <t>chevorlet cruze</t>
  </si>
  <si>
    <t>ford eco sport</t>
  </si>
  <si>
    <t>i10 hyundai</t>
  </si>
  <si>
    <t>polo ( mcnay ) diesel</t>
  </si>
  <si>
    <t>corolla toyota</t>
  </si>
  <si>
    <t>chevrolet enjoy</t>
  </si>
  <si>
    <t>maruti wagonr -r</t>
  </si>
  <si>
    <t>maruti dzire</t>
  </si>
  <si>
    <t>bmw</t>
  </si>
  <si>
    <t>datsun go plus</t>
  </si>
  <si>
    <t>cheverolet beat</t>
  </si>
  <si>
    <t>wagon r, model - 2014</t>
  </si>
  <si>
    <t>aveo</t>
  </si>
  <si>
    <t>toyota fortuner</t>
  </si>
  <si>
    <t>hyundai i10 grand</t>
  </si>
  <si>
    <t>maruti suzuki swift dezire</t>
  </si>
  <si>
    <t>maruti santro</t>
  </si>
  <si>
    <t>maruti suzuki swift desire</t>
  </si>
  <si>
    <t>a.star</t>
  </si>
  <si>
    <t>veena</t>
  </si>
  <si>
    <t>swift dizor</t>
  </si>
  <si>
    <t>eco- sports</t>
  </si>
  <si>
    <t>figo ford</t>
  </si>
  <si>
    <t>hundai i10</t>
  </si>
  <si>
    <t>scorpio mahindra</t>
  </si>
  <si>
    <t>2010 swift</t>
  </si>
  <si>
    <t>2012 honda</t>
  </si>
  <si>
    <t>indica tata</t>
  </si>
  <si>
    <t>i10 grand</t>
  </si>
  <si>
    <t>not mentioned</t>
  </si>
  <si>
    <t>toyota liva</t>
  </si>
  <si>
    <t>indigo cs</t>
  </si>
  <si>
    <t>eco</t>
  </si>
  <si>
    <t>ford fiesta  classic</t>
  </si>
  <si>
    <t>kwid</t>
  </si>
  <si>
    <t>honda accord</t>
  </si>
  <si>
    <t>ertioz</t>
  </si>
  <si>
    <t>chenrolet optra</t>
  </si>
  <si>
    <t>ford economics sport</t>
  </si>
  <si>
    <t>honda  civic</t>
  </si>
  <si>
    <t>i 1o</t>
  </si>
  <si>
    <t>swift  drise</t>
  </si>
  <si>
    <t>suzuki swift disere</t>
  </si>
  <si>
    <t>esteem manth</t>
  </si>
  <si>
    <t>ockain</t>
  </si>
  <si>
    <t>alto maruti</t>
  </si>
  <si>
    <t>saif</t>
  </si>
  <si>
    <t>hyundai 10</t>
  </si>
  <si>
    <t>mahindra own to</t>
  </si>
  <si>
    <t>fourth</t>
  </si>
  <si>
    <t>bmw x1</t>
  </si>
  <si>
    <t>hynder i10</t>
  </si>
  <si>
    <t>toyto enova</t>
  </si>
  <si>
    <t>hyundai sankro</t>
  </si>
  <si>
    <t>swift 2014</t>
  </si>
  <si>
    <t>maza wagonr</t>
  </si>
  <si>
    <t>baloro</t>
  </si>
  <si>
    <t>hyunda i 20</t>
  </si>
  <si>
    <t>tipse</t>
  </si>
  <si>
    <t>forg</t>
  </si>
  <si>
    <t>suster</t>
  </si>
  <si>
    <t>hyundai 120</t>
  </si>
  <si>
    <t>chev beat</t>
  </si>
  <si>
    <t>accountancy  ent</t>
  </si>
  <si>
    <t>chrevolet</t>
  </si>
  <si>
    <t>maruti i20</t>
  </si>
  <si>
    <t>innova toyota</t>
  </si>
  <si>
    <t>coralla altis</t>
  </si>
  <si>
    <t>tata sumo</t>
  </si>
  <si>
    <t>wagan r lxi</t>
  </si>
  <si>
    <t>shift desire</t>
  </si>
  <si>
    <t>mercedez e-220</t>
  </si>
  <si>
    <t>hyundai eaon</t>
  </si>
  <si>
    <t>maruti rtitz</t>
  </si>
  <si>
    <t>hyundai greta</t>
  </si>
  <si>
    <t>hyundai i10(2010 model)</t>
  </si>
  <si>
    <t>altis toyota</t>
  </si>
  <si>
    <t>accord</t>
  </si>
  <si>
    <t>honda beat</t>
  </si>
  <si>
    <t>volkwagen vento</t>
  </si>
  <si>
    <t>swift dezire maruti</t>
  </si>
  <si>
    <t>maruti suzuki ciaz</t>
  </si>
  <si>
    <t>firo fiesta</t>
  </si>
  <si>
    <t>u-va</t>
  </si>
  <si>
    <t>swift dzire (2)</t>
  </si>
  <si>
    <t>maruti ciaz</t>
  </si>
  <si>
    <t>wagan r</t>
  </si>
  <si>
    <t>toyota, inova</t>
  </si>
  <si>
    <t>waganr</t>
  </si>
  <si>
    <t>spark chevolet</t>
  </si>
  <si>
    <t>maruri omni</t>
  </si>
  <si>
    <t>eco sports</t>
  </si>
  <si>
    <t>alto800</t>
  </si>
  <si>
    <t>hyundai brio</t>
  </si>
  <si>
    <t>brio</t>
  </si>
  <si>
    <t>vw polo</t>
  </si>
  <si>
    <t>v.v. polo</t>
  </si>
  <si>
    <t>honda city - 2</t>
  </si>
  <si>
    <t>altis</t>
  </si>
  <si>
    <t>cheverolt sail</t>
  </si>
  <si>
    <t>maruti  wagonar</t>
  </si>
  <si>
    <t>i 20</t>
  </si>
  <si>
    <t>tata zeet</t>
  </si>
  <si>
    <t>safari</t>
  </si>
  <si>
    <t>corola</t>
  </si>
  <si>
    <t>opel corsa</t>
  </si>
  <si>
    <t>maruti omni</t>
  </si>
  <si>
    <t>swift dzire hyundai</t>
  </si>
  <si>
    <t>maruti suzuku litz</t>
  </si>
  <si>
    <t>swift  desire</t>
  </si>
  <si>
    <t>ford figo aspire</t>
  </si>
  <si>
    <t>honda city ivtec ii</t>
  </si>
  <si>
    <t>dustee</t>
  </si>
  <si>
    <t>accent 2006</t>
  </si>
  <si>
    <t>etios liva</t>
  </si>
  <si>
    <t>mahindra champian</t>
  </si>
  <si>
    <t>maruti (baleno)</t>
  </si>
  <si>
    <t>ritz (zxi)</t>
  </si>
  <si>
    <t>hyundai creta</t>
  </si>
  <si>
    <t>scorpio mahendra</t>
  </si>
  <si>
    <t>toyota altis</t>
  </si>
  <si>
    <t>honda mobili</t>
  </si>
  <si>
    <t>wagonr maruti</t>
  </si>
  <si>
    <t>balenco</t>
  </si>
  <si>
    <t>tata alto k10</t>
  </si>
  <si>
    <t>toyola etios</t>
  </si>
  <si>
    <t>tuv 500</t>
  </si>
  <si>
    <t>getz, octavia, altis</t>
  </si>
  <si>
    <t>volkswagen vento, nissan micra, swift desire</t>
  </si>
  <si>
    <t>innova, alto, alto</t>
  </si>
  <si>
    <t>toyota corola</t>
  </si>
  <si>
    <t>hyundai i10 grand, toyota fortuner</t>
  </si>
  <si>
    <t>toyota fortuner, nissan terrano</t>
  </si>
  <si>
    <t>scorpio m&amp;m</t>
  </si>
  <si>
    <t>hyundai santa fe</t>
  </si>
  <si>
    <t>thar jeep</t>
  </si>
  <si>
    <t>tyota</t>
  </si>
  <si>
    <t>siwft</t>
  </si>
  <si>
    <t>ritz maruti</t>
  </si>
  <si>
    <t>toyata innova</t>
  </si>
  <si>
    <t>amar harda</t>
  </si>
  <si>
    <t>oppra</t>
  </si>
  <si>
    <t>marthadies</t>
  </si>
  <si>
    <t>toyata altis</t>
  </si>
  <si>
    <t>hyndai zampa</t>
  </si>
  <si>
    <t>hyndai sentro</t>
  </si>
  <si>
    <t>hydai xuv 2015</t>
  </si>
  <si>
    <t>myrnda</t>
  </si>
  <si>
    <t>maruti a-star, honda city</t>
  </si>
  <si>
    <t>???</t>
  </si>
  <si>
    <t>isuzu mtl-7, toyota fortuner, toyota corolla</t>
  </si>
  <si>
    <t>audi a4, mercedes</t>
  </si>
  <si>
    <t>audi, mini cooper, range rover</t>
  </si>
  <si>
    <t>bmw, honda city, scorpio</t>
  </si>
  <si>
    <t>terreno</t>
  </si>
  <si>
    <t>swift 1</t>
  </si>
  <si>
    <t>wogonr</t>
  </si>
  <si>
    <t>swift vx1</t>
  </si>
  <si>
    <t>wagon- r</t>
  </si>
  <si>
    <t>wagonar</t>
  </si>
  <si>
    <t>verna hyundai - 2</t>
  </si>
  <si>
    <t>i20, maruti alto</t>
  </si>
  <si>
    <t>i 120</t>
  </si>
  <si>
    <t>optia</t>
  </si>
  <si>
    <t>dezire</t>
  </si>
  <si>
    <t>dzire</t>
  </si>
  <si>
    <t>scorpiyo</t>
  </si>
  <si>
    <t>hyundai (santro)</t>
  </si>
  <si>
    <t>swift zxi</t>
  </si>
  <si>
    <t>i-20 elite (sports)</t>
  </si>
  <si>
    <t>recode</t>
  </si>
  <si>
    <t>price</t>
  </si>
  <si>
    <t>sunny</t>
  </si>
  <si>
    <t>wagon_r</t>
  </si>
  <si>
    <t>swift_dzire</t>
  </si>
  <si>
    <t>xing</t>
  </si>
  <si>
    <t>grand_i10</t>
  </si>
  <si>
    <t>ecosport</t>
  </si>
  <si>
    <t>swift_vdi</t>
  </si>
  <si>
    <t>cruz</t>
  </si>
  <si>
    <t>xuv_500</t>
  </si>
  <si>
    <t>etios_liva</t>
  </si>
  <si>
    <t>i20_elite</t>
  </si>
  <si>
    <t>swift_dezire</t>
  </si>
  <si>
    <t>corolla_altis</t>
  </si>
  <si>
    <t>swift_vxi</t>
  </si>
  <si>
    <t>i20_grandmagna</t>
  </si>
  <si>
    <t>corolla</t>
  </si>
  <si>
    <t>civic</t>
  </si>
  <si>
    <t>fiesta</t>
  </si>
  <si>
    <t>jetta</t>
  </si>
  <si>
    <t>jazz</t>
  </si>
  <si>
    <t>if orig_B1a_m_1==</t>
  </si>
  <si>
    <t>|orig_B1a_m_2==</t>
  </si>
  <si>
    <t>|orig_B1a_m_3==</t>
  </si>
  <si>
    <t>|orig_B1a_m_4==</t>
  </si>
  <si>
    <t>in sample</t>
  </si>
  <si>
    <t>Source: carwale.com</t>
  </si>
  <si>
    <t>college codes sheet</t>
  </si>
  <si>
    <t>course codes sheet</t>
  </si>
  <si>
    <t>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</si>
</sst>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rgb="FF009ED6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name val="Times New Roman"/>
      <family val="1"/>
    </font>
    <font>
      <sz val="12"/>
      <color theme="0" tint="-0.499984740745262"/>
      <name val="Times New Roman"/>
      <family val="1"/>
    </font>
    <font>
      <sz val="12"/>
      <color rgb="FF000000"/>
      <name val="Times New Roman"/>
      <family val="1"/>
    </font>
    <font>
      <sz val="12"/>
      <color theme="0" tint="-0.499984740745262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sz val="12"/>
      <color theme="0" tint="-0.249977111117893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/>
      </left>
      <right style="thin">
        <color theme="1"/>
      </right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theme="1"/>
      </right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2">
    <xf numFmtId="0" fontId="0" fillId="0" borderId="0"/>
    <xf numFmtId="0" fontId="3" fillId="0" borderId="0"/>
  </cellStyleXfs>
  <cellXfs count="7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1" fillId="0" borderId="0" xfId="0" applyFont="1"/>
    <xf numFmtId="0" fontId="0" fillId="2" borderId="0" xfId="0" applyFill="1"/>
    <xf numFmtId="0" fontId="2" fillId="2" borderId="0" xfId="0" applyFont="1" applyFill="1"/>
    <xf numFmtId="0" fontId="4" fillId="0" borderId="2" xfId="1" applyFont="1" applyFill="1" applyBorder="1" applyAlignment="1">
      <alignment horizontal="right" wrapText="1"/>
    </xf>
    <xf numFmtId="0" fontId="4" fillId="0" borderId="2" xfId="1" applyFont="1" applyFill="1" applyBorder="1" applyAlignment="1">
      <alignment wrapText="1"/>
    </xf>
    <xf numFmtId="0" fontId="4" fillId="0" borderId="2" xfId="1" applyFont="1" applyFill="1" applyBorder="1" applyAlignment="1"/>
    <xf numFmtId="0" fontId="0" fillId="0" borderId="0" xfId="0" quotePrefix="1"/>
    <xf numFmtId="0" fontId="0" fillId="0" borderId="0" xfId="0" applyAlignment="1"/>
    <xf numFmtId="0" fontId="5" fillId="0" borderId="3" xfId="0" applyFont="1" applyBorder="1"/>
    <xf numFmtId="0" fontId="0" fillId="0" borderId="0" xfId="0" applyFont="1" applyFill="1"/>
    <xf numFmtId="0" fontId="4" fillId="0" borderId="0" xfId="1" applyFont="1" applyFill="1" applyBorder="1" applyAlignment="1">
      <alignment wrapText="1"/>
    </xf>
    <xf numFmtId="0" fontId="4" fillId="0" borderId="0" xfId="1" applyFont="1" applyFill="1" applyBorder="1" applyAlignment="1"/>
    <xf numFmtId="0" fontId="6" fillId="0" borderId="0" xfId="0" applyFont="1"/>
    <xf numFmtId="0" fontId="7" fillId="0" borderId="0" xfId="0" applyFont="1"/>
    <xf numFmtId="0" fontId="7" fillId="0" borderId="0" xfId="0" quotePrefix="1" applyFont="1"/>
    <xf numFmtId="0" fontId="7" fillId="0" borderId="0" xfId="0" applyFont="1" applyBorder="1"/>
    <xf numFmtId="0" fontId="9" fillId="0" borderId="0" xfId="0" applyFont="1" applyFill="1" applyBorder="1" applyAlignment="1"/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2" fillId="0" borderId="0" xfId="0" applyFont="1"/>
    <xf numFmtId="0" fontId="0" fillId="0" borderId="0" xfId="0" applyFill="1"/>
    <xf numFmtId="0" fontId="2" fillId="0" borderId="0" xfId="0" applyFont="1" applyFill="1"/>
    <xf numFmtId="0" fontId="16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15" fillId="0" borderId="0" xfId="0" applyFont="1" applyAlignment="1">
      <alignment horizontal="left"/>
    </xf>
    <xf numFmtId="0" fontId="0" fillId="6" borderId="0" xfId="0" applyFill="1"/>
    <xf numFmtId="0" fontId="17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8" fillId="0" borderId="0" xfId="0" applyFont="1"/>
    <xf numFmtId="49" fontId="18" fillId="0" borderId="0" xfId="0" applyNumberFormat="1" applyFont="1" applyFill="1" applyAlignment="1">
      <alignment horizontal="right"/>
    </xf>
    <xf numFmtId="0" fontId="18" fillId="0" borderId="0" xfId="0" quotePrefix="1" applyFont="1"/>
    <xf numFmtId="0" fontId="17" fillId="0" borderId="0" xfId="0" applyFont="1"/>
    <xf numFmtId="0" fontId="19" fillId="0" borderId="0" xfId="0" applyFont="1" applyAlignment="1">
      <alignment horizontal="right"/>
    </xf>
    <xf numFmtId="0" fontId="19" fillId="0" borderId="0" xfId="0" applyFont="1"/>
    <xf numFmtId="0" fontId="19" fillId="0" borderId="0" xfId="0" quotePrefix="1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4" fillId="0" borderId="4" xfId="1" applyFont="1" applyFill="1" applyBorder="1" applyAlignment="1">
      <alignment horizontal="center" wrapText="1"/>
    </xf>
    <xf numFmtId="0" fontId="4" fillId="0" borderId="4" xfId="1" applyFont="1" applyFill="1" applyBorder="1" applyAlignment="1">
      <alignment horizontal="left" wrapText="1"/>
    </xf>
    <xf numFmtId="0" fontId="4" fillId="0" borderId="4" xfId="1" applyFont="1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4" fillId="0" borderId="8" xfId="1" applyFont="1" applyFill="1" applyBorder="1" applyAlignment="1">
      <alignment wrapText="1"/>
    </xf>
    <xf numFmtId="0" fontId="1" fillId="3" borderId="9" xfId="0" applyFont="1" applyFill="1" applyBorder="1" applyAlignment="1">
      <alignment horizontal="center"/>
    </xf>
    <xf numFmtId="0" fontId="0" fillId="0" borderId="0" xfId="0" applyBorder="1" applyAlignment="1"/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wrapText="1"/>
    </xf>
    <xf numFmtId="0" fontId="4" fillId="0" borderId="2" xfId="1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/>
    </xf>
    <xf numFmtId="0" fontId="9" fillId="5" borderId="0" xfId="0" applyFont="1" applyFill="1" applyBorder="1" applyAlignment="1">
      <alignment horizontal="left"/>
    </xf>
    <xf numFmtId="0" fontId="11" fillId="5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7" fillId="5" borderId="0" xfId="0" applyFont="1" applyFill="1" applyAlignment="1">
      <alignment horizontal="left"/>
    </xf>
    <xf numFmtId="0" fontId="7" fillId="4" borderId="0" xfId="0" applyFont="1" applyFill="1" applyAlignment="1">
      <alignment horizontal="left"/>
    </xf>
  </cellXfs>
  <cellStyles count="2">
    <cellStyle name="Normal" xfId="0" builtinId="0"/>
    <cellStyle name="Normal_Sheet1" xfId="1" xr:uid="{00000000-0005-0000-0000-000003000000}"/>
  </cellStyles>
  <dxfs count="0"/>
  <tableStyles count="0" defaultTableStyle="TableStyleMedium2" defaultPivotStyle="PivotStyleLight16"/>
  <colors>
    <mruColors>
      <color rgb="FF009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"/>
  <sheetViews>
    <sheetView zoomScale="85" zoomScaleNormal="85" workbookViewId="0">
      <selection activeCell="D1" sqref="D1:D1048576"/>
    </sheetView>
  </sheetViews>
  <sheetFormatPr defaultRowHeight="14.4" x14ac:dyDescent="0.3"/>
  <cols>
    <col min="2" max="2" width="51.44140625" customWidth="1"/>
    <col min="3" max="3" width="55" bestFit="1" customWidth="1"/>
    <col min="4" max="9" width="9" hidden="1" customWidth="1"/>
    <col min="10" max="10" width="32.6640625" hidden="1" customWidth="1"/>
    <col min="11" max="16" width="9" hidden="1" customWidth="1"/>
    <col min="17" max="17" width="9.109375" bestFit="1" customWidth="1"/>
    <col min="18" max="18" width="15.21875" bestFit="1" customWidth="1"/>
  </cols>
  <sheetData>
    <row r="1" spans="1:18" s="4" customFormat="1" ht="15.6" x14ac:dyDescent="0.3">
      <c r="B1" s="5" t="s">
        <v>107</v>
      </c>
      <c r="O1" t="s">
        <v>364</v>
      </c>
    </row>
    <row r="2" spans="1:18" s="23" customFormat="1" ht="15.6" x14ac:dyDescent="0.3">
      <c r="B2" s="24"/>
      <c r="O2" t="s">
        <v>365</v>
      </c>
    </row>
    <row r="3" spans="1:18" s="5" customFormat="1" ht="15.6" x14ac:dyDescent="0.3">
      <c r="J3" s="5" t="s">
        <v>344</v>
      </c>
    </row>
    <row r="4" spans="1:18" x14ac:dyDescent="0.3">
      <c r="A4" t="s">
        <v>151</v>
      </c>
      <c r="B4" t="s">
        <v>294</v>
      </c>
      <c r="C4" t="s">
        <v>293</v>
      </c>
      <c r="O4" t="s">
        <v>363</v>
      </c>
      <c r="Q4" t="s">
        <v>2171</v>
      </c>
      <c r="R4" t="s">
        <v>388</v>
      </c>
    </row>
    <row r="5" spans="1:18" x14ac:dyDescent="0.3">
      <c r="A5" s="1">
        <v>1</v>
      </c>
      <c r="B5" t="s">
        <v>292</v>
      </c>
      <c r="C5" t="str">
        <f>LOWER(B5)</f>
        <v>acharya narendra dev college</v>
      </c>
      <c r="D5" t="s">
        <v>295</v>
      </c>
      <c r="E5" t="str">
        <f>""""&amp;TRIM(C5)&amp;""""</f>
        <v>"acharya narendra dev college"</v>
      </c>
      <c r="J5" t="s">
        <v>345</v>
      </c>
      <c r="K5" s="9" t="s">
        <v>346</v>
      </c>
      <c r="L5" t="str">
        <f>""""&amp;A5&amp;", "&amp;TRIM(C5)&amp;""""</f>
        <v>"1, acharya narendra dev college"</v>
      </c>
      <c r="M5" t="e">
        <f>","&amp;#REF!</f>
        <v>#REF!</v>
      </c>
      <c r="N5" s="9" t="s">
        <v>339</v>
      </c>
      <c r="O5">
        <v>1</v>
      </c>
      <c r="Q5">
        <v>1</v>
      </c>
    </row>
    <row r="6" spans="1:18" x14ac:dyDescent="0.3">
      <c r="A6" s="1">
        <v>2</v>
      </c>
      <c r="B6" t="s">
        <v>0</v>
      </c>
      <c r="C6" t="str">
        <f t="shared" ref="C6:C69" si="0">LOWER(B6)</f>
        <v xml:space="preserve"> aditi mahavidyalaya</v>
      </c>
      <c r="D6" t="s">
        <v>295</v>
      </c>
      <c r="E6" t="str">
        <f>""""&amp;TRIM(C6)&amp;""""</f>
        <v>"aditi mahavidyalaya"</v>
      </c>
      <c r="J6" t="s">
        <v>345</v>
      </c>
      <c r="K6" s="9" t="s">
        <v>346</v>
      </c>
      <c r="L6" t="str">
        <f>""""&amp;A6&amp;", "&amp;TRIM(C6)&amp;""""</f>
        <v>"2, aditi mahavidyalaya"</v>
      </c>
      <c r="M6" t="e">
        <f>","&amp;#REF!</f>
        <v>#REF!</v>
      </c>
      <c r="N6" s="9" t="s">
        <v>339</v>
      </c>
      <c r="O6">
        <v>1</v>
      </c>
      <c r="Q6">
        <v>1</v>
      </c>
      <c r="R6">
        <v>1</v>
      </c>
    </row>
    <row r="7" spans="1:18" x14ac:dyDescent="0.3">
      <c r="A7" s="1">
        <v>3</v>
      </c>
      <c r="B7" t="s">
        <v>1</v>
      </c>
      <c r="C7" t="str">
        <f t="shared" si="0"/>
        <v xml:space="preserve"> aryabhatta college</v>
      </c>
      <c r="D7" t="s">
        <v>295</v>
      </c>
      <c r="E7" t="str">
        <f>""""&amp;TRIM(C7)&amp;""""</f>
        <v>"aryabhatta college"</v>
      </c>
      <c r="J7" t="s">
        <v>345</v>
      </c>
      <c r="K7" s="9" t="s">
        <v>346</v>
      </c>
      <c r="L7" t="str">
        <f>""""&amp;A7&amp;", "&amp;TRIM(C7)&amp;""""</f>
        <v>"3, aryabhatta college"</v>
      </c>
      <c r="M7" t="e">
        <f>","&amp;#REF!</f>
        <v>#REF!</v>
      </c>
      <c r="N7" s="9" t="s">
        <v>339</v>
      </c>
      <c r="O7">
        <v>1</v>
      </c>
      <c r="Q7">
        <v>1</v>
      </c>
    </row>
    <row r="8" spans="1:18" x14ac:dyDescent="0.3">
      <c r="A8" s="2">
        <v>4</v>
      </c>
      <c r="B8" t="s">
        <v>2</v>
      </c>
      <c r="C8" t="str">
        <f t="shared" si="0"/>
        <v xml:space="preserve"> atma ram sanatan dharam college</v>
      </c>
      <c r="D8" t="s">
        <v>295</v>
      </c>
      <c r="E8" t="str">
        <f>""""&amp;TRIM(C8)&amp;""""</f>
        <v>"atma ram sanatan dharam college"</v>
      </c>
      <c r="J8" t="s">
        <v>345</v>
      </c>
      <c r="K8" s="9" t="s">
        <v>346</v>
      </c>
      <c r="L8" t="str">
        <f>""""&amp;A8&amp;", "&amp;TRIM(C8)&amp;""""</f>
        <v>"4, atma ram sanatan dharam college"</v>
      </c>
      <c r="M8" t="e">
        <f>","&amp;#REF!</f>
        <v>#REF!</v>
      </c>
      <c r="N8" s="9" t="s">
        <v>339</v>
      </c>
      <c r="O8">
        <v>1</v>
      </c>
    </row>
    <row r="9" spans="1:18" x14ac:dyDescent="0.3">
      <c r="A9" s="31">
        <v>5</v>
      </c>
      <c r="B9" s="32" t="s">
        <v>3</v>
      </c>
      <c r="C9" s="32" t="str">
        <f>LOWER(B9)</f>
        <v xml:space="preserve"> ayurvedic &amp; unani tibbia college</v>
      </c>
      <c r="D9" t="s">
        <v>295</v>
      </c>
      <c r="E9" t="str">
        <f>""""&amp;TRIM(C9)&amp;""""</f>
        <v>"ayurvedic &amp; unani tibbia college"</v>
      </c>
      <c r="J9" t="s">
        <v>345</v>
      </c>
      <c r="K9" s="9" t="s">
        <v>346</v>
      </c>
      <c r="L9" t="str">
        <f>""""&amp;A9&amp;", "&amp;TRIM(C9)&amp;""""</f>
        <v>"5, ayurvedic &amp; unani tibbia college"</v>
      </c>
      <c r="M9" t="e">
        <f>","&amp;#REF!</f>
        <v>#REF!</v>
      </c>
      <c r="N9" s="9" t="s">
        <v>339</v>
      </c>
    </row>
    <row r="10" spans="1:18" x14ac:dyDescent="0.3">
      <c r="A10" s="1">
        <v>6</v>
      </c>
      <c r="B10" t="s">
        <v>4</v>
      </c>
      <c r="C10" t="str">
        <f t="shared" si="0"/>
        <v xml:space="preserve"> bhagini nivedita college</v>
      </c>
      <c r="D10" t="s">
        <v>295</v>
      </c>
      <c r="E10" t="str">
        <f>""""&amp;TRIM(C10)&amp;""""</f>
        <v>"bhagini nivedita college"</v>
      </c>
      <c r="J10" t="s">
        <v>345</v>
      </c>
      <c r="K10" s="9" t="s">
        <v>346</v>
      </c>
      <c r="L10" t="str">
        <f>""""&amp;A10&amp;", "&amp;TRIM(C10)&amp;""""</f>
        <v>"6, bhagini nivedita college"</v>
      </c>
      <c r="M10" t="e">
        <f>","&amp;#REF!</f>
        <v>#REF!</v>
      </c>
      <c r="N10" s="9" t="s">
        <v>339</v>
      </c>
      <c r="O10">
        <v>1</v>
      </c>
      <c r="Q10">
        <v>1</v>
      </c>
      <c r="R10">
        <v>1</v>
      </c>
    </row>
    <row r="11" spans="1:18" x14ac:dyDescent="0.3">
      <c r="A11" s="1">
        <v>7</v>
      </c>
      <c r="B11" t="s">
        <v>5</v>
      </c>
      <c r="C11" t="str">
        <f t="shared" si="0"/>
        <v xml:space="preserve"> bharati college</v>
      </c>
      <c r="D11" t="s">
        <v>295</v>
      </c>
      <c r="E11" t="str">
        <f>""""&amp;TRIM(C11)&amp;""""</f>
        <v>"bharati college"</v>
      </c>
      <c r="J11" t="s">
        <v>345</v>
      </c>
      <c r="K11" s="9" t="s">
        <v>346</v>
      </c>
      <c r="L11" t="str">
        <f>""""&amp;A11&amp;", "&amp;TRIM(C11)&amp;""""</f>
        <v>"7, bharati college"</v>
      </c>
      <c r="M11" t="e">
        <f>","&amp;#REF!</f>
        <v>#REF!</v>
      </c>
      <c r="N11" s="9" t="s">
        <v>339</v>
      </c>
      <c r="O11">
        <v>1</v>
      </c>
      <c r="Q11">
        <v>1</v>
      </c>
      <c r="R11">
        <v>1</v>
      </c>
    </row>
    <row r="12" spans="1:18" x14ac:dyDescent="0.3">
      <c r="A12" s="33">
        <v>8</v>
      </c>
      <c r="B12" s="32" t="s">
        <v>6</v>
      </c>
      <c r="C12" s="32" t="str">
        <f t="shared" si="0"/>
        <v xml:space="preserve"> bhaskaracharya college of applied sciences</v>
      </c>
      <c r="D12" t="s">
        <v>295</v>
      </c>
      <c r="E12" t="str">
        <f>""""&amp;TRIM(C12)&amp;""""</f>
        <v>"bhaskaracharya college of applied sciences"</v>
      </c>
      <c r="J12" t="s">
        <v>345</v>
      </c>
      <c r="K12" s="9" t="s">
        <v>346</v>
      </c>
      <c r="L12" t="str">
        <f>""""&amp;A12&amp;", "&amp;TRIM(C12)&amp;""""</f>
        <v>"8, bhaskaracharya college of applied sciences"</v>
      </c>
      <c r="M12" t="e">
        <f>","&amp;#REF!</f>
        <v>#REF!</v>
      </c>
      <c r="N12" s="9" t="s">
        <v>339</v>
      </c>
      <c r="O12">
        <v>2</v>
      </c>
    </row>
    <row r="13" spans="1:18" x14ac:dyDescent="0.3">
      <c r="A13" s="1">
        <v>9</v>
      </c>
      <c r="B13" t="s">
        <v>7</v>
      </c>
      <c r="C13" t="str">
        <f t="shared" si="0"/>
        <v xml:space="preserve"> bhim rao ambedkar college</v>
      </c>
      <c r="D13" t="s">
        <v>295</v>
      </c>
      <c r="E13" t="str">
        <f>""""&amp;TRIM(C13)&amp;""""</f>
        <v>"bhim rao ambedkar college"</v>
      </c>
      <c r="J13" t="s">
        <v>345</v>
      </c>
      <c r="K13" s="9" t="s">
        <v>346</v>
      </c>
      <c r="L13" t="str">
        <f>""""&amp;A13&amp;", "&amp;TRIM(C13)&amp;""""</f>
        <v>"9, bhim rao ambedkar college"</v>
      </c>
      <c r="M13" t="e">
        <f>","&amp;#REF!</f>
        <v>#REF!</v>
      </c>
      <c r="N13" s="9" t="s">
        <v>339</v>
      </c>
      <c r="O13">
        <v>1</v>
      </c>
      <c r="Q13">
        <v>1</v>
      </c>
    </row>
    <row r="14" spans="1:18" x14ac:dyDescent="0.3">
      <c r="A14" s="31">
        <v>10</v>
      </c>
      <c r="B14" s="32" t="s">
        <v>8</v>
      </c>
      <c r="C14" s="32" t="str">
        <f t="shared" si="0"/>
        <v xml:space="preserve"> college of art</v>
      </c>
      <c r="D14" t="s">
        <v>295</v>
      </c>
      <c r="E14" t="str">
        <f>""""&amp;TRIM(C14)&amp;""""</f>
        <v>"college of art"</v>
      </c>
      <c r="J14" t="s">
        <v>345</v>
      </c>
      <c r="K14" s="9" t="s">
        <v>346</v>
      </c>
      <c r="L14" t="str">
        <f>""""&amp;A14&amp;", "&amp;TRIM(C14)&amp;""""</f>
        <v>"10, college of art"</v>
      </c>
      <c r="M14" t="e">
        <f>","&amp;#REF!</f>
        <v>#REF!</v>
      </c>
      <c r="N14" s="9" t="s">
        <v>339</v>
      </c>
    </row>
    <row r="15" spans="1:18" x14ac:dyDescent="0.3">
      <c r="A15" s="1">
        <v>11</v>
      </c>
      <c r="B15" t="s">
        <v>9</v>
      </c>
      <c r="C15" t="str">
        <f t="shared" si="0"/>
        <v xml:space="preserve"> college of vocational studies</v>
      </c>
      <c r="D15" t="s">
        <v>295</v>
      </c>
      <c r="E15" t="str">
        <f>""""&amp;TRIM(C15)&amp;""""</f>
        <v>"college of vocational studies"</v>
      </c>
      <c r="J15" t="s">
        <v>345</v>
      </c>
      <c r="K15" s="9" t="s">
        <v>346</v>
      </c>
      <c r="L15" t="str">
        <f>""""&amp;A15&amp;", "&amp;TRIM(C15)&amp;""""</f>
        <v>"11, college of vocational studies"</v>
      </c>
      <c r="M15" t="e">
        <f>","&amp;#REF!</f>
        <v>#REF!</v>
      </c>
      <c r="N15" s="9" t="s">
        <v>339</v>
      </c>
      <c r="O15">
        <v>1</v>
      </c>
      <c r="Q15">
        <v>1</v>
      </c>
    </row>
    <row r="16" spans="1:18" x14ac:dyDescent="0.3">
      <c r="A16" s="1">
        <v>12</v>
      </c>
      <c r="B16" t="s">
        <v>10</v>
      </c>
      <c r="C16" t="str">
        <f t="shared" si="0"/>
        <v xml:space="preserve"> daulat ram college</v>
      </c>
      <c r="D16" t="s">
        <v>295</v>
      </c>
      <c r="E16" t="str">
        <f>""""&amp;TRIM(C16)&amp;""""</f>
        <v>"daulat ram college"</v>
      </c>
      <c r="J16" t="s">
        <v>345</v>
      </c>
      <c r="K16" s="9" t="s">
        <v>346</v>
      </c>
      <c r="L16" t="str">
        <f>""""&amp;A16&amp;", "&amp;TRIM(C16)&amp;""""</f>
        <v>"12, daulat ram college"</v>
      </c>
      <c r="M16" t="e">
        <f>","&amp;#REF!</f>
        <v>#REF!</v>
      </c>
      <c r="N16" s="9" t="s">
        <v>339</v>
      </c>
      <c r="O16">
        <v>1</v>
      </c>
      <c r="Q16">
        <v>1</v>
      </c>
      <c r="R16">
        <v>1</v>
      </c>
    </row>
    <row r="17" spans="1:18" x14ac:dyDescent="0.3">
      <c r="A17" s="1">
        <v>13</v>
      </c>
      <c r="B17" t="s">
        <v>11</v>
      </c>
      <c r="C17" t="str">
        <f t="shared" si="0"/>
        <v xml:space="preserve"> deen dayal upadhyaya college</v>
      </c>
      <c r="D17" t="s">
        <v>295</v>
      </c>
      <c r="E17" t="str">
        <f>""""&amp;TRIM(C17)&amp;""""</f>
        <v>"deen dayal upadhyaya college"</v>
      </c>
      <c r="J17" t="s">
        <v>345</v>
      </c>
      <c r="K17" s="9" t="s">
        <v>346</v>
      </c>
      <c r="L17" t="str">
        <f>""""&amp;A17&amp;", "&amp;TRIM(C17)&amp;""""</f>
        <v>"13, deen dayal upadhyaya college"</v>
      </c>
      <c r="M17" t="e">
        <f>","&amp;#REF!</f>
        <v>#REF!</v>
      </c>
      <c r="N17" s="9" t="s">
        <v>339</v>
      </c>
      <c r="O17">
        <v>1</v>
      </c>
      <c r="Q17">
        <v>1</v>
      </c>
    </row>
    <row r="18" spans="1:18" x14ac:dyDescent="0.3">
      <c r="A18" s="1">
        <v>14</v>
      </c>
      <c r="B18" t="s">
        <v>12</v>
      </c>
      <c r="C18" t="str">
        <f t="shared" si="0"/>
        <v xml:space="preserve"> delhi college of arts &amp; commerce</v>
      </c>
      <c r="D18" t="s">
        <v>295</v>
      </c>
      <c r="E18" t="str">
        <f>""""&amp;TRIM(C18)&amp;""""</f>
        <v>"delhi college of arts &amp; commerce"</v>
      </c>
      <c r="J18" t="s">
        <v>345</v>
      </c>
      <c r="K18" s="9" t="s">
        <v>346</v>
      </c>
      <c r="L18" t="str">
        <f>""""&amp;A18&amp;", "&amp;TRIM(C18)&amp;""""</f>
        <v>"14, delhi college of arts &amp; commerce"</v>
      </c>
      <c r="M18" t="e">
        <f>","&amp;#REF!</f>
        <v>#REF!</v>
      </c>
      <c r="N18" s="9" t="s">
        <v>339</v>
      </c>
      <c r="O18">
        <v>1</v>
      </c>
      <c r="Q18">
        <v>1</v>
      </c>
    </row>
    <row r="19" spans="1:18" x14ac:dyDescent="0.3">
      <c r="A19" s="31">
        <v>15</v>
      </c>
      <c r="B19" s="32" t="s">
        <v>13</v>
      </c>
      <c r="C19" s="32" t="str">
        <f t="shared" si="0"/>
        <v xml:space="preserve"> delhi college of engineering</v>
      </c>
      <c r="D19" t="s">
        <v>295</v>
      </c>
      <c r="E19" t="str">
        <f>""""&amp;TRIM(C19)&amp;""""</f>
        <v>"delhi college of engineering"</v>
      </c>
      <c r="J19" t="s">
        <v>345</v>
      </c>
      <c r="K19" s="9" t="s">
        <v>346</v>
      </c>
      <c r="L19" t="str">
        <f>""""&amp;A19&amp;", "&amp;TRIM(C19)&amp;""""</f>
        <v>"15, delhi college of engineering"</v>
      </c>
      <c r="M19" t="e">
        <f>","&amp;#REF!</f>
        <v>#REF!</v>
      </c>
      <c r="N19" s="9" t="s">
        <v>339</v>
      </c>
    </row>
    <row r="20" spans="1:18" x14ac:dyDescent="0.3">
      <c r="A20" s="31">
        <v>16</v>
      </c>
      <c r="B20" s="32" t="s">
        <v>14</v>
      </c>
      <c r="C20" s="32" t="str">
        <f t="shared" si="0"/>
        <v xml:space="preserve"> delhi institute of pharmaceutical sciences &amp; research</v>
      </c>
      <c r="D20" t="s">
        <v>295</v>
      </c>
      <c r="E20" t="str">
        <f>""""&amp;TRIM(C20)&amp;""""</f>
        <v>"delhi institute of pharmaceutical sciences &amp; research"</v>
      </c>
      <c r="J20" t="s">
        <v>345</v>
      </c>
      <c r="K20" s="9" t="s">
        <v>346</v>
      </c>
      <c r="L20" t="str">
        <f>""""&amp;A20&amp;", "&amp;TRIM(C20)&amp;""""</f>
        <v>"16, delhi institute of pharmaceutical sciences &amp; research"</v>
      </c>
      <c r="M20" t="e">
        <f>","&amp;#REF!</f>
        <v>#REF!</v>
      </c>
      <c r="N20" s="9" t="s">
        <v>339</v>
      </c>
    </row>
    <row r="21" spans="1:18" x14ac:dyDescent="0.3">
      <c r="A21" s="1">
        <v>17</v>
      </c>
      <c r="B21" t="s">
        <v>15</v>
      </c>
      <c r="C21" t="str">
        <f t="shared" si="0"/>
        <v xml:space="preserve"> deshbandhu college</v>
      </c>
      <c r="D21" t="s">
        <v>295</v>
      </c>
      <c r="E21" t="str">
        <f>""""&amp;TRIM(C21)&amp;""""</f>
        <v>"deshbandhu college"</v>
      </c>
      <c r="J21" t="s">
        <v>345</v>
      </c>
      <c r="K21" s="9" t="s">
        <v>346</v>
      </c>
      <c r="L21" t="str">
        <f>""""&amp;A21&amp;", "&amp;TRIM(C21)&amp;""""</f>
        <v>"17, deshbandhu college"</v>
      </c>
      <c r="M21" t="e">
        <f>","&amp;#REF!</f>
        <v>#REF!</v>
      </c>
      <c r="N21" s="9" t="s">
        <v>339</v>
      </c>
      <c r="O21">
        <v>1</v>
      </c>
      <c r="Q21">
        <v>1</v>
      </c>
    </row>
    <row r="22" spans="1:18" x14ac:dyDescent="0.3">
      <c r="A22" s="1">
        <v>18</v>
      </c>
      <c r="B22" t="s">
        <v>16</v>
      </c>
      <c r="C22" t="str">
        <f t="shared" si="0"/>
        <v xml:space="preserve"> dyal singh college</v>
      </c>
      <c r="D22" t="s">
        <v>295</v>
      </c>
      <c r="E22" t="str">
        <f>""""&amp;TRIM(C22)&amp;""""</f>
        <v>"dyal singh college"</v>
      </c>
      <c r="J22" t="s">
        <v>345</v>
      </c>
      <c r="K22" s="9" t="s">
        <v>346</v>
      </c>
      <c r="L22" t="str">
        <f>""""&amp;A22&amp;", "&amp;TRIM(C22)&amp;""""</f>
        <v>"18, dyal singh college"</v>
      </c>
      <c r="M22" t="e">
        <f>","&amp;#REF!</f>
        <v>#REF!</v>
      </c>
      <c r="N22" s="9" t="s">
        <v>339</v>
      </c>
      <c r="O22">
        <v>1</v>
      </c>
      <c r="Q22">
        <v>1</v>
      </c>
    </row>
    <row r="23" spans="1:18" x14ac:dyDescent="0.3">
      <c r="A23" s="1">
        <v>19</v>
      </c>
      <c r="B23" t="s">
        <v>17</v>
      </c>
      <c r="C23" t="str">
        <f t="shared" si="0"/>
        <v xml:space="preserve"> dyal singh college (evening)</v>
      </c>
      <c r="D23" t="s">
        <v>295</v>
      </c>
      <c r="E23" t="str">
        <f>""""&amp;TRIM(C23)&amp;""""</f>
        <v>"dyal singh college (evening)"</v>
      </c>
      <c r="J23" t="s">
        <v>345</v>
      </c>
      <c r="K23" s="9" t="s">
        <v>346</v>
      </c>
      <c r="L23" t="str">
        <f>""""&amp;A23&amp;", "&amp;TRIM(C23)&amp;""""</f>
        <v>"19, dyal singh college (evening)"</v>
      </c>
      <c r="M23" t="e">
        <f>","&amp;#REF!</f>
        <v>#REF!</v>
      </c>
      <c r="N23" s="9" t="s">
        <v>339</v>
      </c>
      <c r="O23">
        <v>1</v>
      </c>
      <c r="Q23">
        <v>1</v>
      </c>
    </row>
    <row r="24" spans="1:18" x14ac:dyDescent="0.3">
      <c r="A24" s="1">
        <v>20</v>
      </c>
      <c r="B24" t="s">
        <v>18</v>
      </c>
      <c r="C24" t="str">
        <f t="shared" si="0"/>
        <v xml:space="preserve"> gargi college</v>
      </c>
      <c r="D24" t="s">
        <v>295</v>
      </c>
      <c r="E24" t="str">
        <f>""""&amp;TRIM(C24)&amp;""""</f>
        <v>"gargi college"</v>
      </c>
      <c r="J24" t="s">
        <v>345</v>
      </c>
      <c r="K24" s="9" t="s">
        <v>346</v>
      </c>
      <c r="L24" t="str">
        <f>""""&amp;A24&amp;", "&amp;TRIM(C24)&amp;""""</f>
        <v>"20, gargi college"</v>
      </c>
      <c r="M24" t="e">
        <f>","&amp;#REF!</f>
        <v>#REF!</v>
      </c>
      <c r="N24" s="9" t="s">
        <v>339</v>
      </c>
      <c r="O24">
        <v>1</v>
      </c>
      <c r="Q24">
        <v>1</v>
      </c>
      <c r="R24">
        <v>1</v>
      </c>
    </row>
    <row r="25" spans="1:18" x14ac:dyDescent="0.3">
      <c r="A25" s="1">
        <v>21</v>
      </c>
      <c r="B25" t="s">
        <v>19</v>
      </c>
      <c r="C25" t="str">
        <f t="shared" si="0"/>
        <v xml:space="preserve"> hans raj college</v>
      </c>
      <c r="D25" t="s">
        <v>295</v>
      </c>
      <c r="E25" t="str">
        <f>""""&amp;TRIM(C25)&amp;""""</f>
        <v>"hans raj college"</v>
      </c>
      <c r="J25" t="s">
        <v>345</v>
      </c>
      <c r="K25" s="9" t="s">
        <v>346</v>
      </c>
      <c r="L25" t="str">
        <f>""""&amp;A25&amp;", "&amp;TRIM(C25)&amp;""""</f>
        <v>"21, hans raj college"</v>
      </c>
      <c r="M25" t="e">
        <f>","&amp;#REF!</f>
        <v>#REF!</v>
      </c>
      <c r="N25" s="9" t="s">
        <v>339</v>
      </c>
      <c r="O25">
        <v>1</v>
      </c>
      <c r="Q25">
        <v>1</v>
      </c>
    </row>
    <row r="26" spans="1:18" x14ac:dyDescent="0.3">
      <c r="A26" s="1">
        <v>22</v>
      </c>
      <c r="B26" t="s">
        <v>20</v>
      </c>
      <c r="C26" t="str">
        <f t="shared" si="0"/>
        <v xml:space="preserve"> hindu college</v>
      </c>
      <c r="D26" t="s">
        <v>295</v>
      </c>
      <c r="E26" t="str">
        <f>""""&amp;TRIM(C26)&amp;""""</f>
        <v>"hindu college"</v>
      </c>
      <c r="J26" t="s">
        <v>345</v>
      </c>
      <c r="K26" s="9" t="s">
        <v>346</v>
      </c>
      <c r="L26" t="str">
        <f>""""&amp;A26&amp;", "&amp;TRIM(C26)&amp;""""</f>
        <v>"22, hindu college"</v>
      </c>
      <c r="M26" t="e">
        <f>","&amp;#REF!</f>
        <v>#REF!</v>
      </c>
      <c r="N26" s="9" t="s">
        <v>339</v>
      </c>
      <c r="O26">
        <v>1</v>
      </c>
      <c r="Q26">
        <v>1</v>
      </c>
    </row>
    <row r="27" spans="1:18" x14ac:dyDescent="0.3">
      <c r="A27" s="31">
        <v>23</v>
      </c>
      <c r="B27" s="32" t="s">
        <v>21</v>
      </c>
      <c r="C27" s="32" t="str">
        <f t="shared" si="0"/>
        <v xml:space="preserve"> indira gandhi institute of physical education &amp; sports sciences</v>
      </c>
      <c r="D27" s="32" t="s">
        <v>295</v>
      </c>
      <c r="E27" s="32" t="str">
        <f>""""&amp;TRIM(C27)&amp;""""</f>
        <v>"indira gandhi institute of physical education &amp; sports sciences"</v>
      </c>
      <c r="F27" s="32"/>
      <c r="G27" s="32"/>
      <c r="H27" s="32"/>
      <c r="I27" s="32"/>
      <c r="J27" s="32" t="s">
        <v>345</v>
      </c>
      <c r="K27" s="34" t="s">
        <v>346</v>
      </c>
      <c r="L27" s="32" t="str">
        <f>""""&amp;A27&amp;", "&amp;TRIM(C27)&amp;""""</f>
        <v>"23, indira gandhi institute of physical education &amp; sports sciences"</v>
      </c>
      <c r="M27" s="32" t="e">
        <f>","&amp;#REF!</f>
        <v>#REF!</v>
      </c>
      <c r="N27" s="34" t="s">
        <v>339</v>
      </c>
      <c r="O27" s="32"/>
      <c r="P27" s="32"/>
      <c r="Q27" s="32"/>
      <c r="R27" s="32"/>
    </row>
    <row r="28" spans="1:18" x14ac:dyDescent="0.3">
      <c r="A28" s="1">
        <v>24</v>
      </c>
      <c r="B28" t="s">
        <v>22</v>
      </c>
      <c r="C28" t="str">
        <f t="shared" si="0"/>
        <v xml:space="preserve"> indraprastha college for women</v>
      </c>
      <c r="D28" t="s">
        <v>295</v>
      </c>
      <c r="E28" t="str">
        <f>""""&amp;TRIM(C28)&amp;""""</f>
        <v>"indraprastha college for women"</v>
      </c>
      <c r="J28" t="s">
        <v>345</v>
      </c>
      <c r="K28" s="9" t="s">
        <v>346</v>
      </c>
      <c r="L28" t="str">
        <f>""""&amp;A28&amp;", "&amp;TRIM(C28)&amp;""""</f>
        <v>"24, indraprastha college for women"</v>
      </c>
      <c r="M28" t="e">
        <f>","&amp;#REF!</f>
        <v>#REF!</v>
      </c>
      <c r="N28" s="9" t="s">
        <v>339</v>
      </c>
      <c r="O28">
        <v>1</v>
      </c>
      <c r="Q28">
        <v>1</v>
      </c>
      <c r="R28">
        <v>1</v>
      </c>
    </row>
    <row r="29" spans="1:18" x14ac:dyDescent="0.3">
      <c r="A29" s="31">
        <v>25</v>
      </c>
      <c r="B29" s="32" t="s">
        <v>23</v>
      </c>
      <c r="C29" s="32" t="str">
        <f t="shared" si="0"/>
        <v xml:space="preserve"> institute of home economics</v>
      </c>
      <c r="D29" s="32" t="s">
        <v>295</v>
      </c>
      <c r="E29" s="32" t="str">
        <f>""""&amp;TRIM(C29)&amp;""""</f>
        <v>"institute of home economics"</v>
      </c>
      <c r="F29" s="32"/>
      <c r="G29" s="32"/>
      <c r="H29" s="32"/>
      <c r="I29" s="32"/>
      <c r="J29" s="32" t="s">
        <v>345</v>
      </c>
      <c r="K29" s="34" t="s">
        <v>346</v>
      </c>
      <c r="L29" s="32" t="str">
        <f>""""&amp;A29&amp;", "&amp;TRIM(C29)&amp;""""</f>
        <v>"25, institute of home economics"</v>
      </c>
      <c r="M29" s="32" t="e">
        <f>","&amp;#REF!</f>
        <v>#REF!</v>
      </c>
      <c r="N29" s="34" t="s">
        <v>339</v>
      </c>
      <c r="O29" s="32">
        <v>2</v>
      </c>
      <c r="P29" s="32"/>
      <c r="Q29" s="32"/>
      <c r="R29" s="32">
        <v>1</v>
      </c>
    </row>
    <row r="30" spans="1:18" x14ac:dyDescent="0.3">
      <c r="A30" s="1">
        <v>26</v>
      </c>
      <c r="B30" t="s">
        <v>24</v>
      </c>
      <c r="C30" t="str">
        <f t="shared" si="0"/>
        <v xml:space="preserve"> janki devi memorial college</v>
      </c>
      <c r="D30" t="s">
        <v>295</v>
      </c>
      <c r="E30" t="str">
        <f>""""&amp;TRIM(C30)&amp;""""</f>
        <v>"janki devi memorial college"</v>
      </c>
      <c r="J30" t="s">
        <v>345</v>
      </c>
      <c r="K30" s="9" t="s">
        <v>346</v>
      </c>
      <c r="L30" t="str">
        <f>""""&amp;A30&amp;", "&amp;TRIM(C30)&amp;""""</f>
        <v>"26, janki devi memorial college"</v>
      </c>
      <c r="M30" t="e">
        <f>","&amp;#REF!</f>
        <v>#REF!</v>
      </c>
      <c r="N30" s="9" t="s">
        <v>339</v>
      </c>
      <c r="O30">
        <v>1</v>
      </c>
      <c r="Q30">
        <v>1</v>
      </c>
      <c r="R30">
        <v>1</v>
      </c>
    </row>
    <row r="31" spans="1:18" x14ac:dyDescent="0.3">
      <c r="A31" s="30">
        <v>27</v>
      </c>
      <c r="B31" s="35" t="s">
        <v>25</v>
      </c>
      <c r="C31" t="str">
        <f t="shared" si="0"/>
        <v xml:space="preserve"> jesus &amp; mary college</v>
      </c>
      <c r="D31" t="s">
        <v>295</v>
      </c>
      <c r="E31" t="str">
        <f>""""&amp;TRIM(C31)&amp;""""</f>
        <v>"jesus &amp; mary college"</v>
      </c>
      <c r="J31" t="s">
        <v>345</v>
      </c>
      <c r="K31" s="9" t="s">
        <v>346</v>
      </c>
      <c r="L31" t="str">
        <f>""""&amp;A31&amp;", "&amp;TRIM(C31)&amp;""""</f>
        <v>"27, jesus &amp; mary college"</v>
      </c>
      <c r="M31" t="e">
        <f>","&amp;#REF!</f>
        <v>#REF!</v>
      </c>
      <c r="N31" s="9" t="s">
        <v>339</v>
      </c>
      <c r="O31">
        <v>1</v>
      </c>
      <c r="Q31">
        <v>1</v>
      </c>
      <c r="R31">
        <v>1</v>
      </c>
    </row>
    <row r="32" spans="1:18" x14ac:dyDescent="0.3">
      <c r="A32" s="1">
        <v>28</v>
      </c>
      <c r="B32" t="s">
        <v>26</v>
      </c>
      <c r="C32" t="str">
        <f t="shared" si="0"/>
        <v xml:space="preserve"> kalindi college</v>
      </c>
      <c r="D32" t="s">
        <v>295</v>
      </c>
      <c r="E32" t="str">
        <f>""""&amp;TRIM(C32)&amp;""""</f>
        <v>"kalindi college"</v>
      </c>
      <c r="J32" t="s">
        <v>345</v>
      </c>
      <c r="K32" s="9" t="s">
        <v>346</v>
      </c>
      <c r="L32" t="str">
        <f>""""&amp;A32&amp;", "&amp;TRIM(C32)&amp;""""</f>
        <v>"28, kalindi college"</v>
      </c>
      <c r="M32" t="e">
        <f>","&amp;#REF!</f>
        <v>#REF!</v>
      </c>
      <c r="N32" s="9" t="s">
        <v>339</v>
      </c>
      <c r="O32">
        <v>1</v>
      </c>
      <c r="Q32">
        <v>1</v>
      </c>
      <c r="R32">
        <v>1</v>
      </c>
    </row>
    <row r="33" spans="1:18" x14ac:dyDescent="0.3">
      <c r="A33" s="1">
        <v>29</v>
      </c>
      <c r="B33" t="s">
        <v>27</v>
      </c>
      <c r="C33" t="str">
        <f t="shared" si="0"/>
        <v xml:space="preserve"> kamala nehru college</v>
      </c>
      <c r="D33" t="s">
        <v>295</v>
      </c>
      <c r="E33" t="str">
        <f>""""&amp;TRIM(C33)&amp;""""</f>
        <v>"kamala nehru college"</v>
      </c>
      <c r="J33" t="s">
        <v>345</v>
      </c>
      <c r="K33" s="9" t="s">
        <v>346</v>
      </c>
      <c r="L33" t="str">
        <f>""""&amp;A33&amp;", "&amp;TRIM(C33)&amp;""""</f>
        <v>"29, kamala nehru college"</v>
      </c>
      <c r="M33" t="e">
        <f>","&amp;#REF!</f>
        <v>#REF!</v>
      </c>
      <c r="N33" s="9" t="s">
        <v>339</v>
      </c>
      <c r="O33">
        <v>1</v>
      </c>
      <c r="Q33">
        <v>1</v>
      </c>
      <c r="R33">
        <v>1</v>
      </c>
    </row>
    <row r="34" spans="1:18" x14ac:dyDescent="0.3">
      <c r="A34" s="1">
        <v>30</v>
      </c>
      <c r="B34" t="s">
        <v>28</v>
      </c>
      <c r="C34" t="str">
        <f t="shared" si="0"/>
        <v xml:space="preserve"> keshav mahavidyalaya</v>
      </c>
      <c r="D34" t="s">
        <v>295</v>
      </c>
      <c r="E34" t="str">
        <f>""""&amp;TRIM(C34)&amp;""""</f>
        <v>"keshav mahavidyalaya"</v>
      </c>
      <c r="J34" t="s">
        <v>345</v>
      </c>
      <c r="K34" s="9" t="s">
        <v>346</v>
      </c>
      <c r="L34" t="str">
        <f>""""&amp;A34&amp;", "&amp;TRIM(C34)&amp;""""</f>
        <v>"30, keshav mahavidyalaya"</v>
      </c>
      <c r="M34" t="e">
        <f>","&amp;#REF!</f>
        <v>#REF!</v>
      </c>
      <c r="N34" s="9" t="s">
        <v>339</v>
      </c>
      <c r="O34">
        <v>1</v>
      </c>
      <c r="Q34">
        <v>1</v>
      </c>
    </row>
    <row r="35" spans="1:18" x14ac:dyDescent="0.3">
      <c r="A35" s="1">
        <v>31</v>
      </c>
      <c r="B35" t="s">
        <v>29</v>
      </c>
      <c r="C35" t="str">
        <f t="shared" si="0"/>
        <v xml:space="preserve"> kirori mal college</v>
      </c>
      <c r="D35" t="s">
        <v>295</v>
      </c>
      <c r="E35" t="str">
        <f>""""&amp;TRIM(C35)&amp;""""</f>
        <v>"kirori mal college"</v>
      </c>
      <c r="J35" t="s">
        <v>345</v>
      </c>
      <c r="K35" s="9" t="s">
        <v>346</v>
      </c>
      <c r="L35" t="str">
        <f>""""&amp;A35&amp;", "&amp;TRIM(C35)&amp;""""</f>
        <v>"31, kirori mal college"</v>
      </c>
      <c r="M35" t="e">
        <f>","&amp;#REF!</f>
        <v>#REF!</v>
      </c>
      <c r="N35" s="9" t="s">
        <v>339</v>
      </c>
      <c r="O35">
        <v>1</v>
      </c>
      <c r="Q35">
        <v>1</v>
      </c>
    </row>
    <row r="36" spans="1:18" x14ac:dyDescent="0.3">
      <c r="A36" s="36">
        <v>32</v>
      </c>
      <c r="B36" s="37" t="s">
        <v>30</v>
      </c>
      <c r="C36" s="37" t="str">
        <f t="shared" si="0"/>
        <v xml:space="preserve"> lady hardinge medical college</v>
      </c>
      <c r="D36" s="37" t="s">
        <v>295</v>
      </c>
      <c r="E36" s="37" t="str">
        <f>""""&amp;TRIM(C36)&amp;""""</f>
        <v>"lady hardinge medical college"</v>
      </c>
      <c r="F36" s="37"/>
      <c r="G36" s="37"/>
      <c r="H36" s="37"/>
      <c r="I36" s="37"/>
      <c r="J36" s="37" t="s">
        <v>345</v>
      </c>
      <c r="K36" s="38" t="s">
        <v>346</v>
      </c>
      <c r="L36" s="37" t="str">
        <f>""""&amp;A36&amp;", "&amp;TRIM(C36)&amp;""""</f>
        <v>"32, lady hardinge medical college"</v>
      </c>
      <c r="M36" s="37" t="e">
        <f>","&amp;#REF!</f>
        <v>#REF!</v>
      </c>
      <c r="N36" s="38" t="s">
        <v>339</v>
      </c>
      <c r="O36" s="37"/>
      <c r="P36" s="37"/>
      <c r="Q36" s="37"/>
      <c r="R36" s="37">
        <v>1</v>
      </c>
    </row>
    <row r="37" spans="1:18" x14ac:dyDescent="0.3">
      <c r="A37" s="36">
        <v>33</v>
      </c>
      <c r="B37" s="37" t="s">
        <v>31</v>
      </c>
      <c r="C37" s="37" t="str">
        <f t="shared" si="0"/>
        <v xml:space="preserve"> lady irwin college</v>
      </c>
      <c r="D37" s="37" t="s">
        <v>295</v>
      </c>
      <c r="E37" s="37" t="str">
        <f>""""&amp;TRIM(C37)&amp;""""</f>
        <v>"lady irwin college"</v>
      </c>
      <c r="F37" s="37"/>
      <c r="G37" s="37"/>
      <c r="H37" s="37"/>
      <c r="I37" s="37"/>
      <c r="J37" s="37" t="s">
        <v>345</v>
      </c>
      <c r="K37" s="38" t="s">
        <v>346</v>
      </c>
      <c r="L37" s="37" t="str">
        <f>""""&amp;A37&amp;", "&amp;TRIM(C37)&amp;""""</f>
        <v>"33, lady irwin college"</v>
      </c>
      <c r="M37" s="37" t="e">
        <f>","&amp;#REF!</f>
        <v>#REF!</v>
      </c>
      <c r="N37" s="38" t="s">
        <v>339</v>
      </c>
      <c r="O37" s="37"/>
      <c r="P37" s="37"/>
      <c r="Q37" s="37"/>
      <c r="R37" s="37">
        <v>1</v>
      </c>
    </row>
    <row r="38" spans="1:18" x14ac:dyDescent="0.3">
      <c r="A38" s="1">
        <v>34</v>
      </c>
      <c r="B38" t="s">
        <v>32</v>
      </c>
      <c r="C38" t="str">
        <f t="shared" si="0"/>
        <v xml:space="preserve"> lady shri ram college for women</v>
      </c>
      <c r="D38" t="s">
        <v>295</v>
      </c>
      <c r="E38" t="str">
        <f>""""&amp;TRIM(C38)&amp;""""</f>
        <v>"lady shri ram college for women"</v>
      </c>
      <c r="J38" t="s">
        <v>345</v>
      </c>
      <c r="K38" s="9" t="s">
        <v>346</v>
      </c>
      <c r="L38" t="str">
        <f>""""&amp;A38&amp;", "&amp;TRIM(C38)&amp;""""</f>
        <v>"34, lady shri ram college for women"</v>
      </c>
      <c r="M38" t="e">
        <f>","&amp;#REF!</f>
        <v>#REF!</v>
      </c>
      <c r="N38" s="9" t="s">
        <v>339</v>
      </c>
      <c r="O38">
        <v>1</v>
      </c>
      <c r="Q38">
        <v>1</v>
      </c>
      <c r="R38">
        <v>1</v>
      </c>
    </row>
    <row r="39" spans="1:18" x14ac:dyDescent="0.3">
      <c r="A39" s="1">
        <v>35</v>
      </c>
      <c r="B39" t="s">
        <v>33</v>
      </c>
      <c r="C39" t="str">
        <f t="shared" si="0"/>
        <v xml:space="preserve"> lakshmibai college</v>
      </c>
      <c r="D39" t="s">
        <v>295</v>
      </c>
      <c r="E39" t="str">
        <f>""""&amp;TRIM(C39)&amp;""""</f>
        <v>"lakshmibai college"</v>
      </c>
      <c r="J39" t="s">
        <v>345</v>
      </c>
      <c r="K39" s="9" t="s">
        <v>346</v>
      </c>
      <c r="L39" t="str">
        <f>""""&amp;A39&amp;", "&amp;TRIM(C39)&amp;""""</f>
        <v>"35, lakshmibai college"</v>
      </c>
      <c r="M39" t="e">
        <f>","&amp;#REF!</f>
        <v>#REF!</v>
      </c>
      <c r="N39" s="9" t="s">
        <v>339</v>
      </c>
      <c r="O39">
        <v>1</v>
      </c>
      <c r="Q39">
        <v>1</v>
      </c>
      <c r="R39">
        <v>1</v>
      </c>
    </row>
    <row r="40" spans="1:18" x14ac:dyDescent="0.3">
      <c r="A40" s="1">
        <v>36</v>
      </c>
      <c r="B40" t="s">
        <v>34</v>
      </c>
      <c r="C40" t="str">
        <f t="shared" si="0"/>
        <v xml:space="preserve"> maharaja agrasen college</v>
      </c>
      <c r="D40" t="s">
        <v>295</v>
      </c>
      <c r="E40" t="str">
        <f>""""&amp;TRIM(C40)&amp;""""</f>
        <v>"maharaja agrasen college"</v>
      </c>
      <c r="J40" t="s">
        <v>345</v>
      </c>
      <c r="K40" s="9" t="s">
        <v>346</v>
      </c>
      <c r="L40" t="str">
        <f>""""&amp;A40&amp;", "&amp;TRIM(C40)&amp;""""</f>
        <v>"36, maharaja agrasen college"</v>
      </c>
      <c r="M40" t="e">
        <f>","&amp;#REF!</f>
        <v>#REF!</v>
      </c>
      <c r="N40" s="9" t="s">
        <v>339</v>
      </c>
      <c r="O40">
        <v>1</v>
      </c>
      <c r="Q40">
        <v>1</v>
      </c>
    </row>
    <row r="41" spans="1:18" x14ac:dyDescent="0.3">
      <c r="A41" s="36">
        <v>37</v>
      </c>
      <c r="B41" s="37" t="s">
        <v>35</v>
      </c>
      <c r="C41" s="37" t="str">
        <f t="shared" si="0"/>
        <v xml:space="preserve"> maharshi valmiki college of education</v>
      </c>
      <c r="D41" s="37" t="s">
        <v>295</v>
      </c>
      <c r="E41" s="37" t="str">
        <f>""""&amp;TRIM(C41)&amp;""""</f>
        <v>"maharshi valmiki college of education"</v>
      </c>
      <c r="F41" s="37"/>
      <c r="G41" s="37"/>
      <c r="H41" s="37"/>
      <c r="I41" s="37"/>
      <c r="J41" s="37" t="s">
        <v>345</v>
      </c>
      <c r="K41" s="38" t="s">
        <v>346</v>
      </c>
      <c r="L41" s="37" t="str">
        <f>""""&amp;A41&amp;", "&amp;TRIM(C41)&amp;""""</f>
        <v>"37, maharshi valmiki college of education"</v>
      </c>
      <c r="M41" s="37" t="e">
        <f>","&amp;#REF!</f>
        <v>#REF!</v>
      </c>
      <c r="N41" s="38" t="s">
        <v>339</v>
      </c>
      <c r="O41" s="37"/>
      <c r="P41" s="37"/>
      <c r="Q41" s="37"/>
      <c r="R41" s="37"/>
    </row>
    <row r="42" spans="1:18" x14ac:dyDescent="0.3">
      <c r="A42" s="1">
        <v>38</v>
      </c>
      <c r="B42" t="s">
        <v>36</v>
      </c>
      <c r="C42" t="str">
        <f t="shared" si="0"/>
        <v xml:space="preserve"> maitreyi college</v>
      </c>
      <c r="D42" t="s">
        <v>295</v>
      </c>
      <c r="E42" t="str">
        <f>""""&amp;TRIM(C42)&amp;""""</f>
        <v>"maitreyi college"</v>
      </c>
      <c r="J42" t="s">
        <v>345</v>
      </c>
      <c r="K42" s="9" t="s">
        <v>346</v>
      </c>
      <c r="L42" t="str">
        <f>""""&amp;A42&amp;", "&amp;TRIM(C42)&amp;""""</f>
        <v>"38, maitreyi college"</v>
      </c>
      <c r="M42" t="e">
        <f>","&amp;#REF!</f>
        <v>#REF!</v>
      </c>
      <c r="N42" s="9" t="s">
        <v>339</v>
      </c>
      <c r="O42">
        <v>1</v>
      </c>
      <c r="Q42">
        <v>1</v>
      </c>
      <c r="R42">
        <v>1</v>
      </c>
    </row>
    <row r="43" spans="1:18" x14ac:dyDescent="0.3">
      <c r="A43" s="1">
        <v>39</v>
      </c>
      <c r="B43" t="s">
        <v>37</v>
      </c>
      <c r="C43" t="str">
        <f t="shared" si="0"/>
        <v xml:space="preserve"> mata sundri college for women</v>
      </c>
      <c r="D43" t="s">
        <v>295</v>
      </c>
      <c r="E43" t="str">
        <f>""""&amp;TRIM(C43)&amp;""""</f>
        <v>"mata sundri college for women"</v>
      </c>
      <c r="J43" t="s">
        <v>345</v>
      </c>
      <c r="K43" s="9" t="s">
        <v>346</v>
      </c>
      <c r="L43" t="str">
        <f>""""&amp;A43&amp;", "&amp;TRIM(C43)&amp;""""</f>
        <v>"39, mata sundri college for women"</v>
      </c>
      <c r="M43" t="e">
        <f>","&amp;#REF!</f>
        <v>#REF!</v>
      </c>
      <c r="N43" s="9" t="s">
        <v>339</v>
      </c>
      <c r="O43">
        <v>1</v>
      </c>
      <c r="Q43">
        <v>1</v>
      </c>
      <c r="R43">
        <v>1</v>
      </c>
    </row>
    <row r="44" spans="1:18" x14ac:dyDescent="0.3">
      <c r="A44" s="36">
        <v>40</v>
      </c>
      <c r="B44" s="37" t="s">
        <v>38</v>
      </c>
      <c r="C44" s="37" t="str">
        <f t="shared" si="0"/>
        <v xml:space="preserve"> maulana azad medical college</v>
      </c>
      <c r="D44" s="37" t="s">
        <v>295</v>
      </c>
      <c r="E44" s="37" t="str">
        <f>""""&amp;TRIM(C44)&amp;""""</f>
        <v>"maulana azad medical college"</v>
      </c>
      <c r="F44" s="37"/>
      <c r="G44" s="37"/>
      <c r="H44" s="37"/>
      <c r="I44" s="37"/>
      <c r="J44" s="37" t="s">
        <v>345</v>
      </c>
      <c r="K44" s="38" t="s">
        <v>346</v>
      </c>
      <c r="L44" s="37" t="str">
        <f>""""&amp;A44&amp;", "&amp;TRIM(C44)&amp;""""</f>
        <v>"40, maulana azad medical college"</v>
      </c>
      <c r="M44" s="37" t="e">
        <f>","&amp;#REF!</f>
        <v>#REF!</v>
      </c>
      <c r="N44" s="38" t="s">
        <v>339</v>
      </c>
      <c r="O44" s="37"/>
      <c r="P44" s="37"/>
      <c r="Q44" s="37"/>
      <c r="R44" s="37"/>
    </row>
    <row r="45" spans="1:18" x14ac:dyDescent="0.3">
      <c r="A45" s="1">
        <v>41</v>
      </c>
      <c r="B45" t="s">
        <v>39</v>
      </c>
      <c r="C45" t="str">
        <f t="shared" si="0"/>
        <v xml:space="preserve"> miranda house</v>
      </c>
      <c r="D45" t="s">
        <v>295</v>
      </c>
      <c r="E45" t="str">
        <f>""""&amp;TRIM(C45)&amp;""""</f>
        <v>"miranda house"</v>
      </c>
      <c r="J45" t="s">
        <v>345</v>
      </c>
      <c r="K45" s="9" t="s">
        <v>346</v>
      </c>
      <c r="L45" t="str">
        <f>""""&amp;A45&amp;", "&amp;TRIM(C45)&amp;""""</f>
        <v>"41, miranda house"</v>
      </c>
      <c r="M45" t="e">
        <f>","&amp;#REF!</f>
        <v>#REF!</v>
      </c>
      <c r="N45" s="9" t="s">
        <v>339</v>
      </c>
      <c r="O45">
        <v>1</v>
      </c>
      <c r="Q45">
        <v>1</v>
      </c>
      <c r="R45">
        <v>1</v>
      </c>
    </row>
    <row r="46" spans="1:18" x14ac:dyDescent="0.3">
      <c r="A46" s="1">
        <v>42</v>
      </c>
      <c r="B46" t="s">
        <v>40</v>
      </c>
      <c r="C46" t="str">
        <f t="shared" si="0"/>
        <v xml:space="preserve"> motilal nehru college</v>
      </c>
      <c r="D46" t="s">
        <v>295</v>
      </c>
      <c r="E46" t="str">
        <f>""""&amp;TRIM(C46)&amp;""""</f>
        <v>"motilal nehru college"</v>
      </c>
      <c r="J46" t="s">
        <v>345</v>
      </c>
      <c r="K46" s="9" t="s">
        <v>346</v>
      </c>
      <c r="L46" t="str">
        <f>""""&amp;A46&amp;", "&amp;TRIM(C46)&amp;""""</f>
        <v>"42, motilal nehru college"</v>
      </c>
      <c r="M46" t="e">
        <f>","&amp;#REF!</f>
        <v>#REF!</v>
      </c>
      <c r="N46" s="9" t="s">
        <v>339</v>
      </c>
      <c r="O46">
        <v>1</v>
      </c>
      <c r="Q46">
        <v>1</v>
      </c>
    </row>
    <row r="47" spans="1:18" x14ac:dyDescent="0.3">
      <c r="A47" s="1">
        <v>43</v>
      </c>
      <c r="B47" t="s">
        <v>41</v>
      </c>
      <c r="C47" t="str">
        <f t="shared" si="0"/>
        <v xml:space="preserve"> motilal nehru college (evening)</v>
      </c>
      <c r="D47" t="s">
        <v>295</v>
      </c>
      <c r="E47" t="str">
        <f>""""&amp;TRIM(C47)&amp;""""</f>
        <v>"motilal nehru college (evening)"</v>
      </c>
      <c r="J47" t="s">
        <v>345</v>
      </c>
      <c r="K47" s="9" t="s">
        <v>346</v>
      </c>
      <c r="L47" t="str">
        <f>""""&amp;A47&amp;", "&amp;TRIM(C47)&amp;""""</f>
        <v>"43, motilal nehru college (evening)"</v>
      </c>
      <c r="M47" t="e">
        <f>","&amp;#REF!</f>
        <v>#REF!</v>
      </c>
      <c r="N47" s="9" t="s">
        <v>339</v>
      </c>
      <c r="O47">
        <v>1</v>
      </c>
      <c r="Q47">
        <v>1</v>
      </c>
    </row>
    <row r="48" spans="1:18" x14ac:dyDescent="0.3">
      <c r="A48" s="36">
        <v>44</v>
      </c>
      <c r="B48" s="37" t="s">
        <v>42</v>
      </c>
      <c r="C48" s="37" t="str">
        <f t="shared" si="0"/>
        <v xml:space="preserve"> nehru homoeopathic medical college &amp; hospital</v>
      </c>
      <c r="D48" s="37" t="s">
        <v>295</v>
      </c>
      <c r="E48" s="37" t="str">
        <f>""""&amp;TRIM(C48)&amp;""""</f>
        <v>"nehru homoeopathic medical college &amp; hospital"</v>
      </c>
      <c r="F48" s="37"/>
      <c r="G48" s="37"/>
      <c r="H48" s="37"/>
      <c r="I48" s="37"/>
      <c r="J48" s="37" t="s">
        <v>345</v>
      </c>
      <c r="K48" s="38" t="s">
        <v>346</v>
      </c>
      <c r="L48" s="37" t="str">
        <f>""""&amp;A48&amp;", "&amp;TRIM(C48)&amp;""""</f>
        <v>"44, nehru homoeopathic medical college &amp; hospital"</v>
      </c>
      <c r="M48" s="37" t="e">
        <f>","&amp;#REF!</f>
        <v>#REF!</v>
      </c>
      <c r="N48" s="38" t="s">
        <v>339</v>
      </c>
      <c r="O48" s="37"/>
      <c r="P48" s="37"/>
      <c r="Q48" s="37"/>
      <c r="R48" s="37"/>
    </row>
    <row r="49" spans="1:18" x14ac:dyDescent="0.3">
      <c r="A49" s="36">
        <v>45</v>
      </c>
      <c r="B49" s="37" t="s">
        <v>43</v>
      </c>
      <c r="C49" s="37" t="str">
        <f t="shared" si="0"/>
        <v xml:space="preserve"> netaji subhas institute of technology</v>
      </c>
      <c r="D49" s="37" t="s">
        <v>295</v>
      </c>
      <c r="E49" s="37" t="str">
        <f>""""&amp;TRIM(C49)&amp;""""</f>
        <v>"netaji subhas institute of technology"</v>
      </c>
      <c r="F49" s="37"/>
      <c r="G49" s="37"/>
      <c r="H49" s="37"/>
      <c r="I49" s="37"/>
      <c r="J49" s="37" t="s">
        <v>345</v>
      </c>
      <c r="K49" s="38" t="s">
        <v>346</v>
      </c>
      <c r="L49" s="37" t="str">
        <f>""""&amp;A49&amp;", "&amp;TRIM(C49)&amp;""""</f>
        <v>"45, netaji subhas institute of technology"</v>
      </c>
      <c r="M49" s="37" t="e">
        <f>","&amp;#REF!</f>
        <v>#REF!</v>
      </c>
      <c r="N49" s="38" t="s">
        <v>339</v>
      </c>
      <c r="O49" s="37"/>
      <c r="P49" s="37"/>
      <c r="Q49" s="37"/>
      <c r="R49" s="37"/>
    </row>
    <row r="50" spans="1:18" x14ac:dyDescent="0.3">
      <c r="A50" s="1">
        <v>46</v>
      </c>
      <c r="B50" t="s">
        <v>44</v>
      </c>
      <c r="C50" t="str">
        <f t="shared" si="0"/>
        <v xml:space="preserve"> p.g.d.a.v. college</v>
      </c>
      <c r="D50" t="s">
        <v>295</v>
      </c>
      <c r="E50" t="str">
        <f>""""&amp;TRIM(C50)&amp;""""</f>
        <v>"p.g.d.a.v. college"</v>
      </c>
      <c r="J50" t="s">
        <v>345</v>
      </c>
      <c r="K50" s="9" t="s">
        <v>346</v>
      </c>
      <c r="L50" t="str">
        <f>""""&amp;A50&amp;", "&amp;TRIM(C50)&amp;""""</f>
        <v>"46, p.g.d.a.v. college"</v>
      </c>
      <c r="M50" t="e">
        <f>","&amp;#REF!</f>
        <v>#REF!</v>
      </c>
      <c r="N50" s="9" t="s">
        <v>339</v>
      </c>
      <c r="O50">
        <v>1</v>
      </c>
      <c r="Q50">
        <v>1</v>
      </c>
    </row>
    <row r="51" spans="1:18" x14ac:dyDescent="0.3">
      <c r="A51" s="1">
        <v>47</v>
      </c>
      <c r="B51" t="s">
        <v>45</v>
      </c>
      <c r="C51" t="str">
        <f t="shared" si="0"/>
        <v xml:space="preserve"> p.g.d.a.v. college (evening)</v>
      </c>
      <c r="D51" t="s">
        <v>295</v>
      </c>
      <c r="E51" t="str">
        <f>""""&amp;TRIM(C51)&amp;""""</f>
        <v>"p.g.d.a.v. college (evening)"</v>
      </c>
      <c r="J51" t="s">
        <v>345</v>
      </c>
      <c r="K51" s="9" t="s">
        <v>346</v>
      </c>
      <c r="L51" t="str">
        <f>""""&amp;A51&amp;", "&amp;TRIM(C51)&amp;""""</f>
        <v>"47, p.g.d.a.v. college (evening)"</v>
      </c>
      <c r="M51" t="e">
        <f>","&amp;#REF!</f>
        <v>#REF!</v>
      </c>
      <c r="N51" s="9" t="s">
        <v>339</v>
      </c>
      <c r="O51">
        <v>1</v>
      </c>
      <c r="Q51">
        <v>1</v>
      </c>
    </row>
    <row r="52" spans="1:18" x14ac:dyDescent="0.3">
      <c r="A52" s="1">
        <v>48</v>
      </c>
      <c r="B52" t="s">
        <v>46</v>
      </c>
      <c r="C52" t="str">
        <f t="shared" si="0"/>
        <v xml:space="preserve"> rajdhani college</v>
      </c>
      <c r="D52" t="s">
        <v>295</v>
      </c>
      <c r="E52" t="str">
        <f>""""&amp;TRIM(C52)&amp;""""</f>
        <v>"rajdhani college"</v>
      </c>
      <c r="J52" t="s">
        <v>345</v>
      </c>
      <c r="K52" s="9" t="s">
        <v>346</v>
      </c>
      <c r="L52" t="str">
        <f>""""&amp;A52&amp;", "&amp;TRIM(C52)&amp;""""</f>
        <v>"48, rajdhani college"</v>
      </c>
      <c r="M52" t="e">
        <f>","&amp;#REF!</f>
        <v>#REF!</v>
      </c>
      <c r="N52" s="9" t="s">
        <v>339</v>
      </c>
      <c r="O52">
        <v>1</v>
      </c>
      <c r="Q52">
        <v>1</v>
      </c>
    </row>
    <row r="53" spans="1:18" x14ac:dyDescent="0.3">
      <c r="A53" s="36">
        <v>49</v>
      </c>
      <c r="B53" s="37" t="s">
        <v>47</v>
      </c>
      <c r="C53" s="37" t="str">
        <f t="shared" si="0"/>
        <v xml:space="preserve"> rajkumari amrit kaur college of nursing</v>
      </c>
      <c r="D53" s="37" t="s">
        <v>295</v>
      </c>
      <c r="E53" s="37" t="str">
        <f>""""&amp;TRIM(C53)&amp;""""</f>
        <v>"rajkumari amrit kaur college of nursing"</v>
      </c>
      <c r="F53" s="37"/>
      <c r="G53" s="37"/>
      <c r="H53" s="37"/>
      <c r="I53" s="37"/>
      <c r="J53" s="37" t="s">
        <v>345</v>
      </c>
      <c r="K53" s="38" t="s">
        <v>346</v>
      </c>
      <c r="L53" s="37" t="str">
        <f>""""&amp;A53&amp;", "&amp;TRIM(C53)&amp;""""</f>
        <v>"49, rajkumari amrit kaur college of nursing"</v>
      </c>
      <c r="M53" s="37" t="e">
        <f>","&amp;#REF!</f>
        <v>#REF!</v>
      </c>
      <c r="N53" s="38" t="s">
        <v>339</v>
      </c>
      <c r="O53" s="37"/>
      <c r="P53" s="37"/>
      <c r="Q53" s="37"/>
      <c r="R53" s="37">
        <v>1</v>
      </c>
    </row>
    <row r="54" spans="1:18" x14ac:dyDescent="0.3">
      <c r="A54" s="1">
        <v>50</v>
      </c>
      <c r="B54" t="s">
        <v>48</v>
      </c>
      <c r="C54" t="str">
        <f t="shared" si="0"/>
        <v xml:space="preserve"> ram lal anand college</v>
      </c>
      <c r="D54" t="s">
        <v>295</v>
      </c>
      <c r="E54" t="str">
        <f>""""&amp;TRIM(C54)&amp;""""</f>
        <v>"ram lal anand college"</v>
      </c>
      <c r="J54" t="s">
        <v>345</v>
      </c>
      <c r="K54" s="9" t="s">
        <v>346</v>
      </c>
      <c r="L54" t="str">
        <f>""""&amp;A54&amp;", "&amp;TRIM(C54)&amp;""""</f>
        <v>"50, ram lal anand college"</v>
      </c>
      <c r="M54" t="e">
        <f>","&amp;#REF!</f>
        <v>#REF!</v>
      </c>
      <c r="N54" s="9" t="s">
        <v>339</v>
      </c>
      <c r="O54">
        <v>1</v>
      </c>
      <c r="Q54">
        <v>1</v>
      </c>
    </row>
    <row r="55" spans="1:18" x14ac:dyDescent="0.3">
      <c r="A55" s="1">
        <v>51</v>
      </c>
      <c r="B55" t="s">
        <v>49</v>
      </c>
      <c r="C55" t="str">
        <f t="shared" si="0"/>
        <v xml:space="preserve"> ramanujan college</v>
      </c>
      <c r="D55" t="s">
        <v>295</v>
      </c>
      <c r="E55" t="str">
        <f>""""&amp;TRIM(C55)&amp;""""</f>
        <v>"ramanujan college"</v>
      </c>
      <c r="J55" t="s">
        <v>345</v>
      </c>
      <c r="K55" s="9" t="s">
        <v>346</v>
      </c>
      <c r="L55" t="str">
        <f>""""&amp;A55&amp;", "&amp;TRIM(C55)&amp;""""</f>
        <v>"51, ramanujan college"</v>
      </c>
      <c r="M55" t="e">
        <f>","&amp;#REF!</f>
        <v>#REF!</v>
      </c>
      <c r="N55" s="9" t="s">
        <v>339</v>
      </c>
      <c r="O55">
        <v>1</v>
      </c>
      <c r="Q55">
        <v>1</v>
      </c>
    </row>
    <row r="56" spans="1:18" x14ac:dyDescent="0.3">
      <c r="A56" s="1">
        <v>52</v>
      </c>
      <c r="B56" t="s">
        <v>50</v>
      </c>
      <c r="C56" t="str">
        <f t="shared" si="0"/>
        <v xml:space="preserve"> ramjas college</v>
      </c>
      <c r="D56" t="s">
        <v>295</v>
      </c>
      <c r="E56" t="str">
        <f>""""&amp;TRIM(C56)&amp;""""</f>
        <v>"ramjas college"</v>
      </c>
      <c r="J56" t="s">
        <v>345</v>
      </c>
      <c r="K56" s="9" t="s">
        <v>346</v>
      </c>
      <c r="L56" t="str">
        <f>""""&amp;A56&amp;", "&amp;TRIM(C56)&amp;""""</f>
        <v>"52, ramjas college"</v>
      </c>
      <c r="M56" t="e">
        <f>","&amp;#REF!</f>
        <v>#REF!</v>
      </c>
      <c r="N56" s="9" t="s">
        <v>339</v>
      </c>
      <c r="O56">
        <v>1</v>
      </c>
      <c r="Q56">
        <v>1</v>
      </c>
    </row>
    <row r="57" spans="1:18" x14ac:dyDescent="0.3">
      <c r="A57" s="1">
        <v>53</v>
      </c>
      <c r="B57" t="s">
        <v>51</v>
      </c>
      <c r="C57" t="str">
        <f t="shared" si="0"/>
        <v xml:space="preserve"> satyawati college</v>
      </c>
      <c r="D57" t="s">
        <v>295</v>
      </c>
      <c r="E57" t="str">
        <f>""""&amp;TRIM(C57)&amp;""""</f>
        <v>"satyawati college"</v>
      </c>
      <c r="J57" t="s">
        <v>345</v>
      </c>
      <c r="K57" s="9" t="s">
        <v>346</v>
      </c>
      <c r="L57" t="str">
        <f>""""&amp;A57&amp;", "&amp;TRIM(C57)&amp;""""</f>
        <v>"53, satyawati college"</v>
      </c>
      <c r="M57" t="e">
        <f>","&amp;#REF!</f>
        <v>#REF!</v>
      </c>
      <c r="N57" s="9" t="s">
        <v>339</v>
      </c>
      <c r="O57">
        <v>1</v>
      </c>
      <c r="Q57">
        <v>1</v>
      </c>
    </row>
    <row r="58" spans="1:18" x14ac:dyDescent="0.3">
      <c r="A58" s="1">
        <v>54</v>
      </c>
      <c r="B58" t="s">
        <v>52</v>
      </c>
      <c r="C58" t="str">
        <f t="shared" si="0"/>
        <v xml:space="preserve"> satyawati college (evening)</v>
      </c>
      <c r="D58" t="s">
        <v>295</v>
      </c>
      <c r="E58" t="str">
        <f>""""&amp;TRIM(C58)&amp;""""</f>
        <v>"satyawati college (evening)"</v>
      </c>
      <c r="J58" t="s">
        <v>345</v>
      </c>
      <c r="K58" s="9" t="s">
        <v>346</v>
      </c>
      <c r="L58" t="str">
        <f>""""&amp;A58&amp;", "&amp;TRIM(C58)&amp;""""</f>
        <v>"54, satyawati college (evening)"</v>
      </c>
      <c r="M58" t="e">
        <f>","&amp;#REF!</f>
        <v>#REF!</v>
      </c>
      <c r="N58" s="9" t="s">
        <v>339</v>
      </c>
      <c r="O58">
        <v>1</v>
      </c>
      <c r="Q58">
        <v>1</v>
      </c>
    </row>
    <row r="59" spans="1:18" x14ac:dyDescent="0.3">
      <c r="A59" s="36">
        <v>55</v>
      </c>
      <c r="B59" s="37" t="s">
        <v>53</v>
      </c>
      <c r="C59" s="37" t="str">
        <f t="shared" si="0"/>
        <v xml:space="preserve"> school of open learning</v>
      </c>
      <c r="D59" t="s">
        <v>295</v>
      </c>
      <c r="E59" t="str">
        <f>""""&amp;TRIM(C59)&amp;""""</f>
        <v>"school of open learning"</v>
      </c>
      <c r="J59" t="s">
        <v>345</v>
      </c>
      <c r="K59" s="9" t="s">
        <v>346</v>
      </c>
      <c r="L59" t="str">
        <f>""""&amp;A59&amp;", "&amp;TRIM(C59)&amp;""""</f>
        <v>"55, school of open learning"</v>
      </c>
      <c r="M59" t="e">
        <f>","&amp;#REF!</f>
        <v>#REF!</v>
      </c>
      <c r="N59" s="9" t="s">
        <v>339</v>
      </c>
    </row>
    <row r="60" spans="1:18" x14ac:dyDescent="0.3">
      <c r="A60" s="1">
        <v>56</v>
      </c>
      <c r="B60" t="s">
        <v>54</v>
      </c>
      <c r="C60" t="str">
        <f t="shared" si="0"/>
        <v xml:space="preserve"> shaheed bhagat singh college</v>
      </c>
      <c r="D60" t="s">
        <v>295</v>
      </c>
      <c r="E60" t="str">
        <f>""""&amp;TRIM(C60)&amp;""""</f>
        <v>"shaheed bhagat singh college"</v>
      </c>
      <c r="J60" t="s">
        <v>345</v>
      </c>
      <c r="K60" s="9" t="s">
        <v>346</v>
      </c>
      <c r="L60" t="str">
        <f>""""&amp;A60&amp;", "&amp;TRIM(C60)&amp;""""</f>
        <v>"56, shaheed bhagat singh college"</v>
      </c>
      <c r="M60" t="e">
        <f>","&amp;#REF!</f>
        <v>#REF!</v>
      </c>
      <c r="N60" s="9" t="s">
        <v>339</v>
      </c>
      <c r="O60">
        <v>1</v>
      </c>
      <c r="Q60">
        <v>1</v>
      </c>
    </row>
    <row r="61" spans="1:18" x14ac:dyDescent="0.3">
      <c r="A61" s="1">
        <v>57</v>
      </c>
      <c r="B61" t="s">
        <v>55</v>
      </c>
      <c r="C61" t="str">
        <f t="shared" si="0"/>
        <v xml:space="preserve"> shaheed bhagat singh college (evening)</v>
      </c>
      <c r="D61" t="s">
        <v>295</v>
      </c>
      <c r="E61" t="str">
        <f>""""&amp;TRIM(C61)&amp;""""</f>
        <v>"shaheed bhagat singh college (evening)"</v>
      </c>
      <c r="J61" t="s">
        <v>345</v>
      </c>
      <c r="K61" s="9" t="s">
        <v>346</v>
      </c>
      <c r="L61" t="str">
        <f>""""&amp;A61&amp;", "&amp;TRIM(C61)&amp;""""</f>
        <v>"57, shaheed bhagat singh college (evening)"</v>
      </c>
      <c r="M61" t="e">
        <f>","&amp;#REF!</f>
        <v>#REF!</v>
      </c>
      <c r="N61" s="9" t="s">
        <v>339</v>
      </c>
      <c r="O61">
        <v>1</v>
      </c>
      <c r="Q61">
        <v>1</v>
      </c>
    </row>
    <row r="62" spans="1:18" x14ac:dyDescent="0.3">
      <c r="A62" s="36">
        <v>58</v>
      </c>
      <c r="B62" s="37" t="s">
        <v>56</v>
      </c>
      <c r="C62" s="37" t="str">
        <f t="shared" si="0"/>
        <v xml:space="preserve"> shaheed rajguru college of applied sciences for women</v>
      </c>
      <c r="D62" s="37" t="s">
        <v>295</v>
      </c>
      <c r="E62" s="37" t="str">
        <f>""""&amp;TRIM(C62)&amp;""""</f>
        <v>"shaheed rajguru college of applied sciences for women"</v>
      </c>
      <c r="F62" s="37"/>
      <c r="G62" s="37"/>
      <c r="H62" s="37"/>
      <c r="I62" s="37"/>
      <c r="J62" s="37" t="s">
        <v>345</v>
      </c>
      <c r="K62" s="38" t="s">
        <v>346</v>
      </c>
      <c r="L62" s="37" t="str">
        <f>""""&amp;A62&amp;", "&amp;TRIM(C62)&amp;""""</f>
        <v>"58, shaheed rajguru college of applied sciences for women"</v>
      </c>
      <c r="M62" s="37" t="e">
        <f>","&amp;#REF!</f>
        <v>#REF!</v>
      </c>
      <c r="N62" s="38" t="s">
        <v>339</v>
      </c>
      <c r="O62" s="37">
        <v>2</v>
      </c>
      <c r="P62" s="37"/>
      <c r="Q62" s="37"/>
      <c r="R62" s="37">
        <v>1</v>
      </c>
    </row>
    <row r="63" spans="1:18" x14ac:dyDescent="0.3">
      <c r="A63" s="36">
        <v>59</v>
      </c>
      <c r="B63" s="37" t="s">
        <v>57</v>
      </c>
      <c r="C63" s="37" t="str">
        <f t="shared" si="0"/>
        <v xml:space="preserve"> shaheed sukhdev college of business studies</v>
      </c>
      <c r="D63" s="37" t="s">
        <v>295</v>
      </c>
      <c r="E63" s="37" t="str">
        <f>""""&amp;TRIM(C63)&amp;""""</f>
        <v>"shaheed sukhdev college of business studies"</v>
      </c>
      <c r="F63" s="37"/>
      <c r="G63" s="37"/>
      <c r="H63" s="37"/>
      <c r="I63" s="37"/>
      <c r="J63" s="37" t="s">
        <v>345</v>
      </c>
      <c r="K63" s="38" t="s">
        <v>346</v>
      </c>
      <c r="L63" s="37" t="str">
        <f>""""&amp;A63&amp;", "&amp;TRIM(C63)&amp;""""</f>
        <v>"59, shaheed sukhdev college of business studies"</v>
      </c>
      <c r="M63" s="37" t="e">
        <f>","&amp;#REF!</f>
        <v>#REF!</v>
      </c>
      <c r="N63" s="38" t="s">
        <v>339</v>
      </c>
      <c r="O63" s="37">
        <v>2</v>
      </c>
      <c r="P63" s="37"/>
      <c r="Q63" s="37"/>
      <c r="R63" s="37"/>
    </row>
    <row r="64" spans="1:18" x14ac:dyDescent="0.3">
      <c r="A64" s="1">
        <v>60</v>
      </c>
      <c r="B64" t="s">
        <v>58</v>
      </c>
      <c r="C64" t="str">
        <f t="shared" si="0"/>
        <v xml:space="preserve"> shivaji college</v>
      </c>
      <c r="D64" t="s">
        <v>295</v>
      </c>
      <c r="E64" t="str">
        <f>""""&amp;TRIM(C64)&amp;""""</f>
        <v>"shivaji college"</v>
      </c>
      <c r="J64" t="s">
        <v>345</v>
      </c>
      <c r="K64" s="9" t="s">
        <v>346</v>
      </c>
      <c r="L64" t="str">
        <f>""""&amp;A64&amp;", "&amp;TRIM(C64)&amp;""""</f>
        <v>"60, shivaji college"</v>
      </c>
      <c r="M64" t="e">
        <f>","&amp;#REF!</f>
        <v>#REF!</v>
      </c>
      <c r="N64" s="9" t="s">
        <v>339</v>
      </c>
      <c r="O64">
        <v>1</v>
      </c>
      <c r="Q64">
        <v>1</v>
      </c>
    </row>
    <row r="65" spans="1:18" x14ac:dyDescent="0.3">
      <c r="A65" s="1">
        <v>61</v>
      </c>
      <c r="B65" t="s">
        <v>59</v>
      </c>
      <c r="C65" t="str">
        <f t="shared" si="0"/>
        <v xml:space="preserve"> shri ram college of commerce</v>
      </c>
      <c r="D65" t="s">
        <v>295</v>
      </c>
      <c r="E65" t="str">
        <f>""""&amp;TRIM(C65)&amp;""""</f>
        <v>"shri ram college of commerce"</v>
      </c>
      <c r="J65" t="s">
        <v>345</v>
      </c>
      <c r="K65" s="9" t="s">
        <v>346</v>
      </c>
      <c r="L65" t="str">
        <f>""""&amp;A65&amp;", "&amp;TRIM(C65)&amp;""""</f>
        <v>"61, shri ram college of commerce"</v>
      </c>
      <c r="M65" t="e">
        <f>","&amp;#REF!</f>
        <v>#REF!</v>
      </c>
      <c r="N65" s="9" t="s">
        <v>339</v>
      </c>
      <c r="O65">
        <v>1</v>
      </c>
      <c r="Q65">
        <v>1</v>
      </c>
    </row>
    <row r="66" spans="1:18" x14ac:dyDescent="0.3">
      <c r="A66" s="1">
        <v>62</v>
      </c>
      <c r="B66" t="s">
        <v>60</v>
      </c>
      <c r="C66" t="str">
        <f t="shared" si="0"/>
        <v xml:space="preserve"> shyam lal college</v>
      </c>
      <c r="D66" t="s">
        <v>295</v>
      </c>
      <c r="E66" t="str">
        <f>""""&amp;TRIM(C66)&amp;""""</f>
        <v>"shyam lal college"</v>
      </c>
      <c r="J66" t="s">
        <v>345</v>
      </c>
      <c r="K66" s="9" t="s">
        <v>346</v>
      </c>
      <c r="L66" t="str">
        <f>""""&amp;A66&amp;", "&amp;TRIM(C66)&amp;""""</f>
        <v>"62, shyam lal college"</v>
      </c>
      <c r="M66" t="e">
        <f>","&amp;#REF!</f>
        <v>#REF!</v>
      </c>
      <c r="N66" s="9" t="s">
        <v>339</v>
      </c>
      <c r="O66">
        <v>1</v>
      </c>
      <c r="Q66">
        <v>1</v>
      </c>
    </row>
    <row r="67" spans="1:18" x14ac:dyDescent="0.3">
      <c r="A67" s="1">
        <v>63</v>
      </c>
      <c r="B67" t="s">
        <v>61</v>
      </c>
      <c r="C67" t="str">
        <f t="shared" si="0"/>
        <v xml:space="preserve"> shyam lal college (evening)</v>
      </c>
      <c r="D67" t="s">
        <v>295</v>
      </c>
      <c r="E67" t="str">
        <f>""""&amp;TRIM(C67)&amp;""""</f>
        <v>"shyam lal college (evening)"</v>
      </c>
      <c r="J67" t="s">
        <v>345</v>
      </c>
      <c r="K67" s="9" t="s">
        <v>346</v>
      </c>
      <c r="L67" t="str">
        <f>""""&amp;A67&amp;", "&amp;TRIM(C67)&amp;""""</f>
        <v>"63, shyam lal college (evening)"</v>
      </c>
      <c r="M67" t="e">
        <f>","&amp;#REF!</f>
        <v>#REF!</v>
      </c>
      <c r="N67" s="9" t="s">
        <v>339</v>
      </c>
      <c r="O67">
        <v>1</v>
      </c>
      <c r="Q67">
        <v>1</v>
      </c>
    </row>
    <row r="68" spans="1:18" x14ac:dyDescent="0.3">
      <c r="A68" s="1">
        <v>64</v>
      </c>
      <c r="B68" t="s">
        <v>62</v>
      </c>
      <c r="C68" t="str">
        <f t="shared" si="0"/>
        <v xml:space="preserve"> shyama prasad mukherji college for women</v>
      </c>
      <c r="D68" t="s">
        <v>295</v>
      </c>
      <c r="E68" t="str">
        <f>""""&amp;TRIM(C68)&amp;""""</f>
        <v>"shyama prasad mukherji college for women"</v>
      </c>
      <c r="J68" t="s">
        <v>345</v>
      </c>
      <c r="K68" s="9" t="s">
        <v>346</v>
      </c>
      <c r="L68" t="str">
        <f>""""&amp;A68&amp;", "&amp;TRIM(C68)&amp;""""</f>
        <v>"64, shyama prasad mukherji college for women"</v>
      </c>
      <c r="M68" t="e">
        <f>","&amp;#REF!</f>
        <v>#REF!</v>
      </c>
      <c r="N68" s="9" t="s">
        <v>339</v>
      </c>
      <c r="O68">
        <v>1</v>
      </c>
      <c r="Q68">
        <v>1</v>
      </c>
      <c r="R68">
        <v>1</v>
      </c>
    </row>
    <row r="69" spans="1:18" x14ac:dyDescent="0.3">
      <c r="A69" s="1">
        <v>65</v>
      </c>
      <c r="B69" t="s">
        <v>63</v>
      </c>
      <c r="C69" t="str">
        <f t="shared" si="0"/>
        <v xml:space="preserve"> sri aurobindo college</v>
      </c>
      <c r="D69" t="s">
        <v>295</v>
      </c>
      <c r="E69" t="str">
        <f>""""&amp;TRIM(C69)&amp;""""</f>
        <v>"sri aurobindo college"</v>
      </c>
      <c r="J69" t="s">
        <v>345</v>
      </c>
      <c r="K69" s="9" t="s">
        <v>346</v>
      </c>
      <c r="L69" t="str">
        <f>""""&amp;A69&amp;", "&amp;TRIM(C69)&amp;""""</f>
        <v>"65, sri aurobindo college"</v>
      </c>
      <c r="M69" t="e">
        <f>","&amp;#REF!</f>
        <v>#REF!</v>
      </c>
      <c r="N69" s="9" t="s">
        <v>339</v>
      </c>
      <c r="O69">
        <v>1</v>
      </c>
      <c r="Q69">
        <v>1</v>
      </c>
    </row>
    <row r="70" spans="1:18" x14ac:dyDescent="0.3">
      <c r="A70" s="1">
        <v>66</v>
      </c>
      <c r="B70" t="s">
        <v>64</v>
      </c>
      <c r="C70" t="str">
        <f t="shared" ref="C70:C81" si="1">LOWER(B70)</f>
        <v xml:space="preserve"> sri aurobindo college (evening)</v>
      </c>
      <c r="D70" t="s">
        <v>295</v>
      </c>
      <c r="E70" t="str">
        <f>""""&amp;TRIM(C70)&amp;""""</f>
        <v>"sri aurobindo college (evening)"</v>
      </c>
      <c r="J70" t="s">
        <v>345</v>
      </c>
      <c r="K70" s="9" t="s">
        <v>346</v>
      </c>
      <c r="L70" t="str">
        <f>""""&amp;A70&amp;", "&amp;TRIM(C70)&amp;""""</f>
        <v>"66, sri aurobindo college (evening)"</v>
      </c>
      <c r="M70" t="e">
        <f>","&amp;#REF!</f>
        <v>#REF!</v>
      </c>
      <c r="N70" s="9" t="s">
        <v>339</v>
      </c>
      <c r="O70">
        <v>1</v>
      </c>
      <c r="Q70">
        <v>1</v>
      </c>
    </row>
    <row r="71" spans="1:18" x14ac:dyDescent="0.3">
      <c r="A71" s="1">
        <v>67</v>
      </c>
      <c r="B71" t="s">
        <v>65</v>
      </c>
      <c r="C71" t="str">
        <f t="shared" si="1"/>
        <v xml:space="preserve"> sri guru gobind singh college of commerce</v>
      </c>
      <c r="D71" t="s">
        <v>295</v>
      </c>
      <c r="E71" t="str">
        <f>""""&amp;TRIM(C71)&amp;""""</f>
        <v>"sri guru gobind singh college of commerce"</v>
      </c>
      <c r="J71" t="s">
        <v>345</v>
      </c>
      <c r="K71" s="9" t="s">
        <v>346</v>
      </c>
      <c r="L71" t="str">
        <f>""""&amp;A71&amp;", "&amp;TRIM(C71)&amp;""""</f>
        <v>"67, sri guru gobind singh college of commerce"</v>
      </c>
      <c r="M71" t="e">
        <f>","&amp;#REF!</f>
        <v>#REF!</v>
      </c>
      <c r="N71" s="9" t="s">
        <v>339</v>
      </c>
      <c r="O71">
        <v>1</v>
      </c>
      <c r="Q71">
        <v>1</v>
      </c>
    </row>
    <row r="72" spans="1:18" x14ac:dyDescent="0.3">
      <c r="A72" s="1">
        <v>68</v>
      </c>
      <c r="B72" t="s">
        <v>66</v>
      </c>
      <c r="C72" t="str">
        <f t="shared" si="1"/>
        <v xml:space="preserve"> sri guru nanak dev khalsa college</v>
      </c>
      <c r="D72" t="s">
        <v>295</v>
      </c>
      <c r="E72" t="str">
        <f>""""&amp;TRIM(C72)&amp;""""</f>
        <v>"sri guru nanak dev khalsa college"</v>
      </c>
      <c r="J72" t="s">
        <v>345</v>
      </c>
      <c r="K72" s="9" t="s">
        <v>346</v>
      </c>
      <c r="L72" t="str">
        <f>""""&amp;A72&amp;", "&amp;TRIM(C72)&amp;""""</f>
        <v>"68, sri guru nanak dev khalsa college"</v>
      </c>
      <c r="M72" t="e">
        <f>","&amp;#REF!</f>
        <v>#REF!</v>
      </c>
      <c r="N72" s="9" t="s">
        <v>339</v>
      </c>
      <c r="O72">
        <v>1</v>
      </c>
      <c r="Q72">
        <v>1</v>
      </c>
    </row>
    <row r="73" spans="1:18" x14ac:dyDescent="0.3">
      <c r="A73" s="1">
        <v>69</v>
      </c>
      <c r="B73" t="s">
        <v>67</v>
      </c>
      <c r="C73" t="str">
        <f t="shared" si="1"/>
        <v xml:space="preserve"> sri guru teg bahadur khalsa college</v>
      </c>
      <c r="D73" t="s">
        <v>295</v>
      </c>
      <c r="E73" t="str">
        <f>""""&amp;TRIM(C73)&amp;""""</f>
        <v>"sri guru teg bahadur khalsa college"</v>
      </c>
      <c r="J73" t="s">
        <v>345</v>
      </c>
      <c r="K73" s="9" t="s">
        <v>346</v>
      </c>
      <c r="L73" t="str">
        <f>""""&amp;A73&amp;", "&amp;TRIM(C73)&amp;""""</f>
        <v>"69, sri guru teg bahadur khalsa college"</v>
      </c>
      <c r="M73" t="e">
        <f>","&amp;#REF!</f>
        <v>#REF!</v>
      </c>
      <c r="N73" s="9" t="s">
        <v>339</v>
      </c>
      <c r="O73">
        <v>1</v>
      </c>
      <c r="Q73">
        <v>1</v>
      </c>
    </row>
    <row r="74" spans="1:18" x14ac:dyDescent="0.3">
      <c r="A74" s="1">
        <v>70</v>
      </c>
      <c r="B74" t="s">
        <v>68</v>
      </c>
      <c r="C74" t="str">
        <f t="shared" si="1"/>
        <v xml:space="preserve"> sri venkateswara college</v>
      </c>
      <c r="D74" t="s">
        <v>295</v>
      </c>
      <c r="E74" t="str">
        <f>""""&amp;TRIM(C74)&amp;""""</f>
        <v>"sri venkateswara college"</v>
      </c>
      <c r="J74" t="s">
        <v>345</v>
      </c>
      <c r="K74" s="9" t="s">
        <v>346</v>
      </c>
      <c r="L74" t="str">
        <f>""""&amp;A74&amp;", "&amp;TRIM(C74)&amp;""""</f>
        <v>"70, sri venkateswara college"</v>
      </c>
      <c r="M74" t="e">
        <f>","&amp;#REF!</f>
        <v>#REF!</v>
      </c>
      <c r="N74" s="9" t="s">
        <v>339</v>
      </c>
      <c r="O74">
        <v>1</v>
      </c>
      <c r="Q74">
        <v>1</v>
      </c>
    </row>
    <row r="75" spans="1:18" x14ac:dyDescent="0.3">
      <c r="A75" s="30">
        <v>71</v>
      </c>
      <c r="B75" s="35" t="s">
        <v>69</v>
      </c>
      <c r="C75" t="str">
        <f t="shared" si="1"/>
        <v xml:space="preserve"> st. stephen's college</v>
      </c>
      <c r="D75" t="s">
        <v>295</v>
      </c>
      <c r="E75" t="str">
        <f>""""&amp;TRIM(C75)&amp;""""</f>
        <v>"st. stephen's college"</v>
      </c>
      <c r="J75" t="s">
        <v>345</v>
      </c>
      <c r="K75" s="9" t="s">
        <v>346</v>
      </c>
      <c r="L75" t="str">
        <f>""""&amp;A75&amp;", "&amp;TRIM(C75)&amp;""""</f>
        <v>"71, st. stephen's college"</v>
      </c>
      <c r="M75" t="e">
        <f>","&amp;#REF!</f>
        <v>#REF!</v>
      </c>
      <c r="N75" s="9" t="s">
        <v>339</v>
      </c>
      <c r="O75">
        <v>1</v>
      </c>
      <c r="Q75">
        <v>1</v>
      </c>
    </row>
    <row r="76" spans="1:18" x14ac:dyDescent="0.3">
      <c r="A76" s="1">
        <v>72</v>
      </c>
      <c r="B76" t="s">
        <v>70</v>
      </c>
      <c r="C76" t="str">
        <f t="shared" si="1"/>
        <v xml:space="preserve"> swami shraddhanand college</v>
      </c>
      <c r="D76" t="s">
        <v>295</v>
      </c>
      <c r="E76" t="str">
        <f>""""&amp;TRIM(C76)&amp;""""</f>
        <v>"swami shraddhanand college"</v>
      </c>
      <c r="J76" t="s">
        <v>345</v>
      </c>
      <c r="K76" s="9" t="s">
        <v>346</v>
      </c>
      <c r="L76" t="str">
        <f>""""&amp;A76&amp;", "&amp;TRIM(C76)&amp;""""</f>
        <v>"72, swami shraddhanand college"</v>
      </c>
      <c r="M76" t="e">
        <f>","&amp;#REF!</f>
        <v>#REF!</v>
      </c>
      <c r="N76" s="9" t="s">
        <v>339</v>
      </c>
      <c r="O76">
        <v>1</v>
      </c>
      <c r="Q76">
        <v>1</v>
      </c>
    </row>
    <row r="77" spans="1:18" x14ac:dyDescent="0.3">
      <c r="A77" s="36">
        <v>73</v>
      </c>
      <c r="B77" s="37" t="s">
        <v>71</v>
      </c>
      <c r="C77" s="37" t="str">
        <f t="shared" si="1"/>
        <v xml:space="preserve"> university college of medical sciences &amp; guru teg bahadur hospital</v>
      </c>
      <c r="D77" s="37" t="s">
        <v>295</v>
      </c>
      <c r="E77" s="37" t="str">
        <f>""""&amp;TRIM(C77)&amp;""""</f>
        <v>"university college of medical sciences &amp; guru teg bahadur hospital"</v>
      </c>
      <c r="F77" s="37"/>
      <c r="G77" s="37"/>
      <c r="H77" s="37"/>
      <c r="I77" s="37"/>
      <c r="J77" s="37" t="s">
        <v>345</v>
      </c>
      <c r="K77" s="38" t="s">
        <v>346</v>
      </c>
      <c r="L77" s="37" t="str">
        <f>""""&amp;A77&amp;", "&amp;TRIM(C77)&amp;""""</f>
        <v>"73, university college of medical sciences &amp; guru teg bahadur hospital"</v>
      </c>
      <c r="M77" s="37" t="e">
        <f>","&amp;#REF!</f>
        <v>#REF!</v>
      </c>
      <c r="N77" s="38" t="s">
        <v>339</v>
      </c>
      <c r="O77" s="37"/>
      <c r="P77" s="37"/>
      <c r="Q77" s="37"/>
      <c r="R77" s="37"/>
    </row>
    <row r="78" spans="1:18" x14ac:dyDescent="0.3">
      <c r="A78" s="36">
        <v>74</v>
      </c>
      <c r="B78" s="37" t="s">
        <v>72</v>
      </c>
      <c r="C78" s="37" t="str">
        <f t="shared" si="1"/>
        <v xml:space="preserve"> vallabhbhai patel chest institute</v>
      </c>
      <c r="D78" s="37" t="s">
        <v>295</v>
      </c>
      <c r="E78" s="37" t="str">
        <f>""""&amp;TRIM(C78)&amp;""""</f>
        <v>"vallabhbhai patel chest institute"</v>
      </c>
      <c r="F78" s="37"/>
      <c r="G78" s="37"/>
      <c r="H78" s="37"/>
      <c r="I78" s="37"/>
      <c r="J78" s="37" t="s">
        <v>345</v>
      </c>
      <c r="K78" s="38" t="s">
        <v>346</v>
      </c>
      <c r="L78" s="37" t="str">
        <f>""""&amp;A78&amp;", "&amp;TRIM(C78)&amp;""""</f>
        <v>"74, vallabhbhai patel chest institute"</v>
      </c>
      <c r="M78" s="37" t="e">
        <f>","&amp;#REF!</f>
        <v>#REF!</v>
      </c>
      <c r="N78" s="38" t="s">
        <v>339</v>
      </c>
      <c r="O78" s="37"/>
      <c r="P78" s="37"/>
      <c r="Q78" s="37"/>
      <c r="R78" s="37"/>
    </row>
    <row r="79" spans="1:18" x14ac:dyDescent="0.3">
      <c r="A79" s="1">
        <v>75</v>
      </c>
      <c r="B79" t="s">
        <v>73</v>
      </c>
      <c r="C79" t="str">
        <f t="shared" si="1"/>
        <v xml:space="preserve"> vivekananda college</v>
      </c>
      <c r="D79" t="s">
        <v>295</v>
      </c>
      <c r="E79" t="str">
        <f>""""&amp;TRIM(C79)&amp;""""</f>
        <v>"vivekananda college"</v>
      </c>
      <c r="J79" t="s">
        <v>345</v>
      </c>
      <c r="K79" s="9" t="s">
        <v>346</v>
      </c>
      <c r="L79" t="str">
        <f>""""&amp;A79&amp;", "&amp;TRIM(C79)&amp;""""</f>
        <v>"75, vivekananda college"</v>
      </c>
      <c r="M79" t="e">
        <f>","&amp;#REF!</f>
        <v>#REF!</v>
      </c>
      <c r="N79" s="9" t="s">
        <v>339</v>
      </c>
      <c r="O79">
        <v>1</v>
      </c>
      <c r="Q79">
        <v>1</v>
      </c>
      <c r="R79">
        <v>1</v>
      </c>
    </row>
    <row r="80" spans="1:18" x14ac:dyDescent="0.3">
      <c r="A80" s="1">
        <v>76</v>
      </c>
      <c r="B80" t="s">
        <v>74</v>
      </c>
      <c r="C80" t="str">
        <f t="shared" si="1"/>
        <v xml:space="preserve"> zakir husain delhi college</v>
      </c>
      <c r="D80" t="s">
        <v>295</v>
      </c>
      <c r="E80" t="str">
        <f>""""&amp;TRIM(C80)&amp;""""</f>
        <v>"zakir husain delhi college"</v>
      </c>
      <c r="J80" t="s">
        <v>345</v>
      </c>
      <c r="K80" s="9" t="s">
        <v>346</v>
      </c>
      <c r="L80" t="str">
        <f>""""&amp;A80&amp;", "&amp;TRIM(C80)&amp;""""</f>
        <v>"76, zakir husain delhi college"</v>
      </c>
      <c r="M80" t="e">
        <f>","&amp;#REF!</f>
        <v>#REF!</v>
      </c>
      <c r="N80" s="9" t="s">
        <v>339</v>
      </c>
      <c r="O80">
        <v>1</v>
      </c>
      <c r="Q80">
        <v>1</v>
      </c>
    </row>
    <row r="81" spans="1:17" x14ac:dyDescent="0.3">
      <c r="A81" s="1">
        <v>77</v>
      </c>
      <c r="B81" t="s">
        <v>75</v>
      </c>
      <c r="C81" t="str">
        <f t="shared" si="1"/>
        <v xml:space="preserve"> zakir husain post graduate evening college</v>
      </c>
      <c r="D81" t="s">
        <v>295</v>
      </c>
      <c r="E81" t="str">
        <f>""""&amp;TRIM(C81)&amp;""""</f>
        <v>"zakir husain post graduate evening college"</v>
      </c>
      <c r="J81" t="s">
        <v>345</v>
      </c>
      <c r="K81" s="9" t="s">
        <v>346</v>
      </c>
      <c r="L81" t="str">
        <f>""""&amp;A81&amp;", "&amp;TRIM(C81)&amp;""""</f>
        <v>"77, zakir husain post graduate evening college"</v>
      </c>
      <c r="M81" t="e">
        <f>","&amp;#REF!</f>
        <v>#REF!</v>
      </c>
      <c r="N81" s="9" t="s">
        <v>339</v>
      </c>
      <c r="O81">
        <v>1</v>
      </c>
      <c r="Q81">
        <v>1</v>
      </c>
    </row>
    <row r="82" spans="1:17" x14ac:dyDescent="0.3">
      <c r="O82">
        <f>COUNTIF($O$5:$O$81,"&gt;0")</f>
        <v>62</v>
      </c>
    </row>
    <row r="83" spans="1:17" x14ac:dyDescent="0.3">
      <c r="A83" s="1">
        <v>99</v>
      </c>
      <c r="B83" t="s">
        <v>105</v>
      </c>
    </row>
    <row r="84" spans="1:17" x14ac:dyDescent="0.3">
      <c r="Q84">
        <f>SUM(Q5:Q81)</f>
        <v>57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34"/>
  <sheetViews>
    <sheetView zoomScale="85" zoomScaleNormal="85" workbookViewId="0">
      <selection activeCell="B26" sqref="B26"/>
    </sheetView>
  </sheetViews>
  <sheetFormatPr defaultRowHeight="14.4" x14ac:dyDescent="0.3"/>
  <cols>
    <col min="1" max="1" width="5.33203125" customWidth="1"/>
    <col min="2" max="2" width="22.109375" bestFit="1" customWidth="1"/>
    <col min="3" max="3" width="11.77734375" bestFit="1" customWidth="1"/>
    <col min="4" max="4" width="13.5546875" bestFit="1" customWidth="1"/>
    <col min="5" max="5" width="3" customWidth="1"/>
    <col min="6" max="6" width="13.88671875" customWidth="1"/>
    <col min="7" max="7" width="4.109375" customWidth="1"/>
    <col min="8" max="8" width="23.109375" bestFit="1" customWidth="1"/>
    <col min="9" max="9" width="3.44140625" customWidth="1"/>
  </cols>
  <sheetData>
    <row r="1" spans="2:8" s="4" customFormat="1" ht="15.6" x14ac:dyDescent="0.3">
      <c r="B1" s="5" t="s">
        <v>106</v>
      </c>
    </row>
    <row r="2" spans="2:8" s="23" customFormat="1" ht="15.6" x14ac:dyDescent="0.3">
      <c r="B2" s="24"/>
    </row>
    <row r="3" spans="2:8" s="5" customFormat="1" ht="15.6" x14ac:dyDescent="0.3">
      <c r="E3" s="5" t="s">
        <v>76</v>
      </c>
    </row>
    <row r="5" spans="2:8" x14ac:dyDescent="0.3">
      <c r="B5" s="3" t="s">
        <v>78</v>
      </c>
      <c r="C5" s="3" t="s">
        <v>79</v>
      </c>
      <c r="D5" s="3" t="s">
        <v>287</v>
      </c>
      <c r="F5" s="15" t="s">
        <v>175</v>
      </c>
      <c r="G5" s="15"/>
      <c r="H5" s="15" t="str">
        <f>""""&amp;TRIM(C5)&amp;""""</f>
        <v>"Course code"</v>
      </c>
    </row>
    <row r="6" spans="2:8" x14ac:dyDescent="0.3">
      <c r="B6" t="s">
        <v>80</v>
      </c>
      <c r="C6">
        <v>1</v>
      </c>
      <c r="D6" t="s">
        <v>286</v>
      </c>
      <c r="F6" s="15" t="s">
        <v>153</v>
      </c>
      <c r="G6" s="15">
        <v>1</v>
      </c>
      <c r="H6" s="15" t="str">
        <f>CONCATENATE(F6," ",G6)</f>
        <v>b.a prog 1</v>
      </c>
    </row>
    <row r="7" spans="2:8" x14ac:dyDescent="0.3">
      <c r="B7" t="s">
        <v>81</v>
      </c>
      <c r="C7">
        <v>2</v>
      </c>
      <c r="D7" t="s">
        <v>284</v>
      </c>
      <c r="F7" s="15" t="s">
        <v>154</v>
      </c>
      <c r="G7" s="15">
        <v>2</v>
      </c>
      <c r="H7" s="15" t="str">
        <f t="shared" ref="H7:H33" si="0">CONCATENATE(F7," ",G7)</f>
        <v>b.com(h) 2</v>
      </c>
    </row>
    <row r="8" spans="2:8" x14ac:dyDescent="0.3">
      <c r="B8" t="s">
        <v>82</v>
      </c>
      <c r="C8">
        <v>3</v>
      </c>
      <c r="D8" t="s">
        <v>284</v>
      </c>
      <c r="F8" s="15" t="s">
        <v>155</v>
      </c>
      <c r="G8" s="15">
        <v>3</v>
      </c>
      <c r="H8" s="15" t="str">
        <f t="shared" si="0"/>
        <v>b.com(p) 3</v>
      </c>
    </row>
    <row r="9" spans="2:8" x14ac:dyDescent="0.3">
      <c r="B9" t="s">
        <v>83</v>
      </c>
      <c r="C9">
        <v>4</v>
      </c>
      <c r="D9" t="s">
        <v>285</v>
      </c>
      <c r="F9" s="15" t="s">
        <v>156</v>
      </c>
      <c r="G9" s="15">
        <v>4</v>
      </c>
      <c r="H9" s="15" t="str">
        <f t="shared" si="0"/>
        <v>bio_chem(h) 4</v>
      </c>
    </row>
    <row r="10" spans="2:8" x14ac:dyDescent="0.3">
      <c r="B10" t="s">
        <v>84</v>
      </c>
      <c r="C10">
        <v>5</v>
      </c>
      <c r="D10" t="s">
        <v>285</v>
      </c>
      <c r="F10" s="15" t="s">
        <v>157</v>
      </c>
      <c r="G10" s="15">
        <v>5</v>
      </c>
      <c r="H10" s="15" t="str">
        <f t="shared" si="0"/>
        <v>botany(h) 5</v>
      </c>
    </row>
    <row r="11" spans="2:8" x14ac:dyDescent="0.3">
      <c r="B11" t="s">
        <v>85</v>
      </c>
      <c r="C11">
        <v>6</v>
      </c>
      <c r="D11" t="s">
        <v>285</v>
      </c>
      <c r="F11" s="15" t="s">
        <v>158</v>
      </c>
      <c r="G11" s="15">
        <v>6</v>
      </c>
      <c r="H11" s="15" t="str">
        <f t="shared" si="0"/>
        <v>chemistry(h) 6</v>
      </c>
    </row>
    <row r="12" spans="2:8" x14ac:dyDescent="0.3">
      <c r="B12" t="s">
        <v>86</v>
      </c>
      <c r="C12">
        <v>7</v>
      </c>
      <c r="D12" t="s">
        <v>286</v>
      </c>
      <c r="F12" s="15" t="s">
        <v>159</v>
      </c>
      <c r="G12" s="15">
        <v>7</v>
      </c>
      <c r="H12" s="15" t="str">
        <f t="shared" si="0"/>
        <v>economics(h) 7</v>
      </c>
    </row>
    <row r="13" spans="2:8" x14ac:dyDescent="0.3">
      <c r="B13" t="s">
        <v>87</v>
      </c>
      <c r="C13">
        <v>8</v>
      </c>
      <c r="D13" t="s">
        <v>286</v>
      </c>
      <c r="F13" s="15" t="s">
        <v>160</v>
      </c>
      <c r="G13" s="15">
        <v>8</v>
      </c>
      <c r="H13" s="15" t="str">
        <f t="shared" si="0"/>
        <v>english(h) 8</v>
      </c>
    </row>
    <row r="14" spans="2:8" x14ac:dyDescent="0.3">
      <c r="B14" t="s">
        <v>88</v>
      </c>
      <c r="C14">
        <v>9</v>
      </c>
      <c r="D14" t="s">
        <v>286</v>
      </c>
      <c r="F14" s="15" t="s">
        <v>161</v>
      </c>
      <c r="G14" s="15">
        <v>9</v>
      </c>
      <c r="H14" s="15" t="str">
        <f t="shared" si="0"/>
        <v>geography(h) 9</v>
      </c>
    </row>
    <row r="15" spans="2:8" x14ac:dyDescent="0.3">
      <c r="B15" t="s">
        <v>89</v>
      </c>
      <c r="C15">
        <v>10</v>
      </c>
      <c r="D15" t="s">
        <v>286</v>
      </c>
      <c r="F15" s="15" t="s">
        <v>162</v>
      </c>
      <c r="G15" s="15">
        <v>10</v>
      </c>
      <c r="H15" s="15" t="str">
        <f t="shared" si="0"/>
        <v>hindi(h) 10</v>
      </c>
    </row>
    <row r="16" spans="2:8" x14ac:dyDescent="0.3">
      <c r="B16" t="s">
        <v>90</v>
      </c>
      <c r="C16">
        <v>11</v>
      </c>
      <c r="D16" t="s">
        <v>286</v>
      </c>
      <c r="F16" s="15" t="s">
        <v>163</v>
      </c>
      <c r="G16" s="15">
        <v>11</v>
      </c>
      <c r="H16" s="15" t="str">
        <f t="shared" si="0"/>
        <v>history(h) 11</v>
      </c>
    </row>
    <row r="17" spans="2:8" x14ac:dyDescent="0.3">
      <c r="B17" t="s">
        <v>91</v>
      </c>
      <c r="C17">
        <v>12</v>
      </c>
      <c r="D17" t="s">
        <v>285</v>
      </c>
      <c r="F17" s="15" t="s">
        <v>164</v>
      </c>
      <c r="G17" s="15">
        <v>12</v>
      </c>
      <c r="H17" s="15" t="str">
        <f t="shared" si="0"/>
        <v>life_science 12</v>
      </c>
    </row>
    <row r="18" spans="2:8" x14ac:dyDescent="0.3">
      <c r="B18" t="s">
        <v>92</v>
      </c>
      <c r="C18">
        <v>13</v>
      </c>
      <c r="D18" t="s">
        <v>285</v>
      </c>
      <c r="F18" s="15" t="s">
        <v>165</v>
      </c>
      <c r="G18" s="15">
        <v>13</v>
      </c>
      <c r="H18" s="15" t="str">
        <f t="shared" si="0"/>
        <v>bsc_maths(h) 13</v>
      </c>
    </row>
    <row r="19" spans="2:8" x14ac:dyDescent="0.3">
      <c r="B19" t="s">
        <v>93</v>
      </c>
      <c r="C19">
        <v>14</v>
      </c>
      <c r="D19" t="s">
        <v>285</v>
      </c>
      <c r="F19" s="15" t="s">
        <v>166</v>
      </c>
      <c r="G19" s="15">
        <v>14</v>
      </c>
      <c r="H19" s="15" t="str">
        <f t="shared" si="0"/>
        <v>phy_sci(c.s) 14</v>
      </c>
    </row>
    <row r="20" spans="2:8" x14ac:dyDescent="0.3">
      <c r="B20" t="s">
        <v>94</v>
      </c>
      <c r="C20">
        <v>15</v>
      </c>
      <c r="D20" t="s">
        <v>285</v>
      </c>
      <c r="F20" s="15" t="s">
        <v>167</v>
      </c>
      <c r="G20" s="15">
        <v>15</v>
      </c>
      <c r="H20" s="15" t="str">
        <f t="shared" si="0"/>
        <v>phy_sci(chem) 15</v>
      </c>
    </row>
    <row r="21" spans="2:8" x14ac:dyDescent="0.3">
      <c r="B21" t="s">
        <v>95</v>
      </c>
      <c r="C21">
        <v>16</v>
      </c>
      <c r="D21" t="s">
        <v>285</v>
      </c>
      <c r="F21" s="15" t="s">
        <v>168</v>
      </c>
      <c r="G21" s="15">
        <v>16</v>
      </c>
      <c r="H21" s="15" t="str">
        <f t="shared" si="0"/>
        <v>physics(h) 16</v>
      </c>
    </row>
    <row r="22" spans="2:8" x14ac:dyDescent="0.3">
      <c r="B22" t="s">
        <v>96</v>
      </c>
      <c r="C22">
        <v>17</v>
      </c>
      <c r="D22" t="s">
        <v>286</v>
      </c>
      <c r="F22" s="15" t="s">
        <v>169</v>
      </c>
      <c r="G22" s="15">
        <v>17</v>
      </c>
      <c r="H22" s="15" t="str">
        <f t="shared" si="0"/>
        <v>pol_sci(h) 17</v>
      </c>
    </row>
    <row r="23" spans="2:8" x14ac:dyDescent="0.3">
      <c r="B23" t="s">
        <v>97</v>
      </c>
      <c r="C23">
        <v>18</v>
      </c>
      <c r="D23" t="s">
        <v>286</v>
      </c>
      <c r="F23" s="15" t="s">
        <v>170</v>
      </c>
      <c r="G23" s="15">
        <v>18</v>
      </c>
      <c r="H23" s="15" t="str">
        <f t="shared" si="0"/>
        <v>sanskrit(h) 18</v>
      </c>
    </row>
    <row r="24" spans="2:8" x14ac:dyDescent="0.3">
      <c r="B24" t="s">
        <v>98</v>
      </c>
      <c r="C24">
        <v>19</v>
      </c>
      <c r="D24" t="s">
        <v>285</v>
      </c>
      <c r="F24" s="15" t="s">
        <v>171</v>
      </c>
      <c r="G24" s="15">
        <v>19</v>
      </c>
      <c r="H24" s="15" t="str">
        <f t="shared" si="0"/>
        <v>zoology(h) 19</v>
      </c>
    </row>
    <row r="25" spans="2:8" x14ac:dyDescent="0.3">
      <c r="B25" t="s">
        <v>99</v>
      </c>
      <c r="C25">
        <v>20</v>
      </c>
      <c r="D25" t="s">
        <v>285</v>
      </c>
      <c r="F25" s="15" t="s">
        <v>172</v>
      </c>
      <c r="G25" s="15">
        <v>20</v>
      </c>
      <c r="H25" s="15" t="str">
        <f t="shared" si="0"/>
        <v>ba_math(h) 20</v>
      </c>
    </row>
    <row r="26" spans="2:8" x14ac:dyDescent="0.3">
      <c r="B26" s="23" t="s">
        <v>100</v>
      </c>
      <c r="C26">
        <v>21</v>
      </c>
      <c r="D26" t="s">
        <v>286</v>
      </c>
      <c r="F26" s="15" t="s">
        <v>100</v>
      </c>
      <c r="G26" s="15">
        <v>21</v>
      </c>
      <c r="H26" s="15" t="str">
        <f t="shared" si="0"/>
        <v>journalism 21</v>
      </c>
    </row>
    <row r="27" spans="2:8" x14ac:dyDescent="0.3">
      <c r="B27" t="s">
        <v>101</v>
      </c>
      <c r="C27">
        <v>22</v>
      </c>
      <c r="D27" t="s">
        <v>286</v>
      </c>
      <c r="F27" s="15" t="s">
        <v>101</v>
      </c>
      <c r="G27" s="15">
        <v>22</v>
      </c>
      <c r="H27" s="15" t="str">
        <f t="shared" si="0"/>
        <v>music 22</v>
      </c>
    </row>
    <row r="28" spans="2:8" x14ac:dyDescent="0.3">
      <c r="B28" t="s">
        <v>102</v>
      </c>
      <c r="C28">
        <v>23</v>
      </c>
      <c r="D28" t="s">
        <v>285</v>
      </c>
      <c r="F28" s="15" t="s">
        <v>173</v>
      </c>
      <c r="G28" s="15">
        <v>23</v>
      </c>
      <c r="H28" s="15" t="str">
        <f t="shared" si="0"/>
        <v>bsc_statistics 23</v>
      </c>
    </row>
    <row r="29" spans="2:8" x14ac:dyDescent="0.3">
      <c r="B29" t="s">
        <v>103</v>
      </c>
      <c r="C29">
        <v>24</v>
      </c>
      <c r="D29" t="s">
        <v>285</v>
      </c>
      <c r="F29" s="15" t="s">
        <v>174</v>
      </c>
      <c r="G29" s="15">
        <v>24</v>
      </c>
      <c r="H29" s="15" t="str">
        <f t="shared" si="0"/>
        <v>bsc_physical_sciences 24</v>
      </c>
    </row>
    <row r="30" spans="2:8" x14ac:dyDescent="0.3">
      <c r="B30" t="s">
        <v>104</v>
      </c>
      <c r="C30">
        <v>25</v>
      </c>
      <c r="D30" t="s">
        <v>286</v>
      </c>
      <c r="F30" s="15" t="s">
        <v>343</v>
      </c>
      <c r="G30" s="15">
        <v>25</v>
      </c>
      <c r="H30" s="15" t="str">
        <f t="shared" si="0"/>
        <v>psychology(h) 25</v>
      </c>
    </row>
    <row r="31" spans="2:8" x14ac:dyDescent="0.3">
      <c r="B31" t="s">
        <v>105</v>
      </c>
      <c r="C31">
        <v>26</v>
      </c>
      <c r="F31" s="15" t="s">
        <v>118</v>
      </c>
      <c r="G31" s="15">
        <v>26</v>
      </c>
      <c r="H31" s="15" t="str">
        <f t="shared" si="0"/>
        <v>Other (specify) 26</v>
      </c>
    </row>
    <row r="32" spans="2:8" x14ac:dyDescent="0.3">
      <c r="B32" t="s">
        <v>296</v>
      </c>
      <c r="C32">
        <v>27</v>
      </c>
      <c r="F32" s="15" t="s">
        <v>340</v>
      </c>
      <c r="G32" s="15">
        <v>27</v>
      </c>
      <c r="H32" s="15" t="str">
        <f t="shared" si="0"/>
        <v>computer_science 27</v>
      </c>
    </row>
    <row r="33" spans="2:8" x14ac:dyDescent="0.3">
      <c r="B33" t="s">
        <v>306</v>
      </c>
      <c r="C33">
        <v>28</v>
      </c>
      <c r="F33" s="15" t="s">
        <v>341</v>
      </c>
      <c r="G33" s="15">
        <v>28</v>
      </c>
      <c r="H33" s="15" t="str">
        <f t="shared" si="0"/>
        <v>sociology(h) 28</v>
      </c>
    </row>
    <row r="34" spans="2:8" x14ac:dyDescent="0.3">
      <c r="B34" t="s">
        <v>307</v>
      </c>
      <c r="C34">
        <v>29</v>
      </c>
      <c r="F34" s="15" t="s">
        <v>307</v>
      </c>
      <c r="G34" s="15">
        <v>29</v>
      </c>
      <c r="H34" s="15" t="str">
        <f t="shared" ref="H34" si="1">CONCATENATE(F34," ",G34)</f>
        <v>electronics 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C4"/>
  <sheetViews>
    <sheetView workbookViewId="0">
      <selection activeCell="E18" sqref="E18"/>
    </sheetView>
  </sheetViews>
  <sheetFormatPr defaultRowHeight="14.4" x14ac:dyDescent="0.3"/>
  <cols>
    <col min="3" max="3" width="15.6640625" bestFit="1" customWidth="1"/>
  </cols>
  <sheetData>
    <row r="2" spans="2:3" x14ac:dyDescent="0.3">
      <c r="B2" t="s">
        <v>261</v>
      </c>
      <c r="C2" t="s">
        <v>260</v>
      </c>
    </row>
    <row r="3" spans="2:3" x14ac:dyDescent="0.3">
      <c r="B3" t="s">
        <v>259</v>
      </c>
      <c r="C3" t="s">
        <v>258</v>
      </c>
    </row>
    <row r="4" spans="2:3" x14ac:dyDescent="0.3">
      <c r="B4" t="s">
        <v>257</v>
      </c>
      <c r="C4" t="s">
        <v>256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40"/>
  <sheetViews>
    <sheetView zoomScaleNormal="100" workbookViewId="0">
      <selection activeCell="B1" sqref="B1"/>
    </sheetView>
  </sheetViews>
  <sheetFormatPr defaultRowHeight="14.4" x14ac:dyDescent="0.3"/>
  <cols>
    <col min="2" max="2" width="8.88671875" style="42"/>
    <col min="3" max="3" width="17" style="42" bestFit="1" customWidth="1"/>
    <col min="4" max="4" width="15.88671875" style="27" bestFit="1" customWidth="1"/>
    <col min="5" max="5" width="19" style="27" bestFit="1" customWidth="1"/>
  </cols>
  <sheetData>
    <row r="1" spans="2:5" x14ac:dyDescent="0.3">
      <c r="B1" s="43" t="s">
        <v>2175</v>
      </c>
      <c r="C1" s="43" t="s">
        <v>151</v>
      </c>
      <c r="D1" s="43" t="s">
        <v>152</v>
      </c>
      <c r="E1" s="43" t="s">
        <v>181</v>
      </c>
    </row>
    <row r="2" spans="2:5" x14ac:dyDescent="0.3">
      <c r="B2" s="44" t="s">
        <v>76</v>
      </c>
      <c r="C2" s="44" t="s">
        <v>2173</v>
      </c>
      <c r="D2" s="45"/>
      <c r="E2" s="45"/>
    </row>
    <row r="3" spans="2:5" x14ac:dyDescent="0.3">
      <c r="B3" s="44" t="s">
        <v>77</v>
      </c>
      <c r="C3" s="44" t="s">
        <v>2174</v>
      </c>
      <c r="D3" s="45"/>
      <c r="E3" s="45"/>
    </row>
    <row r="4" spans="2:5" x14ac:dyDescent="0.3">
      <c r="B4" s="49" t="s">
        <v>108</v>
      </c>
      <c r="C4" s="44">
        <v>1</v>
      </c>
      <c r="D4" s="45" t="s">
        <v>109</v>
      </c>
      <c r="E4" s="45"/>
    </row>
    <row r="5" spans="2:5" x14ac:dyDescent="0.3">
      <c r="B5" s="50"/>
      <c r="C5" s="44">
        <v>2</v>
      </c>
      <c r="D5" s="45" t="s">
        <v>110</v>
      </c>
      <c r="E5" s="45"/>
    </row>
    <row r="6" spans="2:5" x14ac:dyDescent="0.3">
      <c r="B6" s="44" t="s">
        <v>111</v>
      </c>
      <c r="C6" s="44" t="s">
        <v>112</v>
      </c>
      <c r="D6" s="45"/>
      <c r="E6" s="45"/>
    </row>
    <row r="7" spans="2:5" x14ac:dyDescent="0.3">
      <c r="B7" s="49" t="s">
        <v>113</v>
      </c>
      <c r="C7" s="44">
        <v>1</v>
      </c>
      <c r="D7" s="45" t="s">
        <v>114</v>
      </c>
      <c r="E7" s="45"/>
    </row>
    <row r="8" spans="2:5" x14ac:dyDescent="0.3">
      <c r="B8" s="51"/>
      <c r="C8" s="44">
        <v>2</v>
      </c>
      <c r="D8" s="45" t="s">
        <v>115</v>
      </c>
      <c r="E8" s="45"/>
    </row>
    <row r="9" spans="2:5" x14ac:dyDescent="0.3">
      <c r="B9" s="51"/>
      <c r="C9" s="44">
        <v>3</v>
      </c>
      <c r="D9" s="45" t="s">
        <v>116</v>
      </c>
      <c r="E9" s="45"/>
    </row>
    <row r="10" spans="2:5" x14ac:dyDescent="0.3">
      <c r="B10" s="51"/>
      <c r="C10" s="44">
        <v>4</v>
      </c>
      <c r="D10" s="45" t="s">
        <v>117</v>
      </c>
      <c r="E10" s="45"/>
    </row>
    <row r="11" spans="2:5" x14ac:dyDescent="0.3">
      <c r="B11" s="50"/>
      <c r="C11" s="44">
        <v>5</v>
      </c>
      <c r="D11" s="45" t="s">
        <v>118</v>
      </c>
      <c r="E11" s="45"/>
    </row>
    <row r="12" spans="2:5" x14ac:dyDescent="0.3">
      <c r="B12" s="49" t="s">
        <v>119</v>
      </c>
      <c r="C12" s="46">
        <v>1</v>
      </c>
      <c r="D12" s="47" t="s">
        <v>120</v>
      </c>
      <c r="E12" s="45"/>
    </row>
    <row r="13" spans="2:5" x14ac:dyDescent="0.3">
      <c r="B13" s="51"/>
      <c r="C13" s="46">
        <v>2</v>
      </c>
      <c r="D13" s="47" t="s">
        <v>121</v>
      </c>
      <c r="E13" s="45"/>
    </row>
    <row r="14" spans="2:5" x14ac:dyDescent="0.3">
      <c r="B14" s="51"/>
      <c r="C14" s="46">
        <v>3</v>
      </c>
      <c r="D14" s="47" t="s">
        <v>122</v>
      </c>
      <c r="E14" s="45"/>
    </row>
    <row r="15" spans="2:5" x14ac:dyDescent="0.3">
      <c r="B15" s="51"/>
      <c r="C15" s="46">
        <v>4</v>
      </c>
      <c r="D15" s="47" t="s">
        <v>123</v>
      </c>
      <c r="E15" s="45"/>
    </row>
    <row r="16" spans="2:5" x14ac:dyDescent="0.3">
      <c r="B16" s="51"/>
      <c r="C16" s="46">
        <v>5</v>
      </c>
      <c r="D16" s="47" t="s">
        <v>362</v>
      </c>
      <c r="E16" s="45"/>
    </row>
    <row r="17" spans="2:5" x14ac:dyDescent="0.3">
      <c r="B17" s="50"/>
      <c r="C17" s="46">
        <v>6</v>
      </c>
      <c r="D17" s="48" t="s">
        <v>118</v>
      </c>
      <c r="E17" s="45" t="s">
        <v>180</v>
      </c>
    </row>
    <row r="18" spans="2:5" x14ac:dyDescent="0.3">
      <c r="B18" s="49" t="s">
        <v>124</v>
      </c>
      <c r="C18" s="46">
        <v>1</v>
      </c>
      <c r="D18" s="47" t="s">
        <v>125</v>
      </c>
      <c r="E18" s="45"/>
    </row>
    <row r="19" spans="2:5" x14ac:dyDescent="0.3">
      <c r="B19" s="51"/>
      <c r="C19" s="46">
        <v>2</v>
      </c>
      <c r="D19" s="47" t="s">
        <v>126</v>
      </c>
      <c r="E19" s="45"/>
    </row>
    <row r="20" spans="2:5" x14ac:dyDescent="0.3">
      <c r="B20" s="51"/>
      <c r="C20" s="46">
        <v>3</v>
      </c>
      <c r="D20" s="47" t="s">
        <v>127</v>
      </c>
      <c r="E20" s="45"/>
    </row>
    <row r="21" spans="2:5" x14ac:dyDescent="0.3">
      <c r="B21" s="50"/>
      <c r="C21" s="46">
        <v>4</v>
      </c>
      <c r="D21" s="48" t="s">
        <v>118</v>
      </c>
      <c r="E21" s="45"/>
    </row>
    <row r="22" spans="2:5" x14ac:dyDescent="0.3">
      <c r="B22" s="49" t="s">
        <v>128</v>
      </c>
      <c r="C22" s="46">
        <v>1</v>
      </c>
      <c r="D22" s="45">
        <v>2013</v>
      </c>
      <c r="E22" s="47" t="s">
        <v>129</v>
      </c>
    </row>
    <row r="23" spans="2:5" x14ac:dyDescent="0.3">
      <c r="B23" s="51"/>
      <c r="C23" s="46">
        <v>2</v>
      </c>
      <c r="D23" s="45">
        <v>2014</v>
      </c>
      <c r="E23" s="47" t="s">
        <v>130</v>
      </c>
    </row>
    <row r="24" spans="2:5" x14ac:dyDescent="0.3">
      <c r="B24" s="50"/>
      <c r="C24" s="46">
        <v>3</v>
      </c>
      <c r="D24" s="45">
        <v>2015</v>
      </c>
      <c r="E24" s="47" t="s">
        <v>131</v>
      </c>
    </row>
    <row r="25" spans="2:5" x14ac:dyDescent="0.3">
      <c r="B25" s="44" t="s">
        <v>132</v>
      </c>
      <c r="C25" s="44" t="s">
        <v>112</v>
      </c>
      <c r="D25" s="45"/>
      <c r="E25" s="45"/>
    </row>
    <row r="26" spans="2:5" x14ac:dyDescent="0.3">
      <c r="B26" s="44" t="s">
        <v>133</v>
      </c>
      <c r="C26" s="44" t="s">
        <v>112</v>
      </c>
      <c r="D26" s="45"/>
      <c r="E26" s="45"/>
    </row>
    <row r="27" spans="2:5" x14ac:dyDescent="0.3">
      <c r="B27" s="49" t="s">
        <v>134</v>
      </c>
      <c r="C27" s="46">
        <v>1</v>
      </c>
      <c r="D27" s="47" t="s">
        <v>135</v>
      </c>
      <c r="E27" s="45"/>
    </row>
    <row r="28" spans="2:5" x14ac:dyDescent="0.3">
      <c r="B28" s="51"/>
      <c r="C28" s="46">
        <v>2</v>
      </c>
      <c r="D28" s="47" t="s">
        <v>136</v>
      </c>
      <c r="E28" s="45"/>
    </row>
    <row r="29" spans="2:5" x14ac:dyDescent="0.3">
      <c r="B29" s="50"/>
      <c r="C29" s="46">
        <v>3</v>
      </c>
      <c r="D29" s="47" t="s">
        <v>137</v>
      </c>
      <c r="E29" s="45"/>
    </row>
    <row r="30" spans="2:5" x14ac:dyDescent="0.3">
      <c r="B30" s="49" t="s">
        <v>138</v>
      </c>
      <c r="C30" s="46">
        <v>1</v>
      </c>
      <c r="D30" s="47" t="s">
        <v>139</v>
      </c>
      <c r="E30" s="45"/>
    </row>
    <row r="31" spans="2:5" x14ac:dyDescent="0.3">
      <c r="B31" s="50"/>
      <c r="C31" s="46">
        <v>2</v>
      </c>
      <c r="D31" s="48" t="s">
        <v>140</v>
      </c>
      <c r="E31" s="45"/>
    </row>
    <row r="32" spans="2:5" x14ac:dyDescent="0.3">
      <c r="B32" s="44" t="s">
        <v>141</v>
      </c>
      <c r="C32" s="44" t="s">
        <v>112</v>
      </c>
      <c r="D32" s="45"/>
      <c r="E32" s="45"/>
    </row>
    <row r="33" spans="2:5" x14ac:dyDescent="0.3">
      <c r="B33" s="44" t="s">
        <v>142</v>
      </c>
      <c r="C33" s="44" t="s">
        <v>112</v>
      </c>
      <c r="D33" s="45"/>
      <c r="E33" s="45"/>
    </row>
    <row r="34" spans="2:5" x14ac:dyDescent="0.3">
      <c r="B34" s="44" t="s">
        <v>143</v>
      </c>
      <c r="C34" s="44" t="s">
        <v>112</v>
      </c>
      <c r="D34" s="45"/>
      <c r="E34" s="45"/>
    </row>
    <row r="35" spans="2:5" x14ac:dyDescent="0.3">
      <c r="B35" s="44" t="s">
        <v>144</v>
      </c>
      <c r="C35" s="44" t="s">
        <v>112</v>
      </c>
      <c r="D35" s="45"/>
      <c r="E35" s="45"/>
    </row>
    <row r="36" spans="2:5" x14ac:dyDescent="0.3">
      <c r="B36" s="44" t="s">
        <v>145</v>
      </c>
      <c r="C36" s="44" t="s">
        <v>112</v>
      </c>
      <c r="D36" s="45"/>
      <c r="E36" s="45"/>
    </row>
    <row r="37" spans="2:5" x14ac:dyDescent="0.3">
      <c r="B37" s="49" t="s">
        <v>146</v>
      </c>
      <c r="C37" s="46">
        <v>1</v>
      </c>
      <c r="D37" s="47" t="s">
        <v>147</v>
      </c>
      <c r="E37" s="45"/>
    </row>
    <row r="38" spans="2:5" x14ac:dyDescent="0.3">
      <c r="B38" s="51"/>
      <c r="C38" s="46">
        <v>2</v>
      </c>
      <c r="D38" s="47" t="s">
        <v>148</v>
      </c>
      <c r="E38" s="45"/>
    </row>
    <row r="39" spans="2:5" x14ac:dyDescent="0.3">
      <c r="B39" s="51"/>
      <c r="C39" s="46">
        <v>3</v>
      </c>
      <c r="D39" s="47" t="s">
        <v>149</v>
      </c>
      <c r="E39" s="45"/>
    </row>
    <row r="40" spans="2:5" x14ac:dyDescent="0.3">
      <c r="B40" s="50"/>
      <c r="C40" s="46">
        <v>4</v>
      </c>
      <c r="D40" s="47" t="s">
        <v>150</v>
      </c>
      <c r="E40" s="45"/>
    </row>
  </sheetData>
  <mergeCells count="8">
    <mergeCell ref="B30:B31"/>
    <mergeCell ref="B37:B40"/>
    <mergeCell ref="B4:B5"/>
    <mergeCell ref="B7:B11"/>
    <mergeCell ref="B12:B17"/>
    <mergeCell ref="B18:B21"/>
    <mergeCell ref="B22:B24"/>
    <mergeCell ref="B27:B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C72"/>
  <sheetViews>
    <sheetView zoomScale="99" zoomScaleNormal="99" workbookViewId="0">
      <selection activeCell="C1" sqref="C1:C1048576"/>
    </sheetView>
  </sheetViews>
  <sheetFormatPr defaultRowHeight="14.4" x14ac:dyDescent="0.3"/>
  <cols>
    <col min="3" max="3" width="8.88671875" style="42"/>
    <col min="4" max="4" width="13.44140625" bestFit="1" customWidth="1"/>
    <col min="5" max="5" width="15.5546875" bestFit="1" customWidth="1"/>
    <col min="9" max="9" width="2" bestFit="1" customWidth="1"/>
    <col min="10" max="10" width="4.5546875" bestFit="1" customWidth="1"/>
    <col min="11" max="11" width="2.109375" bestFit="1" customWidth="1"/>
    <col min="13" max="13" width="3" bestFit="1" customWidth="1"/>
    <col min="14" max="14" width="17.21875" bestFit="1" customWidth="1"/>
    <col min="15" max="15" width="3" customWidth="1"/>
    <col min="16" max="16" width="2.6640625" customWidth="1"/>
    <col min="17" max="17" width="16.109375" bestFit="1" customWidth="1"/>
    <col min="18" max="18" width="5" bestFit="1" customWidth="1"/>
    <col min="19" max="19" width="12.6640625" bestFit="1" customWidth="1"/>
    <col min="20" max="20" width="13.5546875" bestFit="1" customWidth="1"/>
    <col min="21" max="21" width="4.6640625" customWidth="1"/>
    <col min="22" max="22" width="16.5546875" bestFit="1" customWidth="1"/>
    <col min="23" max="23" width="13.5546875" bestFit="1" customWidth="1"/>
    <col min="24" max="24" width="15.88671875" bestFit="1" customWidth="1"/>
    <col min="25" max="25" width="13.5546875" bestFit="1" customWidth="1"/>
    <col min="26" max="26" width="15.88671875" bestFit="1" customWidth="1"/>
    <col min="27" max="27" width="13.5546875" bestFit="1" customWidth="1"/>
    <col min="28" max="28" width="15.88671875" bestFit="1" customWidth="1"/>
    <col min="29" max="29" width="13.5546875" bestFit="1" customWidth="1"/>
  </cols>
  <sheetData>
    <row r="1" spans="2:29" ht="15" thickBot="1" x14ac:dyDescent="0.35">
      <c r="B1" s="56" t="s">
        <v>2175</v>
      </c>
      <c r="C1" s="57" t="s">
        <v>151</v>
      </c>
      <c r="D1" s="57" t="s">
        <v>152</v>
      </c>
      <c r="E1" s="58" t="s">
        <v>181</v>
      </c>
      <c r="G1" s="12" t="s">
        <v>213</v>
      </c>
      <c r="H1" s="11">
        <v>5</v>
      </c>
      <c r="P1" s="12"/>
    </row>
    <row r="2" spans="2:29" x14ac:dyDescent="0.3">
      <c r="B2" t="s">
        <v>211</v>
      </c>
      <c r="C2" s="59">
        <v>1</v>
      </c>
      <c r="D2" s="53" t="s">
        <v>187</v>
      </c>
      <c r="E2" t="s">
        <v>199</v>
      </c>
      <c r="G2" t="s">
        <v>176</v>
      </c>
      <c r="H2" t="str">
        <f>$B$2&amp;$G$1&amp;$H$1</f>
        <v>B1a_m_5</v>
      </c>
      <c r="I2" t="s">
        <v>179</v>
      </c>
      <c r="J2" t="str">
        <f>""""&amp;C2&amp;""""</f>
        <v>"1"</v>
      </c>
      <c r="K2" t="s">
        <v>178</v>
      </c>
      <c r="L2" t="str">
        <f>H2</f>
        <v>B1a_m_5</v>
      </c>
      <c r="M2" s="9" t="s">
        <v>177</v>
      </c>
      <c r="N2" t="str">
        <f>""""&amp;E2&amp;""""</f>
        <v>"1 Auto"</v>
      </c>
      <c r="Q2" t="s">
        <v>411</v>
      </c>
      <c r="R2">
        <v>7.0000000000000007E-2</v>
      </c>
      <c r="S2" t="s">
        <v>412</v>
      </c>
      <c r="T2" t="str">
        <f>N2</f>
        <v>"1 Auto"</v>
      </c>
      <c r="V2" t="s">
        <v>2167</v>
      </c>
      <c r="W2" s="9" t="str">
        <f>T2</f>
        <v>"1 Auto"</v>
      </c>
      <c r="X2" t="s">
        <v>2168</v>
      </c>
      <c r="Y2" t="str">
        <f>W2</f>
        <v>"1 Auto"</v>
      </c>
      <c r="Z2" t="s">
        <v>2169</v>
      </c>
      <c r="AA2" t="str">
        <f>Y2</f>
        <v>"1 Auto"</v>
      </c>
      <c r="AB2" t="s">
        <v>2170</v>
      </c>
      <c r="AC2" t="str">
        <f>AA2</f>
        <v>"1 Auto"</v>
      </c>
    </row>
    <row r="3" spans="2:29" x14ac:dyDescent="0.3">
      <c r="C3" s="60">
        <v>2</v>
      </c>
      <c r="D3" s="7" t="s">
        <v>188</v>
      </c>
      <c r="E3" t="s">
        <v>200</v>
      </c>
      <c r="G3" t="s">
        <v>176</v>
      </c>
      <c r="H3" t="str">
        <f>H2</f>
        <v>B1a_m_5</v>
      </c>
      <c r="I3" t="s">
        <v>179</v>
      </c>
      <c r="J3" t="str">
        <f t="shared" ref="J3:J12" si="0">""""&amp;C3&amp;""""</f>
        <v>"2"</v>
      </c>
      <c r="K3" t="s">
        <v>178</v>
      </c>
      <c r="L3" t="str">
        <f t="shared" ref="L3:L12" si="1">H3</f>
        <v>B1a_m_5</v>
      </c>
      <c r="M3" s="9" t="s">
        <v>177</v>
      </c>
      <c r="N3" t="str">
        <f t="shared" ref="N3:N12" si="2">""""&amp;E3&amp;""""</f>
        <v>"2 Car"</v>
      </c>
      <c r="Q3" t="s">
        <v>411</v>
      </c>
      <c r="R3">
        <v>0.14000000000000001</v>
      </c>
      <c r="S3" t="s">
        <v>412</v>
      </c>
      <c r="T3" t="str">
        <f t="shared" ref="T3:T11" si="3">N3</f>
        <v>"2 Car"</v>
      </c>
      <c r="V3" t="s">
        <v>2167</v>
      </c>
      <c r="W3" s="9" t="str">
        <f t="shared" ref="W3:W12" si="4">T3</f>
        <v>"2 Car"</v>
      </c>
      <c r="X3" t="s">
        <v>2168</v>
      </c>
      <c r="Y3" t="str">
        <f t="shared" ref="Y3:Y12" si="5">W3</f>
        <v>"2 Car"</v>
      </c>
      <c r="Z3" t="s">
        <v>2169</v>
      </c>
      <c r="AA3" t="str">
        <f t="shared" ref="AA3:AA12" si="6">Y3</f>
        <v>"2 Car"</v>
      </c>
      <c r="AB3" t="s">
        <v>2170</v>
      </c>
      <c r="AC3" t="str">
        <f t="shared" ref="AC3:AC12" si="7">AA3</f>
        <v>"2 Car"</v>
      </c>
    </row>
    <row r="4" spans="2:29" x14ac:dyDescent="0.3">
      <c r="C4" s="60">
        <v>3</v>
      </c>
      <c r="D4" s="7" t="s">
        <v>189</v>
      </c>
      <c r="E4" t="s">
        <v>201</v>
      </c>
      <c r="G4" t="s">
        <v>176</v>
      </c>
      <c r="H4" t="str">
        <f t="shared" ref="H4:H12" si="8">H3</f>
        <v>B1a_m_5</v>
      </c>
      <c r="I4" t="s">
        <v>179</v>
      </c>
      <c r="J4" t="str">
        <f t="shared" si="0"/>
        <v>"3"</v>
      </c>
      <c r="K4" t="s">
        <v>178</v>
      </c>
      <c r="L4" t="str">
        <f t="shared" si="1"/>
        <v>B1a_m_5</v>
      </c>
      <c r="M4" s="9" t="s">
        <v>177</v>
      </c>
      <c r="N4" t="str">
        <f t="shared" si="2"/>
        <v>"3 Car pool"</v>
      </c>
      <c r="Q4" t="s">
        <v>411</v>
      </c>
      <c r="R4">
        <v>0.14000000000000001</v>
      </c>
      <c r="S4" t="s">
        <v>412</v>
      </c>
      <c r="T4" t="str">
        <f t="shared" si="3"/>
        <v>"3 Car pool"</v>
      </c>
      <c r="V4" t="s">
        <v>2167</v>
      </c>
      <c r="W4" s="9" t="str">
        <f t="shared" si="4"/>
        <v>"3 Car pool"</v>
      </c>
      <c r="X4" t="s">
        <v>2168</v>
      </c>
      <c r="Y4" t="str">
        <f t="shared" si="5"/>
        <v>"3 Car pool"</v>
      </c>
      <c r="Z4" t="s">
        <v>2169</v>
      </c>
      <c r="AA4" t="str">
        <f t="shared" si="6"/>
        <v>"3 Car pool"</v>
      </c>
      <c r="AB4" t="s">
        <v>2170</v>
      </c>
      <c r="AC4" t="str">
        <f t="shared" si="7"/>
        <v>"3 Car pool"</v>
      </c>
    </row>
    <row r="5" spans="2:29" x14ac:dyDescent="0.3">
      <c r="C5" s="60">
        <v>4</v>
      </c>
      <c r="D5" s="7" t="s">
        <v>190</v>
      </c>
      <c r="E5" t="s">
        <v>202</v>
      </c>
      <c r="G5" t="s">
        <v>176</v>
      </c>
      <c r="H5" t="str">
        <f t="shared" si="8"/>
        <v>B1a_m_5</v>
      </c>
      <c r="I5" t="s">
        <v>179</v>
      </c>
      <c r="J5" t="str">
        <f t="shared" si="0"/>
        <v>"4"</v>
      </c>
      <c r="K5" t="s">
        <v>178</v>
      </c>
      <c r="L5" t="str">
        <f t="shared" si="1"/>
        <v>B1a_m_5</v>
      </c>
      <c r="M5" s="9" t="s">
        <v>177</v>
      </c>
      <c r="N5" t="str">
        <f t="shared" si="2"/>
        <v>"4 DTC bus"</v>
      </c>
      <c r="Q5" t="s">
        <v>411</v>
      </c>
      <c r="R5">
        <v>0.4</v>
      </c>
      <c r="S5" t="s">
        <v>412</v>
      </c>
      <c r="T5" t="str">
        <f t="shared" si="3"/>
        <v>"4 DTC bus"</v>
      </c>
      <c r="V5" t="s">
        <v>2167</v>
      </c>
      <c r="W5" s="9" t="str">
        <f t="shared" si="4"/>
        <v>"4 DTC bus"</v>
      </c>
      <c r="X5" t="s">
        <v>2168</v>
      </c>
      <c r="Y5" t="str">
        <f t="shared" si="5"/>
        <v>"4 DTC bus"</v>
      </c>
      <c r="Z5" t="s">
        <v>2169</v>
      </c>
      <c r="AA5" t="str">
        <f t="shared" si="6"/>
        <v>"4 DTC bus"</v>
      </c>
      <c r="AB5" t="s">
        <v>2170</v>
      </c>
      <c r="AC5" t="str">
        <f t="shared" si="7"/>
        <v>"4 DTC bus"</v>
      </c>
    </row>
    <row r="6" spans="2:29" x14ac:dyDescent="0.3">
      <c r="C6" s="60">
        <v>5</v>
      </c>
      <c r="D6" s="7" t="s">
        <v>191</v>
      </c>
      <c r="E6" t="s">
        <v>203</v>
      </c>
      <c r="G6" t="s">
        <v>176</v>
      </c>
      <c r="H6" t="str">
        <f t="shared" si="8"/>
        <v>B1a_m_5</v>
      </c>
      <c r="I6" t="s">
        <v>179</v>
      </c>
      <c r="J6" t="str">
        <f t="shared" si="0"/>
        <v>"5"</v>
      </c>
      <c r="K6" t="s">
        <v>178</v>
      </c>
      <c r="L6" t="str">
        <f t="shared" si="1"/>
        <v>B1a_m_5</v>
      </c>
      <c r="M6" s="9" t="s">
        <v>177</v>
      </c>
      <c r="N6" t="str">
        <f t="shared" si="2"/>
        <v>"5 Metro"</v>
      </c>
      <c r="Q6" t="s">
        <v>411</v>
      </c>
      <c r="R6">
        <v>0.16</v>
      </c>
      <c r="S6" t="s">
        <v>412</v>
      </c>
      <c r="T6" t="str">
        <f t="shared" si="3"/>
        <v>"5 Metro"</v>
      </c>
      <c r="V6" t="s">
        <v>2167</v>
      </c>
      <c r="W6" s="9" t="str">
        <f t="shared" si="4"/>
        <v>"5 Metro"</v>
      </c>
      <c r="X6" t="s">
        <v>2168</v>
      </c>
      <c r="Y6" t="str">
        <f t="shared" si="5"/>
        <v>"5 Metro"</v>
      </c>
      <c r="Z6" t="s">
        <v>2169</v>
      </c>
      <c r="AA6" t="str">
        <f t="shared" si="6"/>
        <v>"5 Metro"</v>
      </c>
      <c r="AB6" t="s">
        <v>2170</v>
      </c>
      <c r="AC6" t="str">
        <f t="shared" si="7"/>
        <v>"5 Metro"</v>
      </c>
    </row>
    <row r="7" spans="2:29" x14ac:dyDescent="0.3">
      <c r="C7" s="60">
        <v>6</v>
      </c>
      <c r="D7" s="7" t="s">
        <v>192</v>
      </c>
      <c r="E7" t="s">
        <v>204</v>
      </c>
      <c r="G7" t="s">
        <v>176</v>
      </c>
      <c r="H7" t="str">
        <f t="shared" si="8"/>
        <v>B1a_m_5</v>
      </c>
      <c r="I7" t="s">
        <v>179</v>
      </c>
      <c r="J7" t="str">
        <f t="shared" si="0"/>
        <v>"6"</v>
      </c>
      <c r="K7" t="s">
        <v>178</v>
      </c>
      <c r="L7" t="str">
        <f t="shared" si="1"/>
        <v>B1a_m_5</v>
      </c>
      <c r="M7" s="9" t="s">
        <v>177</v>
      </c>
      <c r="N7" t="str">
        <f t="shared" si="2"/>
        <v>"6 Motorcycle"</v>
      </c>
      <c r="Q7" t="s">
        <v>411</v>
      </c>
      <c r="R7">
        <v>0.14000000000000001</v>
      </c>
      <c r="S7" t="s">
        <v>412</v>
      </c>
      <c r="T7" t="str">
        <f t="shared" si="3"/>
        <v>"6 Motorcycle"</v>
      </c>
      <c r="V7" t="s">
        <v>2167</v>
      </c>
      <c r="W7" s="9" t="str">
        <f t="shared" si="4"/>
        <v>"6 Motorcycle"</v>
      </c>
      <c r="X7" t="s">
        <v>2168</v>
      </c>
      <c r="Y7" t="str">
        <f t="shared" si="5"/>
        <v>"6 Motorcycle"</v>
      </c>
      <c r="Z7" t="s">
        <v>2169</v>
      </c>
      <c r="AA7" t="str">
        <f t="shared" si="6"/>
        <v>"6 Motorcycle"</v>
      </c>
      <c r="AB7" t="s">
        <v>2170</v>
      </c>
      <c r="AC7" t="str">
        <f t="shared" si="7"/>
        <v>"6 Motorcycle"</v>
      </c>
    </row>
    <row r="8" spans="2:29" x14ac:dyDescent="0.3">
      <c r="C8" s="60">
        <v>7</v>
      </c>
      <c r="D8" s="7" t="s">
        <v>193</v>
      </c>
      <c r="E8" t="s">
        <v>205</v>
      </c>
      <c r="G8" t="s">
        <v>176</v>
      </c>
      <c r="H8" t="str">
        <f t="shared" si="8"/>
        <v>B1a_m_5</v>
      </c>
      <c r="I8" t="s">
        <v>179</v>
      </c>
      <c r="J8" t="str">
        <f t="shared" si="0"/>
        <v>"7"</v>
      </c>
      <c r="K8" t="s">
        <v>178</v>
      </c>
      <c r="L8" t="str">
        <f t="shared" si="1"/>
        <v>B1a_m_5</v>
      </c>
      <c r="M8" s="9" t="s">
        <v>177</v>
      </c>
      <c r="N8" t="str">
        <f t="shared" si="2"/>
        <v>"7 Private Bus"</v>
      </c>
      <c r="Q8" t="s">
        <v>411</v>
      </c>
      <c r="R8">
        <v>0.4</v>
      </c>
      <c r="S8" t="s">
        <v>412</v>
      </c>
      <c r="T8" t="str">
        <f t="shared" si="3"/>
        <v>"7 Private Bus"</v>
      </c>
      <c r="V8" t="s">
        <v>2167</v>
      </c>
      <c r="W8" s="9" t="str">
        <f t="shared" si="4"/>
        <v>"7 Private Bus"</v>
      </c>
      <c r="X8" t="s">
        <v>2168</v>
      </c>
      <c r="Y8" t="str">
        <f t="shared" si="5"/>
        <v>"7 Private Bus"</v>
      </c>
      <c r="Z8" t="s">
        <v>2169</v>
      </c>
      <c r="AA8" t="str">
        <f t="shared" si="6"/>
        <v>"7 Private Bus"</v>
      </c>
      <c r="AB8" t="s">
        <v>2170</v>
      </c>
      <c r="AC8" t="str">
        <f t="shared" si="7"/>
        <v>"7 Private Bus"</v>
      </c>
    </row>
    <row r="9" spans="2:29" x14ac:dyDescent="0.3">
      <c r="C9" s="60">
        <v>8</v>
      </c>
      <c r="D9" s="7" t="s">
        <v>194</v>
      </c>
      <c r="E9" t="s">
        <v>206</v>
      </c>
      <c r="G9" t="s">
        <v>176</v>
      </c>
      <c r="H9" t="str">
        <f t="shared" si="8"/>
        <v>B1a_m_5</v>
      </c>
      <c r="I9" t="s">
        <v>179</v>
      </c>
      <c r="J9" t="str">
        <f t="shared" si="0"/>
        <v>"8"</v>
      </c>
      <c r="K9" t="s">
        <v>178</v>
      </c>
      <c r="L9" t="str">
        <f t="shared" si="1"/>
        <v>B1a_m_5</v>
      </c>
      <c r="M9" s="9" t="s">
        <v>177</v>
      </c>
      <c r="N9" t="str">
        <f t="shared" si="2"/>
        <v>"8 Rickshaw"</v>
      </c>
      <c r="Q9" t="s">
        <v>411</v>
      </c>
      <c r="R9">
        <v>0</v>
      </c>
      <c r="S9" t="s">
        <v>412</v>
      </c>
      <c r="T9" t="str">
        <f t="shared" ref="T9" si="9">N9</f>
        <v>"8 Rickshaw"</v>
      </c>
      <c r="V9" t="s">
        <v>2167</v>
      </c>
      <c r="W9" s="9" t="str">
        <f t="shared" si="4"/>
        <v>"8 Rickshaw"</v>
      </c>
      <c r="X9" t="s">
        <v>2168</v>
      </c>
      <c r="Y9" t="str">
        <f t="shared" si="5"/>
        <v>"8 Rickshaw"</v>
      </c>
      <c r="Z9" t="s">
        <v>2169</v>
      </c>
      <c r="AA9" t="str">
        <f t="shared" si="6"/>
        <v>"8 Rickshaw"</v>
      </c>
      <c r="AB9" t="s">
        <v>2170</v>
      </c>
      <c r="AC9" t="str">
        <f t="shared" si="7"/>
        <v>"8 Rickshaw"</v>
      </c>
    </row>
    <row r="10" spans="2:29" x14ac:dyDescent="0.3">
      <c r="C10" s="60">
        <v>9</v>
      </c>
      <c r="D10" s="7" t="s">
        <v>195</v>
      </c>
      <c r="E10" t="s">
        <v>207</v>
      </c>
      <c r="G10" t="s">
        <v>176</v>
      </c>
      <c r="H10" t="str">
        <f t="shared" si="8"/>
        <v>B1a_m_5</v>
      </c>
      <c r="I10" t="s">
        <v>179</v>
      </c>
      <c r="J10" t="str">
        <f t="shared" si="0"/>
        <v>"9"</v>
      </c>
      <c r="K10" t="s">
        <v>178</v>
      </c>
      <c r="L10" t="str">
        <f t="shared" si="1"/>
        <v>B1a_m_5</v>
      </c>
      <c r="M10" s="9" t="s">
        <v>177</v>
      </c>
      <c r="N10" t="str">
        <f t="shared" si="2"/>
        <v>"9 Scooter"</v>
      </c>
      <c r="Q10" t="s">
        <v>411</v>
      </c>
      <c r="R10">
        <v>0.14000000000000001</v>
      </c>
      <c r="S10" t="s">
        <v>412</v>
      </c>
      <c r="T10" t="str">
        <f t="shared" si="3"/>
        <v>"9 Scooter"</v>
      </c>
      <c r="V10" t="s">
        <v>2167</v>
      </c>
      <c r="W10" s="9" t="str">
        <f t="shared" si="4"/>
        <v>"9 Scooter"</v>
      </c>
      <c r="X10" t="s">
        <v>2168</v>
      </c>
      <c r="Y10" t="str">
        <f t="shared" si="5"/>
        <v>"9 Scooter"</v>
      </c>
      <c r="Z10" t="s">
        <v>2169</v>
      </c>
      <c r="AA10" t="str">
        <f t="shared" si="6"/>
        <v>"9 Scooter"</v>
      </c>
      <c r="AB10" t="s">
        <v>2170</v>
      </c>
      <c r="AC10" t="str">
        <f t="shared" si="7"/>
        <v>"9 Scooter"</v>
      </c>
    </row>
    <row r="11" spans="2:29" x14ac:dyDescent="0.3">
      <c r="C11" s="60">
        <v>10</v>
      </c>
      <c r="D11" s="7" t="s">
        <v>196</v>
      </c>
      <c r="E11" t="s">
        <v>208</v>
      </c>
      <c r="G11" t="s">
        <v>176</v>
      </c>
      <c r="H11" t="str">
        <f t="shared" si="8"/>
        <v>B1a_m_5</v>
      </c>
      <c r="I11" t="s">
        <v>179</v>
      </c>
      <c r="J11" t="str">
        <f t="shared" si="0"/>
        <v>"10"</v>
      </c>
      <c r="K11" t="s">
        <v>178</v>
      </c>
      <c r="L11" t="str">
        <f t="shared" si="1"/>
        <v>B1a_m_5</v>
      </c>
      <c r="M11" s="9" t="s">
        <v>177</v>
      </c>
      <c r="N11" t="str">
        <f t="shared" si="2"/>
        <v>"10 Taxi/Uber"</v>
      </c>
      <c r="Q11" t="s">
        <v>411</v>
      </c>
      <c r="R11">
        <v>0.14000000000000001</v>
      </c>
      <c r="S11" t="s">
        <v>412</v>
      </c>
      <c r="T11" t="str">
        <f t="shared" si="3"/>
        <v>"10 Taxi/Uber"</v>
      </c>
      <c r="V11" t="s">
        <v>2167</v>
      </c>
      <c r="W11" s="9" t="str">
        <f t="shared" si="4"/>
        <v>"10 Taxi/Uber"</v>
      </c>
      <c r="X11" t="s">
        <v>2168</v>
      </c>
      <c r="Y11" t="str">
        <f t="shared" si="5"/>
        <v>"10 Taxi/Uber"</v>
      </c>
      <c r="Z11" t="s">
        <v>2169</v>
      </c>
      <c r="AA11" t="str">
        <f t="shared" si="6"/>
        <v>"10 Taxi/Uber"</v>
      </c>
      <c r="AB11" t="s">
        <v>2170</v>
      </c>
      <c r="AC11" t="str">
        <f t="shared" si="7"/>
        <v>"10 Taxi/Uber"</v>
      </c>
    </row>
    <row r="12" spans="2:29" x14ac:dyDescent="0.3">
      <c r="C12" s="60">
        <v>11</v>
      </c>
      <c r="D12" s="7" t="s">
        <v>197</v>
      </c>
      <c r="E12" t="s">
        <v>209</v>
      </c>
      <c r="G12" t="s">
        <v>176</v>
      </c>
      <c r="H12" t="str">
        <f t="shared" si="8"/>
        <v>B1a_m_5</v>
      </c>
      <c r="I12" t="s">
        <v>179</v>
      </c>
      <c r="J12" t="str">
        <f t="shared" si="0"/>
        <v>"11"</v>
      </c>
      <c r="K12" t="s">
        <v>178</v>
      </c>
      <c r="L12" t="str">
        <f t="shared" si="1"/>
        <v>B1a_m_5</v>
      </c>
      <c r="M12" s="9" t="s">
        <v>177</v>
      </c>
      <c r="N12" t="str">
        <f t="shared" si="2"/>
        <v>"11 Walk"</v>
      </c>
      <c r="Q12" t="s">
        <v>411</v>
      </c>
      <c r="R12">
        <v>0</v>
      </c>
      <c r="S12" t="s">
        <v>412</v>
      </c>
      <c r="T12" t="str">
        <f t="shared" ref="T12" si="10">N12</f>
        <v>"11 Walk"</v>
      </c>
      <c r="V12" t="s">
        <v>2167</v>
      </c>
      <c r="W12" s="9" t="str">
        <f t="shared" si="4"/>
        <v>"11 Walk"</v>
      </c>
      <c r="X12" t="s">
        <v>2168</v>
      </c>
      <c r="Y12" t="str">
        <f t="shared" si="5"/>
        <v>"11 Walk"</v>
      </c>
      <c r="Z12" t="s">
        <v>2169</v>
      </c>
      <c r="AA12" t="str">
        <f t="shared" si="6"/>
        <v>"11 Walk"</v>
      </c>
      <c r="AB12" t="s">
        <v>2170</v>
      </c>
      <c r="AC12" t="str">
        <f t="shared" si="7"/>
        <v>"11 Walk"</v>
      </c>
    </row>
    <row r="13" spans="2:29" x14ac:dyDescent="0.3">
      <c r="C13" s="60">
        <v>12</v>
      </c>
      <c r="D13" s="8" t="s">
        <v>198</v>
      </c>
      <c r="E13" s="10" t="s">
        <v>210</v>
      </c>
    </row>
    <row r="15" spans="2:29" x14ac:dyDescent="0.3">
      <c r="B15" t="s">
        <v>182</v>
      </c>
      <c r="C15" s="42" t="s">
        <v>112</v>
      </c>
    </row>
    <row r="16" spans="2:29" ht="15" thickBot="1" x14ac:dyDescent="0.35">
      <c r="B16" t="s">
        <v>183</v>
      </c>
      <c r="C16" s="42" t="s">
        <v>112</v>
      </c>
    </row>
    <row r="17" spans="2:14" ht="15" thickBot="1" x14ac:dyDescent="0.35">
      <c r="G17" s="12" t="s">
        <v>213</v>
      </c>
      <c r="H17" s="11">
        <v>3</v>
      </c>
    </row>
    <row r="18" spans="2:14" x14ac:dyDescent="0.3">
      <c r="B18" t="s">
        <v>212</v>
      </c>
      <c r="C18" s="60">
        <v>1</v>
      </c>
      <c r="D18" s="7" t="s">
        <v>187</v>
      </c>
      <c r="E18" t="s">
        <v>199</v>
      </c>
      <c r="G18" t="s">
        <v>176</v>
      </c>
      <c r="H18" t="str">
        <f>$B$18&amp;$G$17&amp;$H$17</f>
        <v>B2a_m_3</v>
      </c>
      <c r="I18" t="s">
        <v>179</v>
      </c>
      <c r="J18" t="str">
        <f>""""&amp;C18&amp;""""</f>
        <v>"1"</v>
      </c>
      <c r="K18" t="s">
        <v>178</v>
      </c>
      <c r="L18" t="str">
        <f>H18</f>
        <v>B2a_m_3</v>
      </c>
      <c r="M18" s="9" t="s">
        <v>177</v>
      </c>
      <c r="N18" t="str">
        <f>""""&amp;E18&amp;""""</f>
        <v>"1 Auto"</v>
      </c>
    </row>
    <row r="19" spans="2:14" x14ac:dyDescent="0.3">
      <c r="C19" s="60">
        <v>2</v>
      </c>
      <c r="D19" s="7" t="s">
        <v>188</v>
      </c>
      <c r="E19" t="s">
        <v>200</v>
      </c>
      <c r="G19" t="s">
        <v>176</v>
      </c>
      <c r="H19" t="str">
        <f>$B$18&amp;$G$17&amp;$H$17</f>
        <v>B2a_m_3</v>
      </c>
      <c r="I19" t="s">
        <v>179</v>
      </c>
      <c r="J19" t="str">
        <f>""""&amp;C19&amp;""""</f>
        <v>"2"</v>
      </c>
      <c r="K19" t="s">
        <v>178</v>
      </c>
      <c r="L19" t="str">
        <f>H19</f>
        <v>B2a_m_3</v>
      </c>
      <c r="M19" s="9" t="s">
        <v>177</v>
      </c>
      <c r="N19" t="str">
        <f>""""&amp;E19&amp;""""</f>
        <v>"2 Car"</v>
      </c>
    </row>
    <row r="20" spans="2:14" x14ac:dyDescent="0.3">
      <c r="C20" s="60">
        <v>3</v>
      </c>
      <c r="D20" s="7" t="s">
        <v>189</v>
      </c>
      <c r="E20" t="s">
        <v>201</v>
      </c>
      <c r="G20" t="s">
        <v>176</v>
      </c>
      <c r="H20" t="str">
        <f>H19</f>
        <v>B2a_m_3</v>
      </c>
      <c r="I20" t="s">
        <v>179</v>
      </c>
      <c r="J20" t="str">
        <f t="shared" ref="J20:J29" si="11">""""&amp;C20&amp;""""</f>
        <v>"3"</v>
      </c>
      <c r="K20" t="s">
        <v>178</v>
      </c>
      <c r="L20" t="str">
        <f t="shared" ref="L20:L29" si="12">H20</f>
        <v>B2a_m_3</v>
      </c>
      <c r="M20" s="9" t="s">
        <v>177</v>
      </c>
      <c r="N20" t="str">
        <f t="shared" ref="N20:N29" si="13">""""&amp;E20&amp;""""</f>
        <v>"3 Car pool"</v>
      </c>
    </row>
    <row r="21" spans="2:14" x14ac:dyDescent="0.3">
      <c r="C21" s="60">
        <v>4</v>
      </c>
      <c r="D21" s="7" t="s">
        <v>190</v>
      </c>
      <c r="E21" t="s">
        <v>202</v>
      </c>
      <c r="G21" t="s">
        <v>176</v>
      </c>
      <c r="H21" t="str">
        <f t="shared" ref="H21:H29" si="14">H20</f>
        <v>B2a_m_3</v>
      </c>
      <c r="I21" t="s">
        <v>179</v>
      </c>
      <c r="J21" t="str">
        <f t="shared" si="11"/>
        <v>"4"</v>
      </c>
      <c r="K21" t="s">
        <v>178</v>
      </c>
      <c r="L21" t="str">
        <f t="shared" si="12"/>
        <v>B2a_m_3</v>
      </c>
      <c r="M21" s="9" t="s">
        <v>177</v>
      </c>
      <c r="N21" t="str">
        <f t="shared" si="13"/>
        <v>"4 DTC bus"</v>
      </c>
    </row>
    <row r="22" spans="2:14" x14ac:dyDescent="0.3">
      <c r="C22" s="60">
        <v>5</v>
      </c>
      <c r="D22" s="7" t="s">
        <v>191</v>
      </c>
      <c r="E22" t="s">
        <v>203</v>
      </c>
      <c r="G22" t="s">
        <v>176</v>
      </c>
      <c r="H22" t="str">
        <f t="shared" si="14"/>
        <v>B2a_m_3</v>
      </c>
      <c r="I22" t="s">
        <v>179</v>
      </c>
      <c r="J22" t="str">
        <f t="shared" si="11"/>
        <v>"5"</v>
      </c>
      <c r="K22" t="s">
        <v>178</v>
      </c>
      <c r="L22" t="str">
        <f t="shared" si="12"/>
        <v>B2a_m_3</v>
      </c>
      <c r="M22" s="9" t="s">
        <v>177</v>
      </c>
      <c r="N22" t="str">
        <f t="shared" si="13"/>
        <v>"5 Metro"</v>
      </c>
    </row>
    <row r="23" spans="2:14" x14ac:dyDescent="0.3">
      <c r="C23" s="60">
        <v>6</v>
      </c>
      <c r="D23" s="7" t="s">
        <v>192</v>
      </c>
      <c r="E23" t="s">
        <v>204</v>
      </c>
      <c r="G23" t="s">
        <v>176</v>
      </c>
      <c r="H23" t="str">
        <f t="shared" si="14"/>
        <v>B2a_m_3</v>
      </c>
      <c r="I23" t="s">
        <v>179</v>
      </c>
      <c r="J23" t="str">
        <f t="shared" si="11"/>
        <v>"6"</v>
      </c>
      <c r="K23" t="s">
        <v>178</v>
      </c>
      <c r="L23" t="str">
        <f t="shared" si="12"/>
        <v>B2a_m_3</v>
      </c>
      <c r="M23" s="9" t="s">
        <v>177</v>
      </c>
      <c r="N23" t="str">
        <f t="shared" si="13"/>
        <v>"6 Motorcycle"</v>
      </c>
    </row>
    <row r="24" spans="2:14" x14ac:dyDescent="0.3">
      <c r="C24" s="60">
        <v>7</v>
      </c>
      <c r="D24" s="7" t="s">
        <v>193</v>
      </c>
      <c r="E24" t="s">
        <v>205</v>
      </c>
      <c r="G24" t="s">
        <v>176</v>
      </c>
      <c r="H24" t="str">
        <f t="shared" si="14"/>
        <v>B2a_m_3</v>
      </c>
      <c r="I24" t="s">
        <v>179</v>
      </c>
      <c r="J24" t="str">
        <f t="shared" si="11"/>
        <v>"7"</v>
      </c>
      <c r="K24" t="s">
        <v>178</v>
      </c>
      <c r="L24" t="str">
        <f t="shared" si="12"/>
        <v>B2a_m_3</v>
      </c>
      <c r="M24" s="9" t="s">
        <v>177</v>
      </c>
      <c r="N24" t="str">
        <f t="shared" si="13"/>
        <v>"7 Private Bus"</v>
      </c>
    </row>
    <row r="25" spans="2:14" x14ac:dyDescent="0.3">
      <c r="C25" s="60">
        <v>8</v>
      </c>
      <c r="D25" s="7" t="s">
        <v>194</v>
      </c>
      <c r="E25" t="s">
        <v>206</v>
      </c>
      <c r="G25" t="s">
        <v>176</v>
      </c>
      <c r="H25" t="str">
        <f t="shared" si="14"/>
        <v>B2a_m_3</v>
      </c>
      <c r="I25" t="s">
        <v>179</v>
      </c>
      <c r="J25" t="str">
        <f t="shared" si="11"/>
        <v>"8"</v>
      </c>
      <c r="K25" t="s">
        <v>178</v>
      </c>
      <c r="L25" t="str">
        <f t="shared" si="12"/>
        <v>B2a_m_3</v>
      </c>
      <c r="M25" s="9" t="s">
        <v>177</v>
      </c>
      <c r="N25" t="str">
        <f t="shared" si="13"/>
        <v>"8 Rickshaw"</v>
      </c>
    </row>
    <row r="26" spans="2:14" x14ac:dyDescent="0.3">
      <c r="C26" s="60">
        <v>9</v>
      </c>
      <c r="D26" s="7" t="s">
        <v>195</v>
      </c>
      <c r="E26" t="s">
        <v>207</v>
      </c>
      <c r="G26" t="s">
        <v>176</v>
      </c>
      <c r="H26" t="str">
        <f t="shared" si="14"/>
        <v>B2a_m_3</v>
      </c>
      <c r="I26" t="s">
        <v>179</v>
      </c>
      <c r="J26" t="str">
        <f t="shared" si="11"/>
        <v>"9"</v>
      </c>
      <c r="K26" t="s">
        <v>178</v>
      </c>
      <c r="L26" t="str">
        <f t="shared" si="12"/>
        <v>B2a_m_3</v>
      </c>
      <c r="M26" s="9" t="s">
        <v>177</v>
      </c>
      <c r="N26" t="str">
        <f t="shared" si="13"/>
        <v>"9 Scooter"</v>
      </c>
    </row>
    <row r="27" spans="2:14" x14ac:dyDescent="0.3">
      <c r="C27" s="60">
        <v>10</v>
      </c>
      <c r="D27" s="7" t="s">
        <v>196</v>
      </c>
      <c r="E27" t="s">
        <v>208</v>
      </c>
      <c r="G27" t="s">
        <v>176</v>
      </c>
      <c r="H27" t="str">
        <f t="shared" si="14"/>
        <v>B2a_m_3</v>
      </c>
      <c r="I27" t="s">
        <v>179</v>
      </c>
      <c r="J27" t="str">
        <f t="shared" si="11"/>
        <v>"10"</v>
      </c>
      <c r="K27" t="s">
        <v>178</v>
      </c>
      <c r="L27" t="str">
        <f t="shared" si="12"/>
        <v>B2a_m_3</v>
      </c>
      <c r="M27" s="9" t="s">
        <v>177</v>
      </c>
      <c r="N27" t="str">
        <f t="shared" si="13"/>
        <v>"10 Taxi/Uber"</v>
      </c>
    </row>
    <row r="28" spans="2:14" x14ac:dyDescent="0.3">
      <c r="C28" s="60">
        <v>11</v>
      </c>
      <c r="D28" s="7" t="s">
        <v>197</v>
      </c>
      <c r="E28" t="s">
        <v>209</v>
      </c>
      <c r="G28" t="s">
        <v>176</v>
      </c>
      <c r="H28" t="str">
        <f t="shared" si="14"/>
        <v>B2a_m_3</v>
      </c>
      <c r="I28" t="s">
        <v>179</v>
      </c>
      <c r="J28" t="str">
        <f t="shared" si="11"/>
        <v>"11"</v>
      </c>
      <c r="K28" t="s">
        <v>178</v>
      </c>
      <c r="L28" t="str">
        <f t="shared" si="12"/>
        <v>B2a_m_3</v>
      </c>
      <c r="M28" s="9" t="s">
        <v>177</v>
      </c>
      <c r="N28" t="str">
        <f t="shared" si="13"/>
        <v>"11 Walk"</v>
      </c>
    </row>
    <row r="29" spans="2:14" x14ac:dyDescent="0.3">
      <c r="C29" s="60">
        <v>12</v>
      </c>
      <c r="D29" s="8" t="s">
        <v>198</v>
      </c>
      <c r="E29" s="10" t="s">
        <v>210</v>
      </c>
      <c r="G29" t="s">
        <v>176</v>
      </c>
      <c r="H29" t="str">
        <f t="shared" si="14"/>
        <v>B2a_m_3</v>
      </c>
      <c r="I29" t="s">
        <v>179</v>
      </c>
      <c r="J29" t="str">
        <f t="shared" si="11"/>
        <v>"12"</v>
      </c>
      <c r="K29" t="s">
        <v>178</v>
      </c>
      <c r="L29" t="str">
        <f t="shared" si="12"/>
        <v>B2a_m_3</v>
      </c>
      <c r="M29" s="9" t="s">
        <v>177</v>
      </c>
      <c r="N29" t="str">
        <f t="shared" si="13"/>
        <v>"12 Other (specify)"</v>
      </c>
    </row>
    <row r="31" spans="2:14" x14ac:dyDescent="0.3">
      <c r="B31" t="s">
        <v>184</v>
      </c>
      <c r="C31" s="42" t="s">
        <v>112</v>
      </c>
    </row>
    <row r="32" spans="2:14" x14ac:dyDescent="0.3">
      <c r="B32" t="s">
        <v>185</v>
      </c>
      <c r="C32" s="42" t="s">
        <v>112</v>
      </c>
    </row>
    <row r="34" spans="2:14" x14ac:dyDescent="0.3">
      <c r="B34" t="s">
        <v>186</v>
      </c>
      <c r="C34" s="60">
        <v>1</v>
      </c>
      <c r="D34" s="8" t="s">
        <v>214</v>
      </c>
      <c r="G34" t="s">
        <v>176</v>
      </c>
      <c r="H34" t="str">
        <f>B34</f>
        <v>B3</v>
      </c>
      <c r="I34" t="s">
        <v>179</v>
      </c>
      <c r="J34" t="str">
        <f>""""&amp;C34&amp;""""</f>
        <v>"1"</v>
      </c>
      <c r="K34" t="s">
        <v>178</v>
      </c>
      <c r="L34" t="str">
        <f>H34</f>
        <v>B3</v>
      </c>
      <c r="M34" s="9" t="s">
        <v>177</v>
      </c>
      <c r="N34" t="str">
        <f>""""&amp;D34&amp;""""</f>
        <v>"Self - driven"</v>
      </c>
    </row>
    <row r="35" spans="2:14" x14ac:dyDescent="0.3">
      <c r="C35" s="60">
        <v>2</v>
      </c>
      <c r="D35" s="8" t="s">
        <v>215</v>
      </c>
      <c r="G35" t="s">
        <v>176</v>
      </c>
      <c r="H35" t="str">
        <f>H34</f>
        <v>B3</v>
      </c>
      <c r="I35" t="s">
        <v>179</v>
      </c>
      <c r="J35" t="str">
        <f>""""&amp;C35&amp;""""</f>
        <v>"2"</v>
      </c>
      <c r="K35" t="s">
        <v>178</v>
      </c>
      <c r="L35" t="str">
        <f>H35</f>
        <v>B3</v>
      </c>
      <c r="M35" s="9" t="s">
        <v>177</v>
      </c>
      <c r="N35" t="str">
        <f>""""&amp;D35&amp;""""</f>
        <v>"Driver"</v>
      </c>
    </row>
    <row r="36" spans="2:14" x14ac:dyDescent="0.3">
      <c r="C36" s="60">
        <v>3</v>
      </c>
      <c r="D36" s="8" t="s">
        <v>150</v>
      </c>
      <c r="G36" t="s">
        <v>176</v>
      </c>
      <c r="H36" t="str">
        <f t="shared" ref="H36" si="15">H35</f>
        <v>B3</v>
      </c>
      <c r="I36" t="s">
        <v>179</v>
      </c>
      <c r="J36" t="str">
        <f>""""&amp;C36&amp;""""</f>
        <v>"3"</v>
      </c>
      <c r="K36" t="s">
        <v>178</v>
      </c>
      <c r="L36" t="str">
        <f>H36</f>
        <v>B3</v>
      </c>
      <c r="M36" s="9" t="s">
        <v>177</v>
      </c>
      <c r="N36" t="str">
        <f>""""&amp;D36&amp;""""</f>
        <v>"Both"</v>
      </c>
    </row>
    <row r="37" spans="2:14" x14ac:dyDescent="0.3">
      <c r="C37" s="60">
        <v>4</v>
      </c>
      <c r="D37" s="8" t="s">
        <v>118</v>
      </c>
      <c r="M37" s="9"/>
    </row>
    <row r="39" spans="2:14" x14ac:dyDescent="0.3">
      <c r="B39" t="s">
        <v>216</v>
      </c>
      <c r="C39" s="60">
        <v>1</v>
      </c>
      <c r="D39" s="7" t="s">
        <v>217</v>
      </c>
      <c r="G39" t="s">
        <v>176</v>
      </c>
      <c r="H39" t="str">
        <f>B39</f>
        <v>B4</v>
      </c>
      <c r="I39" t="s">
        <v>179</v>
      </c>
      <c r="J39" t="str">
        <f>""""&amp;C39&amp;""""</f>
        <v>"1"</v>
      </c>
      <c r="K39" t="s">
        <v>178</v>
      </c>
      <c r="L39" t="str">
        <f>H39</f>
        <v>B4</v>
      </c>
      <c r="M39" s="9" t="s">
        <v>177</v>
      </c>
      <c r="N39" t="str">
        <f>""""&amp;D39&amp;""""</f>
        <v>"Ladies"</v>
      </c>
    </row>
    <row r="40" spans="2:14" x14ac:dyDescent="0.3">
      <c r="C40" s="60">
        <v>2</v>
      </c>
      <c r="D40" s="7" t="s">
        <v>120</v>
      </c>
      <c r="G40" t="s">
        <v>176</v>
      </c>
      <c r="H40" t="str">
        <f>H39</f>
        <v>B4</v>
      </c>
      <c r="I40" t="s">
        <v>179</v>
      </c>
      <c r="J40" t="str">
        <f>""""&amp;C40&amp;""""</f>
        <v>"2"</v>
      </c>
      <c r="K40" t="s">
        <v>178</v>
      </c>
      <c r="L40" t="str">
        <f>H40</f>
        <v>B4</v>
      </c>
      <c r="M40" s="9" t="s">
        <v>177</v>
      </c>
      <c r="N40" t="str">
        <f>""""&amp;D40&amp;""""</f>
        <v>"General"</v>
      </c>
    </row>
    <row r="41" spans="2:14" x14ac:dyDescent="0.3">
      <c r="C41" s="60">
        <v>3</v>
      </c>
      <c r="D41" s="7" t="s">
        <v>150</v>
      </c>
      <c r="G41" t="s">
        <v>176</v>
      </c>
      <c r="H41" t="str">
        <f t="shared" ref="H41" si="16">H40</f>
        <v>B4</v>
      </c>
      <c r="I41" t="s">
        <v>179</v>
      </c>
      <c r="J41" t="str">
        <f>""""&amp;C41&amp;""""</f>
        <v>"3"</v>
      </c>
      <c r="K41" t="s">
        <v>178</v>
      </c>
      <c r="L41" t="str">
        <f>H41</f>
        <v>B4</v>
      </c>
      <c r="M41" s="9" t="s">
        <v>177</v>
      </c>
      <c r="N41" t="str">
        <f>""""&amp;D41&amp;""""</f>
        <v>"Both"</v>
      </c>
    </row>
    <row r="42" spans="2:14" x14ac:dyDescent="0.3">
      <c r="C42" s="41"/>
      <c r="D42" s="13"/>
      <c r="M42" s="9"/>
    </row>
    <row r="43" spans="2:14" x14ac:dyDescent="0.3">
      <c r="B43" t="s">
        <v>218</v>
      </c>
      <c r="C43" s="41" t="s">
        <v>112</v>
      </c>
      <c r="D43" s="13"/>
      <c r="M43" s="9"/>
    </row>
    <row r="45" spans="2:14" x14ac:dyDescent="0.3">
      <c r="B45" t="s">
        <v>228</v>
      </c>
      <c r="C45" s="60">
        <v>1</v>
      </c>
      <c r="D45" s="8" t="s">
        <v>219</v>
      </c>
      <c r="G45" t="s">
        <v>176</v>
      </c>
      <c r="H45" t="str">
        <f>B45</f>
        <v>B6</v>
      </c>
      <c r="I45" t="s">
        <v>179</v>
      </c>
      <c r="J45" t="str">
        <f>""""&amp;C45&amp;""""</f>
        <v>"1"</v>
      </c>
      <c r="K45" t="s">
        <v>178</v>
      </c>
      <c r="L45" t="str">
        <f>H45</f>
        <v>B6</v>
      </c>
      <c r="M45" s="9" t="s">
        <v>177</v>
      </c>
      <c r="N45" t="str">
        <f>""""&amp;D45&amp;""""</f>
        <v>"Green CNG bus"</v>
      </c>
    </row>
    <row r="46" spans="2:14" x14ac:dyDescent="0.3">
      <c r="C46" s="60">
        <v>2</v>
      </c>
      <c r="D46" s="8" t="s">
        <v>220</v>
      </c>
      <c r="G46" t="s">
        <v>176</v>
      </c>
      <c r="H46" t="str">
        <f>H45</f>
        <v>B6</v>
      </c>
      <c r="I46" t="s">
        <v>179</v>
      </c>
      <c r="J46" t="str">
        <f>""""&amp;C46&amp;""""</f>
        <v>"2"</v>
      </c>
      <c r="K46" t="s">
        <v>178</v>
      </c>
      <c r="L46" t="str">
        <f>H46</f>
        <v>B6</v>
      </c>
      <c r="M46" s="9" t="s">
        <v>177</v>
      </c>
      <c r="N46" t="str">
        <f>""""&amp;D46&amp;""""</f>
        <v>"Red AC Bus"</v>
      </c>
    </row>
    <row r="47" spans="2:14" x14ac:dyDescent="0.3">
      <c r="C47" s="60">
        <v>3</v>
      </c>
      <c r="D47" s="8" t="s">
        <v>221</v>
      </c>
      <c r="G47" t="s">
        <v>176</v>
      </c>
      <c r="H47" t="str">
        <f t="shared" ref="H47:H49" si="17">H46</f>
        <v>B6</v>
      </c>
      <c r="I47" t="s">
        <v>179</v>
      </c>
      <c r="J47" t="str">
        <f>""""&amp;C47&amp;""""</f>
        <v>"3"</v>
      </c>
      <c r="K47" t="s">
        <v>178</v>
      </c>
      <c r="L47" t="str">
        <f>H47</f>
        <v>B6</v>
      </c>
      <c r="M47" s="9" t="s">
        <v>177</v>
      </c>
      <c r="N47" t="str">
        <f>""""&amp;D47&amp;""""</f>
        <v>"Ladies Special"</v>
      </c>
    </row>
    <row r="48" spans="2:14" x14ac:dyDescent="0.3">
      <c r="C48" s="60">
        <v>4</v>
      </c>
      <c r="D48" s="8" t="s">
        <v>222</v>
      </c>
      <c r="G48" t="s">
        <v>176</v>
      </c>
      <c r="H48" t="str">
        <f t="shared" si="17"/>
        <v>B6</v>
      </c>
      <c r="I48" t="s">
        <v>179</v>
      </c>
      <c r="J48" t="str">
        <f>""""&amp;C48&amp;""""</f>
        <v>"4"</v>
      </c>
      <c r="K48" t="s">
        <v>178</v>
      </c>
      <c r="L48" t="str">
        <f>H48</f>
        <v>B6</v>
      </c>
      <c r="M48" s="9" t="s">
        <v>177</v>
      </c>
      <c r="N48" t="str">
        <f>""""&amp;D48&amp;""""</f>
        <v>"U-special"</v>
      </c>
    </row>
    <row r="49" spans="2:14" x14ac:dyDescent="0.3">
      <c r="C49" s="60">
        <v>5</v>
      </c>
      <c r="D49" s="8" t="s">
        <v>223</v>
      </c>
      <c r="G49" t="s">
        <v>176</v>
      </c>
      <c r="H49" t="str">
        <f t="shared" si="17"/>
        <v>B6</v>
      </c>
      <c r="I49" t="s">
        <v>179</v>
      </c>
      <c r="J49" t="str">
        <f>""""&amp;C49&amp;""""</f>
        <v>"5"</v>
      </c>
      <c r="K49" t="s">
        <v>178</v>
      </c>
      <c r="L49" t="str">
        <f>H49</f>
        <v>B6</v>
      </c>
      <c r="M49" s="9" t="s">
        <v>177</v>
      </c>
      <c r="N49" t="str">
        <f>""""&amp;D49&amp;""""</f>
        <v>"Cluster Bus"</v>
      </c>
    </row>
    <row r="50" spans="2:14" x14ac:dyDescent="0.3">
      <c r="C50" s="60">
        <v>6</v>
      </c>
      <c r="D50" s="8" t="s">
        <v>118</v>
      </c>
      <c r="M50" s="9"/>
    </row>
    <row r="51" spans="2:14" x14ac:dyDescent="0.3">
      <c r="C51" s="41"/>
      <c r="D51" s="14"/>
      <c r="M51" s="9"/>
    </row>
    <row r="52" spans="2:14" x14ac:dyDescent="0.3">
      <c r="B52" t="s">
        <v>235</v>
      </c>
      <c r="C52" s="41" t="s">
        <v>112</v>
      </c>
      <c r="D52" s="14"/>
      <c r="M52" s="9"/>
    </row>
    <row r="54" spans="2:14" x14ac:dyDescent="0.3">
      <c r="B54" t="s">
        <v>229</v>
      </c>
      <c r="C54" s="60">
        <v>1</v>
      </c>
      <c r="D54" s="7" t="s">
        <v>224</v>
      </c>
      <c r="G54" t="s">
        <v>176</v>
      </c>
      <c r="H54" t="str">
        <f>B54</f>
        <v>B8_a</v>
      </c>
      <c r="I54" t="s">
        <v>179</v>
      </c>
      <c r="J54" t="str">
        <f>""""&amp;C54&amp;""""</f>
        <v>"1"</v>
      </c>
      <c r="K54" t="s">
        <v>178</v>
      </c>
      <c r="L54" t="str">
        <f>H54</f>
        <v>B8_a</v>
      </c>
      <c r="M54" s="9" t="s">
        <v>177</v>
      </c>
      <c r="N54" t="str">
        <f>""""&amp;D54&amp;""""</f>
        <v>"Always"</v>
      </c>
    </row>
    <row r="55" spans="2:14" x14ac:dyDescent="0.3">
      <c r="C55" s="60">
        <v>2</v>
      </c>
      <c r="D55" s="7" t="s">
        <v>225</v>
      </c>
      <c r="G55" t="s">
        <v>176</v>
      </c>
      <c r="H55" t="str">
        <f>H54</f>
        <v>B8_a</v>
      </c>
      <c r="I55" t="s">
        <v>179</v>
      </c>
      <c r="J55" t="str">
        <f>""""&amp;C55&amp;""""</f>
        <v>"2"</v>
      </c>
      <c r="K55" t="s">
        <v>178</v>
      </c>
      <c r="L55" t="str">
        <f>H55</f>
        <v>B8_a</v>
      </c>
      <c r="M55" s="9" t="s">
        <v>177</v>
      </c>
      <c r="N55" t="str">
        <f>""""&amp;D55&amp;""""</f>
        <v>"Mostly"</v>
      </c>
    </row>
    <row r="56" spans="2:14" x14ac:dyDescent="0.3">
      <c r="C56" s="60">
        <v>3</v>
      </c>
      <c r="D56" s="7" t="s">
        <v>226</v>
      </c>
      <c r="G56" t="s">
        <v>176</v>
      </c>
      <c r="H56" t="str">
        <f t="shared" ref="H56:H57" si="18">H55</f>
        <v>B8_a</v>
      </c>
      <c r="I56" t="s">
        <v>179</v>
      </c>
      <c r="J56" t="str">
        <f>""""&amp;C56&amp;""""</f>
        <v>"3"</v>
      </c>
      <c r="K56" t="s">
        <v>178</v>
      </c>
      <c r="L56" t="str">
        <f>H56</f>
        <v>B8_a</v>
      </c>
      <c r="M56" s="9" t="s">
        <v>177</v>
      </c>
      <c r="N56" t="str">
        <f>""""&amp;D56&amp;""""</f>
        <v>"Sometimes"</v>
      </c>
    </row>
    <row r="57" spans="2:14" x14ac:dyDescent="0.3">
      <c r="C57" s="60">
        <v>4</v>
      </c>
      <c r="D57" s="7" t="s">
        <v>227</v>
      </c>
      <c r="G57" t="s">
        <v>176</v>
      </c>
      <c r="H57" t="str">
        <f t="shared" si="18"/>
        <v>B8_a</v>
      </c>
      <c r="I57" t="s">
        <v>179</v>
      </c>
      <c r="J57" t="str">
        <f>""""&amp;C57&amp;""""</f>
        <v>"4"</v>
      </c>
      <c r="K57" t="s">
        <v>178</v>
      </c>
      <c r="L57" t="str">
        <f>H57</f>
        <v>B8_a</v>
      </c>
      <c r="M57" s="9" t="s">
        <v>177</v>
      </c>
      <c r="N57" t="str">
        <f>""""&amp;D57&amp;""""</f>
        <v>"Never"</v>
      </c>
    </row>
    <row r="58" spans="2:14" x14ac:dyDescent="0.3">
      <c r="M58" s="9"/>
    </row>
    <row r="59" spans="2:14" x14ac:dyDescent="0.3">
      <c r="B59" t="s">
        <v>230</v>
      </c>
      <c r="C59" s="60">
        <v>1</v>
      </c>
      <c r="D59" s="7" t="s">
        <v>231</v>
      </c>
      <c r="G59" t="s">
        <v>176</v>
      </c>
      <c r="H59" t="str">
        <f>B59</f>
        <v>B8_b</v>
      </c>
      <c r="I59" t="s">
        <v>179</v>
      </c>
      <c r="J59" t="str">
        <f>""""&amp;C59&amp;""""</f>
        <v>"1"</v>
      </c>
      <c r="K59" t="s">
        <v>178</v>
      </c>
      <c r="L59" t="str">
        <f>H59</f>
        <v>B8_b</v>
      </c>
      <c r="M59" s="9" t="s">
        <v>177</v>
      </c>
      <c r="N59" t="str">
        <f>""""&amp;D59&amp;""""</f>
        <v>"Friends"</v>
      </c>
    </row>
    <row r="60" spans="2:14" x14ac:dyDescent="0.3">
      <c r="C60" s="60">
        <v>2</v>
      </c>
      <c r="D60" s="7" t="s">
        <v>252</v>
      </c>
      <c r="G60" t="s">
        <v>176</v>
      </c>
      <c r="H60" t="str">
        <f>H59</f>
        <v>B8_b</v>
      </c>
      <c r="I60" t="s">
        <v>179</v>
      </c>
      <c r="J60" t="str">
        <f>""""&amp;C60&amp;""""</f>
        <v>"2"</v>
      </c>
      <c r="K60" t="s">
        <v>178</v>
      </c>
      <c r="L60" t="str">
        <f>H60</f>
        <v>B8_b</v>
      </c>
      <c r="M60" s="9" t="s">
        <v>177</v>
      </c>
      <c r="N60" t="str">
        <f>""""&amp;D60&amp;""""</f>
        <v>"Neighbors"</v>
      </c>
    </row>
    <row r="61" spans="2:14" x14ac:dyDescent="0.3">
      <c r="C61" s="60">
        <v>3</v>
      </c>
      <c r="D61" s="7" t="s">
        <v>232</v>
      </c>
      <c r="G61" t="s">
        <v>176</v>
      </c>
      <c r="H61" t="str">
        <f t="shared" ref="H61:H62" si="19">H60</f>
        <v>B8_b</v>
      </c>
      <c r="I61" t="s">
        <v>179</v>
      </c>
      <c r="J61" t="str">
        <f>""""&amp;C61&amp;""""</f>
        <v>"3"</v>
      </c>
      <c r="K61" t="s">
        <v>178</v>
      </c>
      <c r="L61" t="str">
        <f>H61</f>
        <v>B8_b</v>
      </c>
      <c r="M61" s="9" t="s">
        <v>177</v>
      </c>
      <c r="N61" t="str">
        <f>""""&amp;D61&amp;""""</f>
        <v>"Parents"</v>
      </c>
    </row>
    <row r="62" spans="2:14" x14ac:dyDescent="0.3">
      <c r="C62" s="60">
        <v>4</v>
      </c>
      <c r="D62" s="7" t="s">
        <v>233</v>
      </c>
      <c r="G62" t="s">
        <v>176</v>
      </c>
      <c r="H62" t="str">
        <f t="shared" si="19"/>
        <v>B8_b</v>
      </c>
      <c r="I62" t="s">
        <v>179</v>
      </c>
      <c r="J62" t="str">
        <f>""""&amp;C62&amp;""""</f>
        <v>"4"</v>
      </c>
      <c r="K62" t="s">
        <v>178</v>
      </c>
      <c r="L62" t="str">
        <f>H62</f>
        <v>B8_b</v>
      </c>
      <c r="M62" s="9" t="s">
        <v>177</v>
      </c>
      <c r="N62" t="str">
        <f>""""&amp;D62&amp;""""</f>
        <v>"Siblings"</v>
      </c>
    </row>
    <row r="63" spans="2:14" x14ac:dyDescent="0.3">
      <c r="C63" s="60">
        <v>5</v>
      </c>
      <c r="D63" s="7" t="s">
        <v>234</v>
      </c>
      <c r="G63" t="s">
        <v>176</v>
      </c>
      <c r="H63" t="str">
        <f t="shared" ref="H63" si="20">H62</f>
        <v>B8_b</v>
      </c>
      <c r="I63" t="s">
        <v>179</v>
      </c>
      <c r="J63" t="str">
        <f t="shared" ref="J63" si="21">""""&amp;C63&amp;""""</f>
        <v>"5"</v>
      </c>
      <c r="K63" t="s">
        <v>178</v>
      </c>
      <c r="L63" t="str">
        <f t="shared" ref="L63" si="22">H63</f>
        <v>B8_b</v>
      </c>
      <c r="M63" s="9" t="s">
        <v>177</v>
      </c>
      <c r="N63" t="str">
        <f t="shared" ref="N63" si="23">""""&amp;D63&amp;""""</f>
        <v>"Relative"</v>
      </c>
    </row>
    <row r="64" spans="2:14" x14ac:dyDescent="0.3">
      <c r="C64" s="60">
        <v>6</v>
      </c>
      <c r="D64" s="8" t="s">
        <v>118</v>
      </c>
      <c r="M64" s="9"/>
    </row>
    <row r="66" spans="2:3" x14ac:dyDescent="0.3">
      <c r="B66" t="s">
        <v>236</v>
      </c>
      <c r="C66" s="42" t="s">
        <v>112</v>
      </c>
    </row>
    <row r="67" spans="2:3" x14ac:dyDescent="0.3">
      <c r="B67" t="s">
        <v>237</v>
      </c>
      <c r="C67" s="42" t="s">
        <v>112</v>
      </c>
    </row>
    <row r="68" spans="2:3" x14ac:dyDescent="0.3">
      <c r="B68" t="s">
        <v>238</v>
      </c>
      <c r="C68" s="42" t="s">
        <v>112</v>
      </c>
    </row>
    <row r="69" spans="2:3" x14ac:dyDescent="0.3">
      <c r="B69" t="s">
        <v>239</v>
      </c>
      <c r="C69" s="42" t="s">
        <v>112</v>
      </c>
    </row>
    <row r="70" spans="2:3" x14ac:dyDescent="0.3">
      <c r="B70" t="s">
        <v>240</v>
      </c>
      <c r="C70" s="42" t="s">
        <v>112</v>
      </c>
    </row>
    <row r="71" spans="2:3" x14ac:dyDescent="0.3">
      <c r="B71" t="s">
        <v>241</v>
      </c>
      <c r="C71" s="42" t="s">
        <v>112</v>
      </c>
    </row>
    <row r="72" spans="2:3" x14ac:dyDescent="0.3">
      <c r="B72" t="s">
        <v>242</v>
      </c>
      <c r="C72" s="42" t="s">
        <v>112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15"/>
  <sheetViews>
    <sheetView workbookViewId="0">
      <selection activeCell="G16" sqref="G16"/>
    </sheetView>
  </sheetViews>
  <sheetFormatPr defaultRowHeight="14.4" x14ac:dyDescent="0.3"/>
  <cols>
    <col min="3" max="3" width="8.88671875" style="42"/>
    <col min="4" max="4" width="10.33203125" bestFit="1" customWidth="1"/>
    <col min="5" max="5" width="11.77734375" bestFit="1" customWidth="1"/>
    <col min="7" max="7" width="7" bestFit="1" customWidth="1"/>
    <col min="8" max="8" width="8.6640625" bestFit="1" customWidth="1"/>
    <col min="9" max="9" width="2" bestFit="1" customWidth="1"/>
    <col min="10" max="10" width="13.44140625" bestFit="1" customWidth="1"/>
    <col min="11" max="11" width="2.109375" bestFit="1" customWidth="1"/>
    <col min="12" max="12" width="8.6640625" bestFit="1" customWidth="1"/>
    <col min="13" max="13" width="3" bestFit="1" customWidth="1"/>
    <col min="14" max="14" width="24.109375" bestFit="1" customWidth="1"/>
  </cols>
  <sheetData>
    <row r="1" spans="2:15" ht="15" thickBot="1" x14ac:dyDescent="0.35">
      <c r="B1" s="54" t="s">
        <v>2175</v>
      </c>
      <c r="C1" s="52" t="s">
        <v>151</v>
      </c>
      <c r="D1" s="52" t="s">
        <v>152</v>
      </c>
      <c r="E1" s="52" t="s">
        <v>181</v>
      </c>
      <c r="G1" s="12" t="s">
        <v>213</v>
      </c>
      <c r="H1" s="11">
        <v>4</v>
      </c>
      <c r="O1" s="12"/>
    </row>
    <row r="2" spans="2:15" x14ac:dyDescent="0.3">
      <c r="B2" s="39" t="s">
        <v>211</v>
      </c>
      <c r="C2" s="41">
        <v>1</v>
      </c>
      <c r="D2" s="13" t="s">
        <v>187</v>
      </c>
      <c r="E2" s="39" t="s">
        <v>199</v>
      </c>
      <c r="G2" t="s">
        <v>176</v>
      </c>
      <c r="H2" t="str">
        <f>$B$2&amp;$G$1&amp;$H$1</f>
        <v>B1a_m_4</v>
      </c>
      <c r="I2" t="s">
        <v>179</v>
      </c>
      <c r="J2" t="str">
        <f t="shared" ref="J2:J13" si="0">""""&amp;E2&amp;""""</f>
        <v>"1 Auto"</v>
      </c>
      <c r="K2" t="s">
        <v>178</v>
      </c>
      <c r="L2" t="str">
        <f>H2</f>
        <v>B1a_m_4</v>
      </c>
      <c r="M2" s="9" t="s">
        <v>177</v>
      </c>
      <c r="N2" t="str">
        <f t="shared" ref="N2:N13" si="1">""""&amp;C2&amp;""""</f>
        <v>"1"</v>
      </c>
    </row>
    <row r="3" spans="2:15" x14ac:dyDescent="0.3">
      <c r="B3" s="39"/>
      <c r="C3" s="41">
        <v>2</v>
      </c>
      <c r="D3" s="13" t="s">
        <v>188</v>
      </c>
      <c r="E3" s="39" t="s">
        <v>200</v>
      </c>
      <c r="G3" t="s">
        <v>176</v>
      </c>
      <c r="H3" t="str">
        <f>H2</f>
        <v>B1a_m_4</v>
      </c>
      <c r="I3" t="s">
        <v>179</v>
      </c>
      <c r="J3" t="str">
        <f t="shared" si="0"/>
        <v>"2 Car"</v>
      </c>
      <c r="K3" t="s">
        <v>178</v>
      </c>
      <c r="L3" t="str">
        <f t="shared" ref="L3:L12" si="2">H3</f>
        <v>B1a_m_4</v>
      </c>
      <c r="M3" s="9" t="s">
        <v>177</v>
      </c>
      <c r="N3" t="str">
        <f t="shared" si="1"/>
        <v>"2"</v>
      </c>
    </row>
    <row r="4" spans="2:15" x14ac:dyDescent="0.3">
      <c r="B4" s="39"/>
      <c r="C4" s="41">
        <v>3</v>
      </c>
      <c r="D4" s="13" t="s">
        <v>189</v>
      </c>
      <c r="E4" s="39" t="s">
        <v>201</v>
      </c>
      <c r="G4" t="s">
        <v>176</v>
      </c>
      <c r="H4" t="str">
        <f t="shared" ref="H4:H13" si="3">H3</f>
        <v>B1a_m_4</v>
      </c>
      <c r="I4" t="s">
        <v>179</v>
      </c>
      <c r="J4" t="str">
        <f t="shared" si="0"/>
        <v>"3 Car pool"</v>
      </c>
      <c r="K4" t="s">
        <v>178</v>
      </c>
      <c r="L4" t="str">
        <f t="shared" si="2"/>
        <v>B1a_m_4</v>
      </c>
      <c r="M4" s="9" t="s">
        <v>177</v>
      </c>
      <c r="N4" t="str">
        <f t="shared" si="1"/>
        <v>"3"</v>
      </c>
    </row>
    <row r="5" spans="2:15" x14ac:dyDescent="0.3">
      <c r="B5" s="39"/>
      <c r="C5" s="41">
        <v>4</v>
      </c>
      <c r="D5" s="13" t="s">
        <v>190</v>
      </c>
      <c r="E5" s="39" t="s">
        <v>202</v>
      </c>
      <c r="G5" t="s">
        <v>176</v>
      </c>
      <c r="H5" t="str">
        <f t="shared" si="3"/>
        <v>B1a_m_4</v>
      </c>
      <c r="I5" t="s">
        <v>179</v>
      </c>
      <c r="J5" t="str">
        <f t="shared" si="0"/>
        <v>"4 DTC bus"</v>
      </c>
      <c r="K5" t="s">
        <v>178</v>
      </c>
      <c r="L5" t="str">
        <f t="shared" si="2"/>
        <v>B1a_m_4</v>
      </c>
      <c r="M5" s="9" t="s">
        <v>177</v>
      </c>
      <c r="N5" t="str">
        <f t="shared" si="1"/>
        <v>"4"</v>
      </c>
    </row>
    <row r="6" spans="2:15" x14ac:dyDescent="0.3">
      <c r="B6" s="39"/>
      <c r="C6" s="41">
        <v>5</v>
      </c>
      <c r="D6" s="13" t="s">
        <v>191</v>
      </c>
      <c r="E6" s="39" t="s">
        <v>203</v>
      </c>
      <c r="G6" t="s">
        <v>176</v>
      </c>
      <c r="H6" t="str">
        <f t="shared" si="3"/>
        <v>B1a_m_4</v>
      </c>
      <c r="I6" t="s">
        <v>179</v>
      </c>
      <c r="J6" t="str">
        <f t="shared" si="0"/>
        <v>"5 Metro"</v>
      </c>
      <c r="K6" t="s">
        <v>178</v>
      </c>
      <c r="L6" t="str">
        <f t="shared" si="2"/>
        <v>B1a_m_4</v>
      </c>
      <c r="M6" s="9" t="s">
        <v>177</v>
      </c>
      <c r="N6" t="str">
        <f t="shared" si="1"/>
        <v>"5"</v>
      </c>
    </row>
    <row r="7" spans="2:15" x14ac:dyDescent="0.3">
      <c r="B7" s="39"/>
      <c r="C7" s="41">
        <v>6</v>
      </c>
      <c r="D7" s="13" t="s">
        <v>192</v>
      </c>
      <c r="E7" s="39" t="s">
        <v>204</v>
      </c>
      <c r="G7" t="s">
        <v>176</v>
      </c>
      <c r="H7" t="str">
        <f t="shared" si="3"/>
        <v>B1a_m_4</v>
      </c>
      <c r="I7" t="s">
        <v>179</v>
      </c>
      <c r="J7" t="str">
        <f t="shared" si="0"/>
        <v>"6 Motorcycle"</v>
      </c>
      <c r="K7" t="s">
        <v>178</v>
      </c>
      <c r="L7" t="str">
        <f t="shared" si="2"/>
        <v>B1a_m_4</v>
      </c>
      <c r="M7" s="9" t="s">
        <v>177</v>
      </c>
      <c r="N7" t="str">
        <f t="shared" si="1"/>
        <v>"6"</v>
      </c>
    </row>
    <row r="8" spans="2:15" x14ac:dyDescent="0.3">
      <c r="B8" s="39"/>
      <c r="C8" s="41">
        <v>7</v>
      </c>
      <c r="D8" s="13" t="s">
        <v>193</v>
      </c>
      <c r="E8" s="39" t="s">
        <v>205</v>
      </c>
      <c r="G8" t="s">
        <v>176</v>
      </c>
      <c r="H8" t="str">
        <f t="shared" si="3"/>
        <v>B1a_m_4</v>
      </c>
      <c r="I8" t="s">
        <v>179</v>
      </c>
      <c r="J8" t="str">
        <f t="shared" si="0"/>
        <v>"7 Private Bus"</v>
      </c>
      <c r="K8" t="s">
        <v>178</v>
      </c>
      <c r="L8" t="str">
        <f t="shared" si="2"/>
        <v>B1a_m_4</v>
      </c>
      <c r="M8" s="9" t="s">
        <v>177</v>
      </c>
      <c r="N8" t="str">
        <f t="shared" si="1"/>
        <v>"7"</v>
      </c>
    </row>
    <row r="9" spans="2:15" x14ac:dyDescent="0.3">
      <c r="B9" s="39"/>
      <c r="C9" s="41">
        <v>8</v>
      </c>
      <c r="D9" s="13" t="s">
        <v>194</v>
      </c>
      <c r="E9" s="39" t="s">
        <v>206</v>
      </c>
      <c r="G9" t="s">
        <v>176</v>
      </c>
      <c r="H9" t="str">
        <f t="shared" si="3"/>
        <v>B1a_m_4</v>
      </c>
      <c r="I9" t="s">
        <v>179</v>
      </c>
      <c r="J9" t="str">
        <f t="shared" si="0"/>
        <v>"8 Rickshaw"</v>
      </c>
      <c r="K9" t="s">
        <v>178</v>
      </c>
      <c r="L9" t="str">
        <f t="shared" si="2"/>
        <v>B1a_m_4</v>
      </c>
      <c r="M9" s="9" t="s">
        <v>177</v>
      </c>
      <c r="N9" t="str">
        <f t="shared" si="1"/>
        <v>"8"</v>
      </c>
    </row>
    <row r="10" spans="2:15" x14ac:dyDescent="0.3">
      <c r="B10" s="39"/>
      <c r="C10" s="41">
        <v>9</v>
      </c>
      <c r="D10" s="13" t="s">
        <v>195</v>
      </c>
      <c r="E10" s="39" t="s">
        <v>207</v>
      </c>
      <c r="G10" t="s">
        <v>176</v>
      </c>
      <c r="H10" t="str">
        <f t="shared" si="3"/>
        <v>B1a_m_4</v>
      </c>
      <c r="I10" t="s">
        <v>179</v>
      </c>
      <c r="J10" t="str">
        <f t="shared" si="0"/>
        <v>"9 Scooter"</v>
      </c>
      <c r="K10" t="s">
        <v>178</v>
      </c>
      <c r="L10" t="str">
        <f t="shared" si="2"/>
        <v>B1a_m_4</v>
      </c>
      <c r="M10" s="9" t="s">
        <v>177</v>
      </c>
      <c r="N10" t="str">
        <f t="shared" si="1"/>
        <v>"9"</v>
      </c>
    </row>
    <row r="11" spans="2:15" x14ac:dyDescent="0.3">
      <c r="B11" s="39"/>
      <c r="C11" s="41">
        <v>10</v>
      </c>
      <c r="D11" s="13" t="s">
        <v>196</v>
      </c>
      <c r="E11" s="39" t="s">
        <v>208</v>
      </c>
      <c r="G11" t="s">
        <v>176</v>
      </c>
      <c r="H11" t="str">
        <f t="shared" si="3"/>
        <v>B1a_m_4</v>
      </c>
      <c r="I11" t="s">
        <v>179</v>
      </c>
      <c r="J11" t="str">
        <f t="shared" si="0"/>
        <v>"10 Taxi/Uber"</v>
      </c>
      <c r="K11" t="s">
        <v>178</v>
      </c>
      <c r="L11" t="str">
        <f t="shared" si="2"/>
        <v>B1a_m_4</v>
      </c>
      <c r="M11" s="9" t="s">
        <v>177</v>
      </c>
      <c r="N11" t="str">
        <f t="shared" si="1"/>
        <v>"10"</v>
      </c>
    </row>
    <row r="12" spans="2:15" x14ac:dyDescent="0.3">
      <c r="B12" s="39"/>
      <c r="C12" s="41">
        <v>11</v>
      </c>
      <c r="D12" s="13" t="s">
        <v>197</v>
      </c>
      <c r="E12" s="39" t="s">
        <v>209</v>
      </c>
      <c r="G12" t="s">
        <v>176</v>
      </c>
      <c r="H12" t="str">
        <f t="shared" si="3"/>
        <v>B1a_m_4</v>
      </c>
      <c r="I12" t="s">
        <v>179</v>
      </c>
      <c r="J12" t="str">
        <f t="shared" si="0"/>
        <v>"11 Walk"</v>
      </c>
      <c r="K12" t="s">
        <v>178</v>
      </c>
      <c r="L12" t="str">
        <f t="shared" si="2"/>
        <v>B1a_m_4</v>
      </c>
      <c r="M12" s="9" t="s">
        <v>177</v>
      </c>
      <c r="N12" t="str">
        <f t="shared" si="1"/>
        <v>"11"</v>
      </c>
    </row>
    <row r="13" spans="2:15" x14ac:dyDescent="0.3">
      <c r="B13" s="39"/>
      <c r="C13" s="41">
        <v>12</v>
      </c>
      <c r="D13" s="14" t="s">
        <v>288</v>
      </c>
      <c r="E13" s="55" t="s">
        <v>289</v>
      </c>
      <c r="G13" t="s">
        <v>176</v>
      </c>
      <c r="H13" t="str">
        <f t="shared" si="3"/>
        <v>B1a_m_4</v>
      </c>
      <c r="I13" t="s">
        <v>179</v>
      </c>
      <c r="J13" t="str">
        <f t="shared" si="0"/>
        <v>"12 Train"</v>
      </c>
      <c r="K13" t="s">
        <v>178</v>
      </c>
      <c r="L13" t="str">
        <f t="shared" ref="L13" si="4">H13</f>
        <v>B1a_m_4</v>
      </c>
      <c r="M13" s="9" t="s">
        <v>177</v>
      </c>
      <c r="N13" t="str">
        <f t="shared" si="1"/>
        <v>"12"</v>
      </c>
    </row>
    <row r="14" spans="2:15" x14ac:dyDescent="0.3">
      <c r="B14" s="39"/>
      <c r="C14" s="41"/>
      <c r="D14" s="14"/>
      <c r="E14" s="55"/>
      <c r="M14" s="9"/>
    </row>
    <row r="15" spans="2:15" ht="28.8" x14ac:dyDescent="0.3">
      <c r="B15" s="39"/>
      <c r="C15" s="40"/>
      <c r="D15" s="13" t="s">
        <v>290</v>
      </c>
      <c r="E15" s="39"/>
      <c r="G15" t="s">
        <v>176</v>
      </c>
      <c r="H15" t="str">
        <f>H13</f>
        <v>B1a_m_4</v>
      </c>
      <c r="I15" t="s">
        <v>179</v>
      </c>
      <c r="J15" t="str">
        <f>J13</f>
        <v>"12 Train"</v>
      </c>
      <c r="K15" t="s">
        <v>178</v>
      </c>
      <c r="L15" t="str">
        <f t="shared" ref="L15" si="5">H15</f>
        <v>B1a_m_4</v>
      </c>
      <c r="M15" s="9" t="s">
        <v>177</v>
      </c>
      <c r="N15" t="s">
        <v>291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H141"/>
  <sheetViews>
    <sheetView zoomScale="85" zoomScaleNormal="85" workbookViewId="0">
      <selection activeCell="D126" sqref="D126"/>
    </sheetView>
  </sheetViews>
  <sheetFormatPr defaultColWidth="9" defaultRowHeight="15.6" x14ac:dyDescent="0.3"/>
  <cols>
    <col min="1" max="1" width="9" style="16"/>
    <col min="2" max="2" width="8.21875" style="16" bestFit="1" customWidth="1"/>
    <col min="3" max="3" width="8.44140625" style="61" bestFit="1" customWidth="1"/>
    <col min="4" max="4" width="45.21875" style="66" bestFit="1" customWidth="1"/>
    <col min="5" max="5" width="5.88671875" style="16" bestFit="1" customWidth="1"/>
    <col min="6" max="6" width="9" style="16"/>
    <col min="7" max="7" width="13.6640625" style="16" customWidth="1"/>
    <col min="8" max="8" width="20.21875" style="16" bestFit="1" customWidth="1"/>
    <col min="9" max="9" width="44.44140625" style="16" bestFit="1" customWidth="1"/>
    <col min="10" max="10" width="19.33203125" style="16" bestFit="1" customWidth="1"/>
    <col min="11" max="11" width="9" style="16"/>
    <col min="12" max="12" width="7.77734375" style="16" bestFit="1" customWidth="1"/>
    <col min="13" max="13" width="22.21875" style="16" bestFit="1" customWidth="1"/>
    <col min="14" max="14" width="11.77734375" style="16" bestFit="1" customWidth="1"/>
    <col min="15" max="15" width="7.77734375" style="16" customWidth="1"/>
    <col min="16" max="16" width="9" style="16"/>
    <col min="17" max="17" width="18.5546875" style="16" bestFit="1" customWidth="1"/>
    <col min="18" max="18" width="21.6640625" style="16" bestFit="1" customWidth="1"/>
    <col min="19" max="19" width="4.6640625" style="16" bestFit="1" customWidth="1"/>
    <col min="20" max="20" width="4.109375" style="16" customWidth="1"/>
    <col min="21" max="21" width="7.77734375" style="16" bestFit="1" customWidth="1"/>
    <col min="22" max="22" width="26.5546875" style="16" bestFit="1" customWidth="1"/>
    <col min="23" max="23" width="2.21875" style="16" bestFit="1" customWidth="1"/>
    <col min="24" max="25" width="2.33203125" style="16" bestFit="1" customWidth="1"/>
    <col min="26" max="26" width="10.109375" style="16" bestFit="1" customWidth="1"/>
    <col min="27" max="27" width="3.5546875" style="16" bestFit="1" customWidth="1"/>
    <col min="28" max="28" width="11" style="16" bestFit="1" customWidth="1"/>
    <col min="29" max="29" width="3.5546875" style="16" bestFit="1" customWidth="1"/>
    <col min="30" max="30" width="11" style="16" bestFit="1" customWidth="1"/>
    <col min="31" max="31" width="3" style="16" bestFit="1" customWidth="1"/>
    <col min="32" max="32" width="10.44140625" style="16" bestFit="1" customWidth="1"/>
    <col min="33" max="33" width="3.5546875" style="16" bestFit="1" customWidth="1"/>
    <col min="34" max="34" width="1.77734375" style="16" bestFit="1" customWidth="1"/>
    <col min="35" max="16384" width="9" style="16"/>
  </cols>
  <sheetData>
    <row r="1" spans="2:15" x14ac:dyDescent="0.3">
      <c r="B1" s="56" t="s">
        <v>2175</v>
      </c>
      <c r="C1" s="57" t="s">
        <v>151</v>
      </c>
      <c r="D1" s="57" t="s">
        <v>152</v>
      </c>
      <c r="E1" s="58" t="s">
        <v>181</v>
      </c>
    </row>
    <row r="2" spans="2:15" x14ac:dyDescent="0.3">
      <c r="B2" s="16" t="s">
        <v>243</v>
      </c>
      <c r="C2" s="61" t="s">
        <v>112</v>
      </c>
    </row>
    <row r="3" spans="2:15" x14ac:dyDescent="0.3">
      <c r="B3" s="16" t="s">
        <v>244</v>
      </c>
      <c r="C3" s="62" t="s">
        <v>112</v>
      </c>
      <c r="D3" s="67"/>
      <c r="E3" s="18"/>
    </row>
    <row r="4" spans="2:15" x14ac:dyDescent="0.3">
      <c r="C4" s="62"/>
      <c r="D4" s="67"/>
      <c r="E4" s="18"/>
    </row>
    <row r="5" spans="2:15" x14ac:dyDescent="0.3">
      <c r="B5" s="16" t="s">
        <v>245</v>
      </c>
      <c r="C5" s="63">
        <v>1</v>
      </c>
      <c r="D5" s="68" t="s">
        <v>246</v>
      </c>
      <c r="E5" s="18"/>
      <c r="G5" s="16" t="s">
        <v>176</v>
      </c>
      <c r="H5" s="16" t="str">
        <f>B5</f>
        <v>C3</v>
      </c>
      <c r="I5" s="16" t="s">
        <v>179</v>
      </c>
      <c r="J5" s="16" t="str">
        <f>""""&amp;C5&amp;""""</f>
        <v>"1"</v>
      </c>
      <c r="L5" s="16" t="s">
        <v>178</v>
      </c>
      <c r="M5" s="16" t="str">
        <f>H5</f>
        <v>C3</v>
      </c>
      <c r="N5" s="17" t="s">
        <v>177</v>
      </c>
      <c r="O5" s="16" t="str">
        <f>""""&amp;D5&amp;""""</f>
        <v>"Private coeducational school"</v>
      </c>
    </row>
    <row r="6" spans="2:15" x14ac:dyDescent="0.3">
      <c r="C6" s="63">
        <v>2</v>
      </c>
      <c r="D6" s="68" t="s">
        <v>247</v>
      </c>
      <c r="E6" s="18"/>
      <c r="G6" s="16" t="s">
        <v>176</v>
      </c>
      <c r="H6" s="16" t="str">
        <f>H5</f>
        <v>C3</v>
      </c>
      <c r="I6" s="16" t="s">
        <v>179</v>
      </c>
      <c r="J6" s="16" t="str">
        <f t="shared" ref="J6:J10" si="0">""""&amp;C6&amp;""""</f>
        <v>"2"</v>
      </c>
      <c r="L6" s="16" t="s">
        <v>178</v>
      </c>
      <c r="M6" s="16" t="str">
        <f>H6</f>
        <v>C3</v>
      </c>
      <c r="N6" s="17" t="s">
        <v>177</v>
      </c>
      <c r="O6" s="16" t="str">
        <f>""""&amp;D6&amp;""""</f>
        <v>"Private all-boys school"</v>
      </c>
    </row>
    <row r="7" spans="2:15" x14ac:dyDescent="0.3">
      <c r="C7" s="63">
        <v>3</v>
      </c>
      <c r="D7" s="68" t="s">
        <v>248</v>
      </c>
      <c r="E7" s="18"/>
      <c r="G7" s="16" t="s">
        <v>176</v>
      </c>
      <c r="H7" s="16" t="str">
        <f t="shared" ref="H7:H10" si="1">H6</f>
        <v>C3</v>
      </c>
      <c r="I7" s="16" t="s">
        <v>179</v>
      </c>
      <c r="J7" s="16" t="str">
        <f t="shared" si="0"/>
        <v>"3"</v>
      </c>
      <c r="L7" s="16" t="s">
        <v>178</v>
      </c>
      <c r="M7" s="16" t="str">
        <f>H7</f>
        <v>C3</v>
      </c>
      <c r="N7" s="17" t="s">
        <v>177</v>
      </c>
      <c r="O7" s="16" t="str">
        <f>""""&amp;D7&amp;""""</f>
        <v>"Private all-girls school"</v>
      </c>
    </row>
    <row r="8" spans="2:15" x14ac:dyDescent="0.3">
      <c r="C8" s="63">
        <v>4</v>
      </c>
      <c r="D8" s="68" t="s">
        <v>249</v>
      </c>
      <c r="E8" s="18"/>
      <c r="G8" s="16" t="s">
        <v>176</v>
      </c>
      <c r="H8" s="16" t="str">
        <f t="shared" si="1"/>
        <v>C3</v>
      </c>
      <c r="I8" s="16" t="s">
        <v>179</v>
      </c>
      <c r="J8" s="16" t="str">
        <f t="shared" si="0"/>
        <v>"4"</v>
      </c>
      <c r="L8" s="16" t="s">
        <v>178</v>
      </c>
      <c r="M8" s="16" t="str">
        <f>H8</f>
        <v>C3</v>
      </c>
      <c r="N8" s="17" t="s">
        <v>177</v>
      </c>
      <c r="O8" s="16" t="str">
        <f>""""&amp;D8&amp;""""</f>
        <v>"Government coeducational school"</v>
      </c>
    </row>
    <row r="9" spans="2:15" x14ac:dyDescent="0.3">
      <c r="C9" s="63">
        <v>5</v>
      </c>
      <c r="D9" s="68" t="s">
        <v>250</v>
      </c>
      <c r="E9" s="18"/>
      <c r="G9" s="16" t="s">
        <v>176</v>
      </c>
      <c r="H9" s="16" t="str">
        <f t="shared" si="1"/>
        <v>C3</v>
      </c>
      <c r="I9" s="16" t="s">
        <v>179</v>
      </c>
      <c r="J9" s="16" t="str">
        <f t="shared" si="0"/>
        <v>"5"</v>
      </c>
      <c r="L9" s="16" t="s">
        <v>178</v>
      </c>
      <c r="M9" s="16" t="str">
        <f>H9</f>
        <v>C3</v>
      </c>
      <c r="N9" s="17" t="s">
        <v>177</v>
      </c>
      <c r="O9" s="16" t="str">
        <f>""""&amp;D9&amp;""""</f>
        <v>"Government all-boys school"</v>
      </c>
    </row>
    <row r="10" spans="2:15" x14ac:dyDescent="0.3">
      <c r="C10" s="63">
        <v>6</v>
      </c>
      <c r="D10" s="68" t="s">
        <v>251</v>
      </c>
      <c r="E10" s="18"/>
      <c r="G10" s="16" t="s">
        <v>176</v>
      </c>
      <c r="H10" s="16" t="str">
        <f t="shared" si="1"/>
        <v>C3</v>
      </c>
      <c r="I10" s="16" t="s">
        <v>179</v>
      </c>
      <c r="J10" s="16" t="str">
        <f t="shared" si="0"/>
        <v>"6"</v>
      </c>
      <c r="L10" s="16" t="s">
        <v>178</v>
      </c>
      <c r="M10" s="16" t="str">
        <f>H10</f>
        <v>C3</v>
      </c>
      <c r="N10" s="17" t="s">
        <v>177</v>
      </c>
      <c r="O10" s="16" t="str">
        <f>""""&amp;D10&amp;""""</f>
        <v>"Government all-girls school"</v>
      </c>
    </row>
    <row r="11" spans="2:15" x14ac:dyDescent="0.3">
      <c r="C11" s="63">
        <v>7</v>
      </c>
      <c r="D11" s="68" t="s">
        <v>118</v>
      </c>
      <c r="E11" s="18"/>
    </row>
    <row r="12" spans="2:15" x14ac:dyDescent="0.3">
      <c r="C12" s="62"/>
      <c r="D12" s="67"/>
      <c r="E12" s="18"/>
    </row>
    <row r="13" spans="2:15" x14ac:dyDescent="0.3">
      <c r="B13" s="16" t="s">
        <v>253</v>
      </c>
      <c r="C13" s="64">
        <v>1</v>
      </c>
      <c r="D13" s="69" t="s">
        <v>254</v>
      </c>
      <c r="E13" s="18"/>
      <c r="G13" s="16" t="s">
        <v>176</v>
      </c>
      <c r="H13" s="16" t="str">
        <f>B13</f>
        <v>C4</v>
      </c>
      <c r="I13" s="16" t="s">
        <v>179</v>
      </c>
      <c r="J13" s="16" t="str">
        <f>""""&amp;C13&amp;""""</f>
        <v>"1"</v>
      </c>
      <c r="L13" s="16" t="s">
        <v>178</v>
      </c>
      <c r="M13" s="16" t="str">
        <f>H13</f>
        <v>C4</v>
      </c>
      <c r="N13" s="17" t="s">
        <v>177</v>
      </c>
      <c r="O13" s="16" t="str">
        <f>""""&amp;D13&amp;""""</f>
        <v>"CBSE"</v>
      </c>
    </row>
    <row r="14" spans="2:15" x14ac:dyDescent="0.3">
      <c r="C14" s="64">
        <v>2</v>
      </c>
      <c r="D14" s="69" t="s">
        <v>255</v>
      </c>
      <c r="E14" s="18"/>
      <c r="G14" s="16" t="s">
        <v>176</v>
      </c>
      <c r="H14" s="16" t="str">
        <f>H13</f>
        <v>C4</v>
      </c>
      <c r="I14" s="16" t="s">
        <v>179</v>
      </c>
      <c r="J14" s="16" t="str">
        <f t="shared" ref="J14" si="2">""""&amp;C14&amp;""""</f>
        <v>"2"</v>
      </c>
      <c r="L14" s="16" t="s">
        <v>178</v>
      </c>
      <c r="M14" s="16" t="str">
        <f>H14</f>
        <v>C4</v>
      </c>
      <c r="N14" s="17" t="s">
        <v>177</v>
      </c>
      <c r="O14" s="16" t="str">
        <f>""""&amp;D14&amp;""""</f>
        <v>"ICSE"</v>
      </c>
    </row>
    <row r="15" spans="2:15" x14ac:dyDescent="0.3">
      <c r="C15" s="64">
        <v>3</v>
      </c>
      <c r="D15" s="68" t="s">
        <v>118</v>
      </c>
      <c r="E15" s="18"/>
    </row>
    <row r="18" spans="2:34" x14ac:dyDescent="0.3">
      <c r="B18" s="18" t="s">
        <v>262</v>
      </c>
      <c r="C18" s="61">
        <f>IF(D18&lt;&gt;"",C16+1,"")</f>
        <v>1</v>
      </c>
      <c r="D18" s="70" t="s">
        <v>263</v>
      </c>
      <c r="F18" s="19"/>
      <c r="G18" s="18" t="s">
        <v>281</v>
      </c>
      <c r="H18" s="18" t="str">
        <f>D18</f>
        <v>Accountancy</v>
      </c>
      <c r="I18" s="18" t="str">
        <f>CONCATENATE("S",C18)</f>
        <v>S1</v>
      </c>
      <c r="J18" s="20" t="str">
        <f>LOWER(D18)</f>
        <v>accountancy</v>
      </c>
      <c r="K18" s="18"/>
      <c r="L18" s="18" t="s">
        <v>297</v>
      </c>
      <c r="M18" s="18" t="str">
        <f>CONCATENATE("d_",J18)</f>
        <v>d_accountancy</v>
      </c>
      <c r="N18" s="16" t="s">
        <v>179</v>
      </c>
      <c r="O18" s="16">
        <v>0</v>
      </c>
      <c r="U18" s="18" t="s">
        <v>297</v>
      </c>
      <c r="V18" s="18" t="str">
        <f t="shared" ref="V18:V81" si="3">CONCATENATE(M18,"_bof")</f>
        <v>d_accountancy_bof</v>
      </c>
      <c r="W18" s="16" t="s">
        <v>179</v>
      </c>
      <c r="X18" s="16">
        <v>0</v>
      </c>
    </row>
    <row r="19" spans="2:34" x14ac:dyDescent="0.3">
      <c r="B19" s="18"/>
      <c r="C19" s="61" t="str">
        <f t="shared" ref="C19:C82" si="4">IF(D19&lt;&gt;"",C17+1,"")</f>
        <v/>
      </c>
      <c r="D19" s="70"/>
      <c r="F19" s="19"/>
      <c r="G19" s="18"/>
      <c r="H19" s="18"/>
      <c r="I19" s="18"/>
      <c r="J19" s="20"/>
      <c r="K19" s="18"/>
      <c r="L19" s="16" t="s">
        <v>176</v>
      </c>
      <c r="M19" s="16" t="str">
        <f>M18</f>
        <v>d_accountancy</v>
      </c>
      <c r="N19" s="16" t="s">
        <v>179</v>
      </c>
      <c r="O19" s="16">
        <v>1</v>
      </c>
      <c r="P19" s="16" t="s">
        <v>178</v>
      </c>
      <c r="Q19" s="16" t="str">
        <f>IF(O19=1,"regexm(C6_a_corr,","")</f>
        <v>regexm(C6_a_corr,</v>
      </c>
      <c r="R19" s="16" t="str">
        <f>""""&amp;J18&amp;""""</f>
        <v>"accountancy"</v>
      </c>
      <c r="S19" s="16" t="s">
        <v>298</v>
      </c>
      <c r="U19" s="16" t="s">
        <v>176</v>
      </c>
      <c r="V19" s="18" t="str">
        <f t="shared" si="3"/>
        <v>d_accountancy_bof</v>
      </c>
      <c r="W19" s="16" t="s">
        <v>179</v>
      </c>
      <c r="X19" s="16">
        <v>1</v>
      </c>
      <c r="Y19" s="16" t="s">
        <v>178</v>
      </c>
      <c r="Z19" s="16" t="s">
        <v>329</v>
      </c>
      <c r="AA19" s="16">
        <f>$C18</f>
        <v>1</v>
      </c>
      <c r="AB19" s="16" t="s">
        <v>330</v>
      </c>
      <c r="AC19" s="16">
        <f>$C18</f>
        <v>1</v>
      </c>
      <c r="AD19" s="16" t="s">
        <v>331</v>
      </c>
      <c r="AE19" s="16">
        <f>$C18</f>
        <v>1</v>
      </c>
      <c r="AF19" s="16" t="s">
        <v>332</v>
      </c>
      <c r="AG19" s="16">
        <f>$C18</f>
        <v>1</v>
      </c>
      <c r="AH19" s="16" t="s">
        <v>333</v>
      </c>
    </row>
    <row r="20" spans="2:34" x14ac:dyDescent="0.3">
      <c r="B20" s="18"/>
      <c r="C20" s="61">
        <f t="shared" si="4"/>
        <v>2</v>
      </c>
      <c r="D20" s="70" t="s">
        <v>265</v>
      </c>
      <c r="F20" s="19"/>
      <c r="G20" s="18" t="s">
        <v>281</v>
      </c>
      <c r="H20" s="18" t="str">
        <f t="shared" ref="H20:H56" si="5">D20</f>
        <v>Biology</v>
      </c>
      <c r="I20" s="18" t="str">
        <f t="shared" ref="I20:I56" si="6">CONCATENATE("S",C20)</f>
        <v>S2</v>
      </c>
      <c r="J20" s="20" t="str">
        <f t="shared" ref="J20:J64" si="7">LOWER(D20)</f>
        <v>biology</v>
      </c>
      <c r="K20" s="18"/>
      <c r="L20" s="18" t="s">
        <v>297</v>
      </c>
      <c r="M20" s="18" t="str">
        <f>CONCATENATE("d_",J20)</f>
        <v>d_biology</v>
      </c>
      <c r="N20" s="16" t="s">
        <v>179</v>
      </c>
      <c r="O20" s="16">
        <v>0</v>
      </c>
      <c r="Q20" s="16" t="str">
        <f t="shared" ref="Q20:Q85" si="8">IF(O20=1,"regexm(C6_a_corr,","")</f>
        <v/>
      </c>
      <c r="U20" s="18" t="s">
        <v>297</v>
      </c>
      <c r="V20" s="18" t="str">
        <f t="shared" si="3"/>
        <v>d_biology_bof</v>
      </c>
      <c r="W20" s="16" t="s">
        <v>179</v>
      </c>
      <c r="X20" s="16">
        <v>0</v>
      </c>
    </row>
    <row r="21" spans="2:34" x14ac:dyDescent="0.3">
      <c r="B21" s="18"/>
      <c r="C21" s="61" t="str">
        <f t="shared" si="4"/>
        <v/>
      </c>
      <c r="D21" s="70"/>
      <c r="F21" s="19"/>
      <c r="G21" s="18"/>
      <c r="H21" s="18"/>
      <c r="I21" s="18"/>
      <c r="J21" s="20"/>
      <c r="K21" s="18"/>
      <c r="L21" s="16" t="s">
        <v>176</v>
      </c>
      <c r="M21" s="16" t="str">
        <f>M20</f>
        <v>d_biology</v>
      </c>
      <c r="N21" s="16" t="s">
        <v>179</v>
      </c>
      <c r="O21" s="16">
        <v>1</v>
      </c>
      <c r="P21" s="16" t="s">
        <v>178</v>
      </c>
      <c r="Q21" s="16" t="str">
        <f t="shared" si="8"/>
        <v>regexm(C6_a_corr,</v>
      </c>
      <c r="R21" s="16" t="str">
        <f t="shared" ref="R21:R31" si="9">""""&amp;J20&amp;""""</f>
        <v>"biology"</v>
      </c>
      <c r="S21" s="16" t="s">
        <v>298</v>
      </c>
      <c r="U21" s="16" t="s">
        <v>176</v>
      </c>
      <c r="V21" s="18" t="str">
        <f t="shared" si="3"/>
        <v>d_biology_bof</v>
      </c>
      <c r="W21" s="16" t="s">
        <v>179</v>
      </c>
      <c r="X21" s="16">
        <v>1</v>
      </c>
      <c r="Y21" s="16" t="s">
        <v>178</v>
      </c>
      <c r="Z21" s="16" t="s">
        <v>329</v>
      </c>
      <c r="AA21" s="16">
        <f>$C20</f>
        <v>2</v>
      </c>
      <c r="AB21" s="16" t="s">
        <v>330</v>
      </c>
      <c r="AC21" s="16">
        <f>$C20</f>
        <v>2</v>
      </c>
      <c r="AD21" s="16" t="s">
        <v>331</v>
      </c>
      <c r="AE21" s="16">
        <f>$C20</f>
        <v>2</v>
      </c>
      <c r="AF21" s="16" t="s">
        <v>332</v>
      </c>
      <c r="AG21" s="16">
        <f>$C20</f>
        <v>2</v>
      </c>
      <c r="AH21" s="16" t="s">
        <v>333</v>
      </c>
    </row>
    <row r="22" spans="2:34" x14ac:dyDescent="0.3">
      <c r="B22" s="18"/>
      <c r="C22" s="61">
        <f t="shared" si="4"/>
        <v>3</v>
      </c>
      <c r="D22" s="70" t="s">
        <v>268</v>
      </c>
      <c r="F22" s="19"/>
      <c r="G22" s="18" t="s">
        <v>281</v>
      </c>
      <c r="H22" s="18" t="str">
        <f t="shared" si="5"/>
        <v>Biotechnology</v>
      </c>
      <c r="I22" s="18" t="str">
        <f t="shared" si="6"/>
        <v>S3</v>
      </c>
      <c r="J22" s="20" t="str">
        <f t="shared" si="7"/>
        <v>biotechnology</v>
      </c>
      <c r="K22" s="18"/>
      <c r="L22" s="18" t="s">
        <v>297</v>
      </c>
      <c r="M22" s="18" t="str">
        <f>CONCATENATE("d_",J22)</f>
        <v>d_biotechnology</v>
      </c>
      <c r="N22" s="16" t="s">
        <v>179</v>
      </c>
      <c r="O22" s="16">
        <v>0</v>
      </c>
      <c r="Q22" s="16" t="str">
        <f t="shared" si="8"/>
        <v/>
      </c>
      <c r="U22" s="18" t="s">
        <v>297</v>
      </c>
      <c r="V22" s="18" t="str">
        <f t="shared" si="3"/>
        <v>d_biotechnology_bof</v>
      </c>
      <c r="W22" s="16" t="s">
        <v>179</v>
      </c>
      <c r="X22" s="16">
        <v>0</v>
      </c>
    </row>
    <row r="23" spans="2:34" x14ac:dyDescent="0.3">
      <c r="B23" s="18"/>
      <c r="C23" s="61" t="str">
        <f t="shared" si="4"/>
        <v/>
      </c>
      <c r="D23" s="70"/>
      <c r="F23" s="19"/>
      <c r="G23" s="18"/>
      <c r="H23" s="18"/>
      <c r="I23" s="18"/>
      <c r="J23" s="20"/>
      <c r="K23" s="18"/>
      <c r="L23" s="16" t="s">
        <v>176</v>
      </c>
      <c r="M23" s="16" t="str">
        <f>M22</f>
        <v>d_biotechnology</v>
      </c>
      <c r="N23" s="16" t="s">
        <v>179</v>
      </c>
      <c r="O23" s="16">
        <v>1</v>
      </c>
      <c r="P23" s="16" t="s">
        <v>178</v>
      </c>
      <c r="Q23" s="16" t="str">
        <f t="shared" si="8"/>
        <v>regexm(C6_a_corr,</v>
      </c>
      <c r="R23" s="16" t="str">
        <f t="shared" si="9"/>
        <v>"biotechnology"</v>
      </c>
      <c r="S23" s="16" t="s">
        <v>298</v>
      </c>
      <c r="U23" s="16" t="s">
        <v>176</v>
      </c>
      <c r="V23" s="18" t="str">
        <f t="shared" si="3"/>
        <v>d_biotechnology_bof</v>
      </c>
      <c r="W23" s="16" t="s">
        <v>179</v>
      </c>
      <c r="X23" s="16">
        <v>1</v>
      </c>
      <c r="Y23" s="16" t="s">
        <v>178</v>
      </c>
      <c r="Z23" s="16" t="s">
        <v>329</v>
      </c>
      <c r="AA23" s="16">
        <f>$C22</f>
        <v>3</v>
      </c>
      <c r="AB23" s="16" t="s">
        <v>330</v>
      </c>
      <c r="AC23" s="16">
        <f>$C22</f>
        <v>3</v>
      </c>
      <c r="AD23" s="16" t="s">
        <v>331</v>
      </c>
      <c r="AE23" s="16">
        <f>$C22</f>
        <v>3</v>
      </c>
      <c r="AF23" s="16" t="s">
        <v>332</v>
      </c>
      <c r="AG23" s="16">
        <f>$C22</f>
        <v>3</v>
      </c>
      <c r="AH23" s="16" t="s">
        <v>333</v>
      </c>
    </row>
    <row r="24" spans="2:34" x14ac:dyDescent="0.3">
      <c r="B24" s="18"/>
      <c r="C24" s="61">
        <f t="shared" si="4"/>
        <v>4</v>
      </c>
      <c r="D24" s="70" t="s">
        <v>271</v>
      </c>
      <c r="F24" s="19"/>
      <c r="G24" s="18" t="s">
        <v>281</v>
      </c>
      <c r="H24" s="18" t="str">
        <f t="shared" si="5"/>
        <v>Business Studies</v>
      </c>
      <c r="I24" s="18" t="str">
        <f t="shared" si="6"/>
        <v>S4</v>
      </c>
      <c r="J24" s="20" t="str">
        <f>LOWER(D24)</f>
        <v>business studies</v>
      </c>
      <c r="K24" s="18"/>
      <c r="L24" s="18" t="s">
        <v>297</v>
      </c>
      <c r="M24" s="18" t="s">
        <v>299</v>
      </c>
      <c r="N24" s="16" t="s">
        <v>179</v>
      </c>
      <c r="O24" s="16">
        <v>0</v>
      </c>
      <c r="Q24" s="16" t="str">
        <f t="shared" si="8"/>
        <v/>
      </c>
      <c r="U24" s="18" t="s">
        <v>297</v>
      </c>
      <c r="V24" s="18" t="str">
        <f>CONCATENATE(M24,"_bof")</f>
        <v>d_business_studies_bof</v>
      </c>
      <c r="W24" s="16" t="s">
        <v>179</v>
      </c>
      <c r="X24" s="16">
        <v>0</v>
      </c>
    </row>
    <row r="25" spans="2:34" x14ac:dyDescent="0.3">
      <c r="B25" s="18"/>
      <c r="C25" s="61" t="str">
        <f t="shared" si="4"/>
        <v/>
      </c>
      <c r="D25" s="70"/>
      <c r="F25" s="19"/>
      <c r="G25" s="18"/>
      <c r="H25" s="18"/>
      <c r="I25" s="18"/>
      <c r="J25" s="20"/>
      <c r="K25" s="18"/>
      <c r="L25" s="16" t="s">
        <v>176</v>
      </c>
      <c r="M25" s="16" t="str">
        <f>M24</f>
        <v>d_business_studies</v>
      </c>
      <c r="N25" s="16" t="s">
        <v>179</v>
      </c>
      <c r="O25" s="16">
        <v>1</v>
      </c>
      <c r="P25" s="16" t="s">
        <v>178</v>
      </c>
      <c r="Q25" s="16" t="str">
        <f t="shared" si="8"/>
        <v>regexm(C6_a_corr,</v>
      </c>
      <c r="R25" s="16" t="str">
        <f t="shared" si="9"/>
        <v>"business studies"</v>
      </c>
      <c r="S25" s="16" t="s">
        <v>298</v>
      </c>
      <c r="U25" s="16" t="s">
        <v>176</v>
      </c>
      <c r="V25" s="18" t="str">
        <f t="shared" si="3"/>
        <v>d_business_studies_bof</v>
      </c>
      <c r="W25" s="16" t="s">
        <v>179</v>
      </c>
      <c r="X25" s="16">
        <v>1</v>
      </c>
      <c r="Y25" s="16" t="s">
        <v>178</v>
      </c>
      <c r="Z25" s="16" t="s">
        <v>329</v>
      </c>
      <c r="AA25" s="16">
        <f>$C24</f>
        <v>4</v>
      </c>
      <c r="AB25" s="16" t="s">
        <v>330</v>
      </c>
      <c r="AC25" s="16">
        <f>$C24</f>
        <v>4</v>
      </c>
      <c r="AD25" s="16" t="s">
        <v>331</v>
      </c>
      <c r="AE25" s="16">
        <f>$C24</f>
        <v>4</v>
      </c>
      <c r="AF25" s="16" t="s">
        <v>332</v>
      </c>
      <c r="AG25" s="16">
        <f>$C24</f>
        <v>4</v>
      </c>
      <c r="AH25" s="16" t="s">
        <v>333</v>
      </c>
    </row>
    <row r="26" spans="2:34" x14ac:dyDescent="0.3">
      <c r="B26" s="18"/>
      <c r="C26" s="61">
        <f t="shared" si="4"/>
        <v>5</v>
      </c>
      <c r="D26" s="70" t="s">
        <v>274</v>
      </c>
      <c r="F26" s="19"/>
      <c r="G26" s="18" t="s">
        <v>281</v>
      </c>
      <c r="H26" s="18" t="str">
        <f t="shared" si="5"/>
        <v>Chemistry</v>
      </c>
      <c r="I26" s="18" t="str">
        <f t="shared" si="6"/>
        <v>S5</v>
      </c>
      <c r="J26" s="20" t="str">
        <f t="shared" si="7"/>
        <v>chemistry</v>
      </c>
      <c r="K26" s="18"/>
      <c r="L26" s="18" t="s">
        <v>297</v>
      </c>
      <c r="M26" s="18" t="str">
        <f>CONCATENATE("d_",J26)</f>
        <v>d_chemistry</v>
      </c>
      <c r="N26" s="16" t="s">
        <v>179</v>
      </c>
      <c r="O26" s="16">
        <v>0</v>
      </c>
      <c r="Q26" s="16" t="str">
        <f t="shared" si="8"/>
        <v/>
      </c>
      <c r="U26" s="18" t="s">
        <v>297</v>
      </c>
      <c r="V26" s="18" t="str">
        <f t="shared" si="3"/>
        <v>d_chemistry_bof</v>
      </c>
      <c r="W26" s="16" t="s">
        <v>179</v>
      </c>
      <c r="X26" s="16">
        <v>0</v>
      </c>
    </row>
    <row r="27" spans="2:34" x14ac:dyDescent="0.3">
      <c r="B27" s="18"/>
      <c r="C27" s="61" t="str">
        <f t="shared" si="4"/>
        <v/>
      </c>
      <c r="D27" s="70"/>
      <c r="F27" s="19"/>
      <c r="G27" s="18"/>
      <c r="H27" s="18"/>
      <c r="I27" s="18"/>
      <c r="J27" s="20"/>
      <c r="K27" s="18"/>
      <c r="L27" s="16" t="s">
        <v>176</v>
      </c>
      <c r="M27" s="16" t="str">
        <f>M26</f>
        <v>d_chemistry</v>
      </c>
      <c r="N27" s="16" t="s">
        <v>179</v>
      </c>
      <c r="O27" s="16">
        <v>1</v>
      </c>
      <c r="P27" s="16" t="s">
        <v>178</v>
      </c>
      <c r="Q27" s="16" t="str">
        <f t="shared" si="8"/>
        <v>regexm(C6_a_corr,</v>
      </c>
      <c r="R27" s="16" t="str">
        <f t="shared" si="9"/>
        <v>"chemistry"</v>
      </c>
      <c r="S27" s="16" t="s">
        <v>298</v>
      </c>
      <c r="U27" s="16" t="s">
        <v>176</v>
      </c>
      <c r="V27" s="18" t="str">
        <f t="shared" si="3"/>
        <v>d_chemistry_bof</v>
      </c>
      <c r="W27" s="16" t="s">
        <v>179</v>
      </c>
      <c r="X27" s="16">
        <v>1</v>
      </c>
      <c r="Y27" s="16" t="s">
        <v>178</v>
      </c>
      <c r="Z27" s="16" t="s">
        <v>329</v>
      </c>
      <c r="AA27" s="16">
        <f>$C26</f>
        <v>5</v>
      </c>
      <c r="AB27" s="16" t="s">
        <v>330</v>
      </c>
      <c r="AC27" s="16">
        <f>$C26</f>
        <v>5</v>
      </c>
      <c r="AD27" s="16" t="s">
        <v>331</v>
      </c>
      <c r="AE27" s="16">
        <f>$C26</f>
        <v>5</v>
      </c>
      <c r="AF27" s="16" t="s">
        <v>332</v>
      </c>
      <c r="AG27" s="16">
        <f>$C26</f>
        <v>5</v>
      </c>
      <c r="AH27" s="16" t="s">
        <v>333</v>
      </c>
    </row>
    <row r="28" spans="2:34" x14ac:dyDescent="0.3">
      <c r="B28" s="18"/>
      <c r="C28" s="61">
        <f t="shared" si="4"/>
        <v>6</v>
      </c>
      <c r="D28" s="70" t="s">
        <v>276</v>
      </c>
      <c r="F28" s="19"/>
      <c r="G28" s="18" t="s">
        <v>281</v>
      </c>
      <c r="H28" s="18" t="str">
        <f t="shared" si="5"/>
        <v>Computer Science</v>
      </c>
      <c r="I28" s="18" t="str">
        <f t="shared" si="6"/>
        <v>S6</v>
      </c>
      <c r="J28" s="20" t="str">
        <f t="shared" si="7"/>
        <v>computer science</v>
      </c>
      <c r="K28" s="18"/>
      <c r="L28" s="18" t="s">
        <v>297</v>
      </c>
      <c r="M28" s="18" t="s">
        <v>301</v>
      </c>
      <c r="N28" s="16" t="s">
        <v>179</v>
      </c>
      <c r="O28" s="16">
        <v>0</v>
      </c>
      <c r="Q28" s="16" t="str">
        <f t="shared" si="8"/>
        <v/>
      </c>
      <c r="U28" s="18" t="s">
        <v>297</v>
      </c>
      <c r="V28" s="18" t="str">
        <f t="shared" si="3"/>
        <v>d_computer_science_bof</v>
      </c>
      <c r="W28" s="16" t="s">
        <v>179</v>
      </c>
      <c r="X28" s="16">
        <v>0</v>
      </c>
    </row>
    <row r="29" spans="2:34" x14ac:dyDescent="0.3">
      <c r="B29" s="18"/>
      <c r="C29" s="61" t="str">
        <f t="shared" si="4"/>
        <v/>
      </c>
      <c r="D29" s="70"/>
      <c r="F29" s="19"/>
      <c r="G29" s="18"/>
      <c r="H29" s="18"/>
      <c r="I29" s="18"/>
      <c r="J29" s="20"/>
      <c r="K29" s="18"/>
      <c r="L29" s="16" t="s">
        <v>176</v>
      </c>
      <c r="M29" s="16" t="str">
        <f>M28</f>
        <v>d_computer_science</v>
      </c>
      <c r="N29" s="16" t="s">
        <v>179</v>
      </c>
      <c r="O29" s="16">
        <v>1</v>
      </c>
      <c r="P29" s="16" t="s">
        <v>178</v>
      </c>
      <c r="Q29" s="16" t="str">
        <f t="shared" si="8"/>
        <v>regexm(C6_a_corr,</v>
      </c>
      <c r="R29" s="16" t="str">
        <f t="shared" si="9"/>
        <v>"computer science"</v>
      </c>
      <c r="S29" s="16" t="s">
        <v>298</v>
      </c>
      <c r="U29" s="16" t="s">
        <v>176</v>
      </c>
      <c r="V29" s="18" t="str">
        <f t="shared" si="3"/>
        <v>d_computer_science_bof</v>
      </c>
      <c r="W29" s="16" t="s">
        <v>179</v>
      </c>
      <c r="X29" s="16">
        <v>1</v>
      </c>
      <c r="Y29" s="16" t="s">
        <v>178</v>
      </c>
      <c r="Z29" s="16" t="s">
        <v>329</v>
      </c>
      <c r="AA29" s="16">
        <f>$C28</f>
        <v>6</v>
      </c>
      <c r="AB29" s="16" t="s">
        <v>330</v>
      </c>
      <c r="AC29" s="16">
        <f>$C28</f>
        <v>6</v>
      </c>
      <c r="AD29" s="16" t="s">
        <v>331</v>
      </c>
      <c r="AE29" s="16">
        <f>$C28</f>
        <v>6</v>
      </c>
      <c r="AF29" s="16" t="s">
        <v>332</v>
      </c>
      <c r="AG29" s="16">
        <f>$C28</f>
        <v>6</v>
      </c>
      <c r="AH29" s="16" t="s">
        <v>333</v>
      </c>
    </row>
    <row r="30" spans="2:34" x14ac:dyDescent="0.3">
      <c r="B30" s="18"/>
      <c r="C30" s="61">
        <f t="shared" si="4"/>
        <v>7</v>
      </c>
      <c r="D30" s="70" t="s">
        <v>279</v>
      </c>
      <c r="F30" s="19"/>
      <c r="G30" s="18" t="s">
        <v>281</v>
      </c>
      <c r="H30" s="18" t="str">
        <f t="shared" si="5"/>
        <v>Economics</v>
      </c>
      <c r="I30" s="18" t="str">
        <f t="shared" si="6"/>
        <v>S7</v>
      </c>
      <c r="J30" s="20" t="str">
        <f t="shared" si="7"/>
        <v>economics</v>
      </c>
      <c r="K30" s="18"/>
      <c r="L30" s="18" t="s">
        <v>297</v>
      </c>
      <c r="M30" s="18" t="str">
        <f>CONCATENATE("d_",J30)</f>
        <v>d_economics</v>
      </c>
      <c r="N30" s="16" t="s">
        <v>179</v>
      </c>
      <c r="O30" s="16">
        <v>0</v>
      </c>
      <c r="Q30" s="16" t="str">
        <f t="shared" si="8"/>
        <v/>
      </c>
      <c r="U30" s="18" t="s">
        <v>297</v>
      </c>
      <c r="V30" s="18" t="str">
        <f t="shared" si="3"/>
        <v>d_economics_bof</v>
      </c>
      <c r="W30" s="16" t="s">
        <v>179</v>
      </c>
      <c r="X30" s="16">
        <v>0</v>
      </c>
    </row>
    <row r="31" spans="2:34" x14ac:dyDescent="0.3">
      <c r="B31" s="18"/>
      <c r="C31" s="61" t="str">
        <f t="shared" si="4"/>
        <v/>
      </c>
      <c r="D31" s="70"/>
      <c r="F31" s="19"/>
      <c r="G31" s="18"/>
      <c r="H31" s="18"/>
      <c r="I31" s="18"/>
      <c r="J31" s="20"/>
      <c r="K31" s="18"/>
      <c r="L31" s="16" t="s">
        <v>176</v>
      </c>
      <c r="M31" s="16" t="str">
        <f>M30</f>
        <v>d_economics</v>
      </c>
      <c r="N31" s="16" t="s">
        <v>179</v>
      </c>
      <c r="O31" s="16">
        <v>1</v>
      </c>
      <c r="P31" s="16" t="s">
        <v>178</v>
      </c>
      <c r="Q31" s="16" t="str">
        <f t="shared" si="8"/>
        <v>regexm(C6_a_corr,</v>
      </c>
      <c r="R31" s="16" t="str">
        <f t="shared" si="9"/>
        <v>"economics"</v>
      </c>
      <c r="S31" s="16" t="s">
        <v>298</v>
      </c>
      <c r="U31" s="16" t="s">
        <v>176</v>
      </c>
      <c r="V31" s="18" t="str">
        <f t="shared" si="3"/>
        <v>d_economics_bof</v>
      </c>
      <c r="W31" s="16" t="s">
        <v>179</v>
      </c>
      <c r="X31" s="16">
        <v>1</v>
      </c>
      <c r="Y31" s="16" t="s">
        <v>178</v>
      </c>
      <c r="Z31" s="16" t="s">
        <v>329</v>
      </c>
      <c r="AA31" s="16">
        <f>$C30</f>
        <v>7</v>
      </c>
      <c r="AB31" s="16" t="s">
        <v>330</v>
      </c>
      <c r="AC31" s="16">
        <f>$C30</f>
        <v>7</v>
      </c>
      <c r="AD31" s="16" t="s">
        <v>331</v>
      </c>
      <c r="AE31" s="16">
        <f>$C30</f>
        <v>7</v>
      </c>
      <c r="AF31" s="16" t="s">
        <v>332</v>
      </c>
      <c r="AG31" s="16">
        <f>$C30</f>
        <v>7</v>
      </c>
      <c r="AH31" s="16" t="s">
        <v>333</v>
      </c>
    </row>
    <row r="32" spans="2:34" x14ac:dyDescent="0.3">
      <c r="B32" s="18"/>
      <c r="C32" s="61">
        <f t="shared" si="4"/>
        <v>8</v>
      </c>
      <c r="D32" s="71" t="s">
        <v>264</v>
      </c>
      <c r="F32" s="18"/>
      <c r="G32" s="18" t="s">
        <v>281</v>
      </c>
      <c r="H32" s="18" t="str">
        <f t="shared" si="5"/>
        <v>English Core</v>
      </c>
      <c r="I32" s="18" t="str">
        <f t="shared" si="6"/>
        <v>S8</v>
      </c>
      <c r="J32" s="20" t="str">
        <f t="shared" si="7"/>
        <v>english core</v>
      </c>
      <c r="K32" s="18"/>
      <c r="L32" s="18" t="s">
        <v>297</v>
      </c>
      <c r="M32" s="18" t="s">
        <v>300</v>
      </c>
      <c r="N32" s="16" t="s">
        <v>179</v>
      </c>
      <c r="O32" s="16">
        <v>0</v>
      </c>
      <c r="Q32" s="16" t="str">
        <f t="shared" si="8"/>
        <v/>
      </c>
      <c r="U32" s="18" t="s">
        <v>297</v>
      </c>
      <c r="V32" s="18" t="str">
        <f t="shared" si="3"/>
        <v>d_english_core_bof</v>
      </c>
      <c r="W32" s="16" t="s">
        <v>179</v>
      </c>
      <c r="X32" s="16">
        <v>0</v>
      </c>
    </row>
    <row r="33" spans="2:34" x14ac:dyDescent="0.3">
      <c r="B33" s="18"/>
      <c r="C33" s="61" t="str">
        <f t="shared" si="4"/>
        <v/>
      </c>
      <c r="D33" s="70"/>
      <c r="F33" s="18"/>
      <c r="G33" s="18"/>
      <c r="H33" s="18"/>
      <c r="I33" s="18"/>
      <c r="J33" s="20"/>
      <c r="K33" s="18"/>
      <c r="L33" s="16" t="s">
        <v>176</v>
      </c>
      <c r="M33" s="16" t="str">
        <f>M32</f>
        <v>d_english_core</v>
      </c>
      <c r="N33" s="16" t="s">
        <v>179</v>
      </c>
      <c r="O33" s="16">
        <v>1</v>
      </c>
      <c r="P33" s="16" t="s">
        <v>178</v>
      </c>
      <c r="Q33" s="16" t="str">
        <f t="shared" si="8"/>
        <v>regexm(C6_a_corr,</v>
      </c>
      <c r="R33" s="16" t="str">
        <f t="shared" ref="R33" si="10">""""&amp;J32&amp;""""</f>
        <v>"english core"</v>
      </c>
      <c r="S33" s="16" t="s">
        <v>298</v>
      </c>
      <c r="U33" s="16" t="s">
        <v>176</v>
      </c>
      <c r="V33" s="18" t="str">
        <f t="shared" si="3"/>
        <v>d_english_core_bof</v>
      </c>
      <c r="W33" s="16" t="s">
        <v>179</v>
      </c>
      <c r="X33" s="16">
        <v>1</v>
      </c>
      <c r="Y33" s="16" t="s">
        <v>178</v>
      </c>
      <c r="Z33" s="16" t="s">
        <v>329</v>
      </c>
      <c r="AA33" s="16">
        <f>$C32</f>
        <v>8</v>
      </c>
      <c r="AB33" s="16" t="s">
        <v>330</v>
      </c>
      <c r="AC33" s="16">
        <f>$C32</f>
        <v>8</v>
      </c>
      <c r="AD33" s="16" t="s">
        <v>331</v>
      </c>
      <c r="AE33" s="16">
        <f>$C32</f>
        <v>8</v>
      </c>
      <c r="AF33" s="16" t="s">
        <v>332</v>
      </c>
      <c r="AG33" s="16">
        <f>$C32</f>
        <v>8</v>
      </c>
      <c r="AH33" s="16" t="s">
        <v>333</v>
      </c>
    </row>
    <row r="34" spans="2:34" x14ac:dyDescent="0.3">
      <c r="B34" s="18"/>
      <c r="C34" s="61">
        <f t="shared" si="4"/>
        <v>9</v>
      </c>
      <c r="D34" s="72" t="s">
        <v>266</v>
      </c>
      <c r="F34" s="18"/>
      <c r="G34" s="18" t="s">
        <v>281</v>
      </c>
      <c r="H34" s="18" t="str">
        <f t="shared" si="5"/>
        <v>English Elective</v>
      </c>
      <c r="I34" s="18" t="str">
        <f t="shared" si="6"/>
        <v>S9</v>
      </c>
      <c r="J34" s="20" t="str">
        <f t="shared" si="7"/>
        <v>english elective</v>
      </c>
      <c r="K34" s="18"/>
      <c r="L34" s="18" t="s">
        <v>297</v>
      </c>
      <c r="M34" s="18" t="s">
        <v>305</v>
      </c>
      <c r="N34" s="16" t="s">
        <v>179</v>
      </c>
      <c r="O34" s="16">
        <v>0</v>
      </c>
      <c r="Q34" s="16" t="str">
        <f t="shared" si="8"/>
        <v/>
      </c>
      <c r="U34" s="18" t="s">
        <v>297</v>
      </c>
      <c r="V34" s="18" t="str">
        <f t="shared" si="3"/>
        <v>d_english_elective_bof</v>
      </c>
      <c r="W34" s="16" t="s">
        <v>179</v>
      </c>
      <c r="X34" s="16">
        <v>0</v>
      </c>
    </row>
    <row r="35" spans="2:34" x14ac:dyDescent="0.3">
      <c r="B35" s="18"/>
      <c r="C35" s="61" t="str">
        <f t="shared" si="4"/>
        <v/>
      </c>
      <c r="D35" s="73"/>
      <c r="F35" s="18"/>
      <c r="G35" s="18"/>
      <c r="H35" s="18"/>
      <c r="I35" s="18"/>
      <c r="J35" s="20"/>
      <c r="K35" s="18"/>
      <c r="L35" s="16" t="s">
        <v>176</v>
      </c>
      <c r="M35" s="16" t="str">
        <f>M34</f>
        <v>d_english_elective</v>
      </c>
      <c r="N35" s="16" t="s">
        <v>179</v>
      </c>
      <c r="O35" s="16">
        <v>1</v>
      </c>
      <c r="P35" s="16" t="s">
        <v>178</v>
      </c>
      <c r="Q35" s="16" t="str">
        <f t="shared" si="8"/>
        <v>regexm(C6_a_corr,</v>
      </c>
      <c r="R35" s="16" t="str">
        <f t="shared" ref="R35" si="11">""""&amp;J34&amp;""""</f>
        <v>"english elective"</v>
      </c>
      <c r="S35" s="16" t="s">
        <v>298</v>
      </c>
      <c r="U35" s="16" t="s">
        <v>176</v>
      </c>
      <c r="V35" s="18" t="str">
        <f t="shared" si="3"/>
        <v>d_english_elective_bof</v>
      </c>
      <c r="W35" s="16" t="s">
        <v>179</v>
      </c>
      <c r="X35" s="16">
        <v>1</v>
      </c>
      <c r="Y35" s="16" t="s">
        <v>178</v>
      </c>
      <c r="Z35" s="16" t="s">
        <v>329</v>
      </c>
      <c r="AA35" s="16">
        <f>$C34</f>
        <v>9</v>
      </c>
      <c r="AB35" s="16" t="s">
        <v>330</v>
      </c>
      <c r="AC35" s="16">
        <f>$C34</f>
        <v>9</v>
      </c>
      <c r="AD35" s="16" t="s">
        <v>331</v>
      </c>
      <c r="AE35" s="16">
        <f>$C34</f>
        <v>9</v>
      </c>
      <c r="AF35" s="16" t="s">
        <v>332</v>
      </c>
      <c r="AG35" s="16">
        <f>$C34</f>
        <v>9</v>
      </c>
      <c r="AH35" s="16" t="s">
        <v>333</v>
      </c>
    </row>
    <row r="36" spans="2:34" x14ac:dyDescent="0.3">
      <c r="B36" s="18"/>
      <c r="C36" s="61">
        <f t="shared" si="4"/>
        <v>10</v>
      </c>
      <c r="D36" s="70" t="s">
        <v>269</v>
      </c>
      <c r="F36" s="18"/>
      <c r="G36" s="18" t="s">
        <v>281</v>
      </c>
      <c r="H36" s="18" t="str">
        <f t="shared" si="5"/>
        <v>Geography</v>
      </c>
      <c r="I36" s="18" t="str">
        <f t="shared" si="6"/>
        <v>S10</v>
      </c>
      <c r="J36" s="20" t="str">
        <f t="shared" si="7"/>
        <v>geography</v>
      </c>
      <c r="K36" s="18"/>
      <c r="L36" s="18" t="s">
        <v>297</v>
      </c>
      <c r="M36" s="18" t="str">
        <f>CONCATENATE("d_",J36)</f>
        <v>d_geography</v>
      </c>
      <c r="N36" s="16" t="s">
        <v>179</v>
      </c>
      <c r="O36" s="16">
        <v>0</v>
      </c>
      <c r="Q36" s="16" t="str">
        <f t="shared" si="8"/>
        <v/>
      </c>
      <c r="U36" s="18" t="s">
        <v>297</v>
      </c>
      <c r="V36" s="18" t="str">
        <f t="shared" si="3"/>
        <v>d_geography_bof</v>
      </c>
      <c r="W36" s="16" t="s">
        <v>179</v>
      </c>
      <c r="X36" s="16">
        <v>0</v>
      </c>
    </row>
    <row r="37" spans="2:34" x14ac:dyDescent="0.3">
      <c r="B37" s="18"/>
      <c r="C37" s="61" t="str">
        <f t="shared" si="4"/>
        <v/>
      </c>
      <c r="D37" s="70"/>
      <c r="F37" s="18"/>
      <c r="G37" s="18"/>
      <c r="H37" s="18"/>
      <c r="I37" s="18"/>
      <c r="J37" s="20"/>
      <c r="K37" s="18"/>
      <c r="L37" s="16" t="s">
        <v>176</v>
      </c>
      <c r="M37" s="16" t="str">
        <f>M36</f>
        <v>d_geography</v>
      </c>
      <c r="N37" s="16" t="s">
        <v>179</v>
      </c>
      <c r="O37" s="16">
        <v>1</v>
      </c>
      <c r="P37" s="16" t="s">
        <v>178</v>
      </c>
      <c r="Q37" s="16" t="str">
        <f t="shared" si="8"/>
        <v>regexm(C6_a_corr,</v>
      </c>
      <c r="R37" s="16" t="str">
        <f t="shared" ref="R37" si="12">""""&amp;J36&amp;""""</f>
        <v>"geography"</v>
      </c>
      <c r="S37" s="16" t="s">
        <v>298</v>
      </c>
      <c r="U37" s="16" t="s">
        <v>176</v>
      </c>
      <c r="V37" s="18" t="str">
        <f t="shared" si="3"/>
        <v>d_geography_bof</v>
      </c>
      <c r="W37" s="16" t="s">
        <v>179</v>
      </c>
      <c r="X37" s="16">
        <v>1</v>
      </c>
      <c r="Y37" s="16" t="s">
        <v>178</v>
      </c>
      <c r="Z37" s="16" t="s">
        <v>329</v>
      </c>
      <c r="AA37" s="16">
        <f>$C36</f>
        <v>10</v>
      </c>
      <c r="AB37" s="16" t="s">
        <v>330</v>
      </c>
      <c r="AC37" s="16">
        <f>$C36</f>
        <v>10</v>
      </c>
      <c r="AD37" s="16" t="s">
        <v>331</v>
      </c>
      <c r="AE37" s="16">
        <f>$C36</f>
        <v>10</v>
      </c>
      <c r="AF37" s="16" t="s">
        <v>332</v>
      </c>
      <c r="AG37" s="16">
        <f>$C36</f>
        <v>10</v>
      </c>
      <c r="AH37" s="16" t="s">
        <v>333</v>
      </c>
    </row>
    <row r="38" spans="2:34" x14ac:dyDescent="0.3">
      <c r="B38" s="18"/>
      <c r="C38" s="61">
        <f t="shared" si="4"/>
        <v>11</v>
      </c>
      <c r="D38" s="71" t="s">
        <v>272</v>
      </c>
      <c r="F38" s="18"/>
      <c r="G38" s="18" t="s">
        <v>281</v>
      </c>
      <c r="H38" s="18" t="str">
        <f t="shared" si="5"/>
        <v>Hindi</v>
      </c>
      <c r="I38" s="18" t="str">
        <f t="shared" si="6"/>
        <v>S11</v>
      </c>
      <c r="J38" s="20" t="str">
        <f t="shared" si="7"/>
        <v>hindi</v>
      </c>
      <c r="K38" s="18"/>
      <c r="L38" s="18" t="s">
        <v>297</v>
      </c>
      <c r="M38" s="18" t="str">
        <f>CONCATENATE("d_",J38)</f>
        <v>d_hindi</v>
      </c>
      <c r="N38" s="16" t="s">
        <v>179</v>
      </c>
      <c r="O38" s="16">
        <v>0</v>
      </c>
      <c r="Q38" s="16" t="str">
        <f t="shared" si="8"/>
        <v/>
      </c>
      <c r="U38" s="18" t="s">
        <v>297</v>
      </c>
      <c r="V38" s="18" t="str">
        <f t="shared" si="3"/>
        <v>d_hindi_bof</v>
      </c>
      <c r="W38" s="16" t="s">
        <v>179</v>
      </c>
      <c r="X38" s="16">
        <v>0</v>
      </c>
    </row>
    <row r="39" spans="2:34" x14ac:dyDescent="0.3">
      <c r="B39" s="18"/>
      <c r="C39" s="61" t="str">
        <f t="shared" si="4"/>
        <v/>
      </c>
      <c r="D39" s="70"/>
      <c r="F39" s="18"/>
      <c r="G39" s="18"/>
      <c r="H39" s="18"/>
      <c r="I39" s="18"/>
      <c r="J39" s="20"/>
      <c r="K39" s="18"/>
      <c r="L39" s="16" t="s">
        <v>176</v>
      </c>
      <c r="M39" s="16" t="str">
        <f>M38</f>
        <v>d_hindi</v>
      </c>
      <c r="N39" s="16" t="s">
        <v>179</v>
      </c>
      <c r="O39" s="16">
        <v>1</v>
      </c>
      <c r="P39" s="16" t="s">
        <v>178</v>
      </c>
      <c r="Q39" s="16" t="str">
        <f t="shared" si="8"/>
        <v>regexm(C6_a_corr,</v>
      </c>
      <c r="R39" s="16" t="str">
        <f t="shared" ref="R39" si="13">""""&amp;J38&amp;""""</f>
        <v>"hindi"</v>
      </c>
      <c r="S39" s="16" t="s">
        <v>298</v>
      </c>
      <c r="U39" s="16" t="s">
        <v>176</v>
      </c>
      <c r="V39" s="18" t="str">
        <f t="shared" si="3"/>
        <v>d_hindi_bof</v>
      </c>
      <c r="W39" s="16" t="s">
        <v>179</v>
      </c>
      <c r="X39" s="16">
        <v>1</v>
      </c>
      <c r="Y39" s="16" t="s">
        <v>178</v>
      </c>
      <c r="Z39" s="16" t="s">
        <v>329</v>
      </c>
      <c r="AA39" s="16">
        <f>$C38</f>
        <v>11</v>
      </c>
      <c r="AB39" s="16" t="s">
        <v>330</v>
      </c>
      <c r="AC39" s="16">
        <f>$C38</f>
        <v>11</v>
      </c>
      <c r="AD39" s="16" t="s">
        <v>331</v>
      </c>
      <c r="AE39" s="16">
        <f>$C38</f>
        <v>11</v>
      </c>
      <c r="AF39" s="16" t="s">
        <v>332</v>
      </c>
      <c r="AG39" s="16">
        <f>$C38</f>
        <v>11</v>
      </c>
      <c r="AH39" s="16" t="s">
        <v>333</v>
      </c>
    </row>
    <row r="40" spans="2:34" x14ac:dyDescent="0.3">
      <c r="B40" s="18"/>
      <c r="C40" s="61">
        <f t="shared" si="4"/>
        <v>12</v>
      </c>
      <c r="D40" s="70" t="s">
        <v>275</v>
      </c>
      <c r="F40" s="18"/>
      <c r="G40" s="18" t="s">
        <v>281</v>
      </c>
      <c r="H40" s="18" t="str">
        <f t="shared" si="5"/>
        <v>History</v>
      </c>
      <c r="I40" s="18" t="str">
        <f t="shared" si="6"/>
        <v>S12</v>
      </c>
      <c r="J40" s="20" t="str">
        <f t="shared" si="7"/>
        <v>history</v>
      </c>
      <c r="K40" s="18"/>
      <c r="L40" s="18" t="s">
        <v>297</v>
      </c>
      <c r="M40" s="18" t="str">
        <f>CONCATENATE("d_",J40)</f>
        <v>d_history</v>
      </c>
      <c r="N40" s="16" t="s">
        <v>179</v>
      </c>
      <c r="O40" s="16">
        <v>0</v>
      </c>
      <c r="Q40" s="16" t="str">
        <f t="shared" si="8"/>
        <v/>
      </c>
      <c r="U40" s="18" t="s">
        <v>297</v>
      </c>
      <c r="V40" s="18" t="str">
        <f t="shared" si="3"/>
        <v>d_history_bof</v>
      </c>
      <c r="W40" s="16" t="s">
        <v>179</v>
      </c>
      <c r="X40" s="16">
        <v>0</v>
      </c>
    </row>
    <row r="41" spans="2:34" x14ac:dyDescent="0.3">
      <c r="B41" s="18"/>
      <c r="C41" s="61" t="str">
        <f t="shared" si="4"/>
        <v/>
      </c>
      <c r="D41" s="70"/>
      <c r="F41" s="18"/>
      <c r="G41" s="18"/>
      <c r="H41" s="18"/>
      <c r="I41" s="18"/>
      <c r="J41" s="20"/>
      <c r="K41" s="18"/>
      <c r="L41" s="16" t="s">
        <v>176</v>
      </c>
      <c r="M41" s="16" t="str">
        <f>M40</f>
        <v>d_history</v>
      </c>
      <c r="N41" s="16" t="s">
        <v>179</v>
      </c>
      <c r="O41" s="16">
        <v>1</v>
      </c>
      <c r="P41" s="16" t="s">
        <v>178</v>
      </c>
      <c r="Q41" s="16" t="str">
        <f t="shared" si="8"/>
        <v>regexm(C6_a_corr,</v>
      </c>
      <c r="R41" s="16" t="str">
        <f t="shared" ref="R41" si="14">""""&amp;J40&amp;""""</f>
        <v>"history"</v>
      </c>
      <c r="S41" s="16" t="s">
        <v>298</v>
      </c>
      <c r="U41" s="16" t="s">
        <v>176</v>
      </c>
      <c r="V41" s="18" t="str">
        <f t="shared" si="3"/>
        <v>d_history_bof</v>
      </c>
      <c r="W41" s="16" t="s">
        <v>179</v>
      </c>
      <c r="X41" s="16">
        <v>1</v>
      </c>
      <c r="Y41" s="16" t="s">
        <v>178</v>
      </c>
      <c r="Z41" s="16" t="s">
        <v>329</v>
      </c>
      <c r="AA41" s="16">
        <f>$C40</f>
        <v>12</v>
      </c>
      <c r="AB41" s="16" t="s">
        <v>330</v>
      </c>
      <c r="AC41" s="16">
        <f>$C40</f>
        <v>12</v>
      </c>
      <c r="AD41" s="16" t="s">
        <v>331</v>
      </c>
      <c r="AE41" s="16">
        <f>$C40</f>
        <v>12</v>
      </c>
      <c r="AF41" s="16" t="s">
        <v>332</v>
      </c>
      <c r="AG41" s="16">
        <f>$C40</f>
        <v>12</v>
      </c>
      <c r="AH41" s="16" t="s">
        <v>333</v>
      </c>
    </row>
    <row r="42" spans="2:34" x14ac:dyDescent="0.3">
      <c r="B42" s="18"/>
      <c r="C42" s="61">
        <f t="shared" si="4"/>
        <v>13</v>
      </c>
      <c r="D42" s="74" t="s">
        <v>277</v>
      </c>
      <c r="F42" s="18"/>
      <c r="G42" s="18" t="s">
        <v>281</v>
      </c>
      <c r="H42" s="18" t="str">
        <f t="shared" si="5"/>
        <v>Home Science</v>
      </c>
      <c r="I42" s="18" t="str">
        <f t="shared" si="6"/>
        <v>S13</v>
      </c>
      <c r="J42" s="20" t="str">
        <f t="shared" si="7"/>
        <v>home science</v>
      </c>
      <c r="K42" s="18"/>
      <c r="L42" s="18" t="s">
        <v>297</v>
      </c>
      <c r="M42" s="18" t="s">
        <v>304</v>
      </c>
      <c r="N42" s="16" t="s">
        <v>179</v>
      </c>
      <c r="O42" s="16">
        <v>0</v>
      </c>
      <c r="Q42" s="16" t="str">
        <f t="shared" si="8"/>
        <v/>
      </c>
      <c r="U42" s="18" t="s">
        <v>297</v>
      </c>
      <c r="V42" s="18" t="str">
        <f t="shared" si="3"/>
        <v>d_home_science_bof</v>
      </c>
      <c r="W42" s="16" t="s">
        <v>179</v>
      </c>
      <c r="X42" s="16">
        <v>0</v>
      </c>
    </row>
    <row r="43" spans="2:34" x14ac:dyDescent="0.3">
      <c r="B43" s="18"/>
      <c r="C43" s="61" t="str">
        <f t="shared" si="4"/>
        <v/>
      </c>
      <c r="D43" s="70"/>
      <c r="F43" s="18"/>
      <c r="G43" s="18"/>
      <c r="H43" s="18"/>
      <c r="I43" s="18"/>
      <c r="J43" s="20"/>
      <c r="K43" s="18"/>
      <c r="L43" s="16" t="s">
        <v>176</v>
      </c>
      <c r="M43" s="16" t="str">
        <f>M42</f>
        <v>d_home_science</v>
      </c>
      <c r="N43" s="16" t="s">
        <v>179</v>
      </c>
      <c r="O43" s="16">
        <v>1</v>
      </c>
      <c r="P43" s="16" t="s">
        <v>178</v>
      </c>
      <c r="Q43" s="16" t="str">
        <f t="shared" si="8"/>
        <v>regexm(C6_a_corr,</v>
      </c>
      <c r="R43" s="16" t="str">
        <f t="shared" ref="R43" si="15">""""&amp;J42&amp;""""</f>
        <v>"home science"</v>
      </c>
      <c r="S43" s="16" t="s">
        <v>298</v>
      </c>
      <c r="U43" s="16" t="s">
        <v>176</v>
      </c>
      <c r="V43" s="18" t="str">
        <f t="shared" si="3"/>
        <v>d_home_science_bof</v>
      </c>
      <c r="W43" s="16" t="s">
        <v>179</v>
      </c>
      <c r="X43" s="16">
        <v>1</v>
      </c>
      <c r="Y43" s="16" t="s">
        <v>178</v>
      </c>
      <c r="Z43" s="16" t="s">
        <v>329</v>
      </c>
      <c r="AA43" s="16">
        <f>$C42</f>
        <v>13</v>
      </c>
      <c r="AB43" s="16" t="s">
        <v>330</v>
      </c>
      <c r="AC43" s="16">
        <f>$C42</f>
        <v>13</v>
      </c>
      <c r="AD43" s="16" t="s">
        <v>331</v>
      </c>
      <c r="AE43" s="16">
        <f>$C42</f>
        <v>13</v>
      </c>
      <c r="AF43" s="16" t="s">
        <v>332</v>
      </c>
      <c r="AG43" s="16">
        <f>$C42</f>
        <v>13</v>
      </c>
      <c r="AH43" s="16" t="s">
        <v>333</v>
      </c>
    </row>
    <row r="44" spans="2:34" x14ac:dyDescent="0.3">
      <c r="B44" s="18"/>
      <c r="C44" s="61">
        <f t="shared" si="4"/>
        <v>14</v>
      </c>
      <c r="D44" s="70" t="s">
        <v>280</v>
      </c>
      <c r="F44" s="18"/>
      <c r="G44" s="18" t="s">
        <v>281</v>
      </c>
      <c r="H44" s="18" t="str">
        <f t="shared" si="5"/>
        <v>Mathematics</v>
      </c>
      <c r="I44" s="18" t="str">
        <f t="shared" si="6"/>
        <v>S14</v>
      </c>
      <c r="J44" s="20" t="str">
        <f t="shared" si="7"/>
        <v>mathematics</v>
      </c>
      <c r="K44" s="18"/>
      <c r="L44" s="18" t="s">
        <v>297</v>
      </c>
      <c r="M44" s="18" t="str">
        <f>CONCATENATE("d_",J44)</f>
        <v>d_mathematics</v>
      </c>
      <c r="N44" s="16" t="s">
        <v>179</v>
      </c>
      <c r="O44" s="16">
        <v>0</v>
      </c>
      <c r="Q44" s="16" t="str">
        <f t="shared" si="8"/>
        <v/>
      </c>
      <c r="U44" s="18" t="s">
        <v>297</v>
      </c>
      <c r="V44" s="18" t="str">
        <f t="shared" si="3"/>
        <v>d_mathematics_bof</v>
      </c>
      <c r="W44" s="16" t="s">
        <v>179</v>
      </c>
      <c r="X44" s="16">
        <v>0</v>
      </c>
    </row>
    <row r="45" spans="2:34" x14ac:dyDescent="0.3">
      <c r="B45" s="18"/>
      <c r="C45" s="61" t="str">
        <f t="shared" si="4"/>
        <v/>
      </c>
      <c r="D45" s="70"/>
      <c r="F45" s="18"/>
      <c r="G45" s="18"/>
      <c r="H45" s="18"/>
      <c r="I45" s="18"/>
      <c r="J45" s="20"/>
      <c r="K45" s="18"/>
      <c r="L45" s="16" t="s">
        <v>176</v>
      </c>
      <c r="M45" s="16" t="str">
        <f>M44</f>
        <v>d_mathematics</v>
      </c>
      <c r="N45" s="16" t="s">
        <v>179</v>
      </c>
      <c r="O45" s="16">
        <v>1</v>
      </c>
      <c r="P45" s="16" t="s">
        <v>178</v>
      </c>
      <c r="Q45" s="16" t="str">
        <f t="shared" si="8"/>
        <v>regexm(C6_a_corr,</v>
      </c>
      <c r="R45" s="16" t="str">
        <f t="shared" ref="R45" si="16">""""&amp;J44&amp;""""</f>
        <v>"mathematics"</v>
      </c>
      <c r="S45" s="16" t="s">
        <v>298</v>
      </c>
      <c r="U45" s="16" t="s">
        <v>176</v>
      </c>
      <c r="V45" s="18" t="str">
        <f t="shared" si="3"/>
        <v>d_mathematics_bof</v>
      </c>
      <c r="W45" s="16" t="s">
        <v>179</v>
      </c>
      <c r="X45" s="16">
        <v>1</v>
      </c>
      <c r="Y45" s="16" t="s">
        <v>178</v>
      </c>
      <c r="Z45" s="16" t="s">
        <v>329</v>
      </c>
      <c r="AA45" s="16">
        <f>$C44</f>
        <v>14</v>
      </c>
      <c r="AB45" s="16" t="s">
        <v>330</v>
      </c>
      <c r="AC45" s="16">
        <f>$C44</f>
        <v>14</v>
      </c>
      <c r="AD45" s="16" t="s">
        <v>331</v>
      </c>
      <c r="AE45" s="16">
        <f>$C44</f>
        <v>14</v>
      </c>
      <c r="AF45" s="16" t="s">
        <v>332</v>
      </c>
      <c r="AG45" s="16">
        <f>$C44</f>
        <v>14</v>
      </c>
      <c r="AH45" s="16" t="s">
        <v>333</v>
      </c>
    </row>
    <row r="46" spans="2:34" x14ac:dyDescent="0.3">
      <c r="B46" s="18"/>
      <c r="C46" s="61">
        <f t="shared" si="4"/>
        <v>15</v>
      </c>
      <c r="D46" s="70" t="s">
        <v>282</v>
      </c>
      <c r="F46" s="21"/>
      <c r="G46" s="18" t="s">
        <v>281</v>
      </c>
      <c r="H46" s="18" t="str">
        <f t="shared" si="5"/>
        <v>Philosphy</v>
      </c>
      <c r="I46" s="18" t="str">
        <f t="shared" si="6"/>
        <v>S15</v>
      </c>
      <c r="J46" s="20" t="str">
        <f t="shared" si="7"/>
        <v>philosphy</v>
      </c>
      <c r="K46" s="18"/>
      <c r="L46" s="18" t="s">
        <v>297</v>
      </c>
      <c r="M46" s="18" t="str">
        <f>CONCATENATE("d_",J46)</f>
        <v>d_philosphy</v>
      </c>
      <c r="N46" s="16" t="s">
        <v>179</v>
      </c>
      <c r="O46" s="16">
        <v>0</v>
      </c>
      <c r="Q46" s="16" t="str">
        <f t="shared" si="8"/>
        <v/>
      </c>
      <c r="U46" s="18" t="s">
        <v>297</v>
      </c>
      <c r="V46" s="18" t="str">
        <f t="shared" si="3"/>
        <v>d_philosphy_bof</v>
      </c>
      <c r="W46" s="16" t="s">
        <v>179</v>
      </c>
      <c r="X46" s="16">
        <v>0</v>
      </c>
    </row>
    <row r="47" spans="2:34" x14ac:dyDescent="0.3">
      <c r="B47" s="18"/>
      <c r="C47" s="61" t="str">
        <f t="shared" si="4"/>
        <v/>
      </c>
      <c r="D47" s="70"/>
      <c r="F47" s="21"/>
      <c r="G47" s="18"/>
      <c r="H47" s="18"/>
      <c r="I47" s="18"/>
      <c r="J47" s="20"/>
      <c r="K47" s="18"/>
      <c r="L47" s="16" t="s">
        <v>176</v>
      </c>
      <c r="M47" s="16" t="str">
        <f>M46</f>
        <v>d_philosphy</v>
      </c>
      <c r="N47" s="16" t="s">
        <v>179</v>
      </c>
      <c r="O47" s="16">
        <v>1</v>
      </c>
      <c r="P47" s="16" t="s">
        <v>178</v>
      </c>
      <c r="Q47" s="16" t="str">
        <f t="shared" si="8"/>
        <v>regexm(C6_a_corr,</v>
      </c>
      <c r="R47" s="16" t="str">
        <f t="shared" ref="R47" si="17">""""&amp;J46&amp;""""</f>
        <v>"philosphy"</v>
      </c>
      <c r="S47" s="16" t="s">
        <v>298</v>
      </c>
      <c r="U47" s="16" t="s">
        <v>176</v>
      </c>
      <c r="V47" s="18" t="str">
        <f t="shared" si="3"/>
        <v>d_philosphy_bof</v>
      </c>
      <c r="W47" s="16" t="s">
        <v>179</v>
      </c>
      <c r="X47" s="16">
        <v>1</v>
      </c>
      <c r="Y47" s="16" t="s">
        <v>178</v>
      </c>
      <c r="Z47" s="16" t="s">
        <v>329</v>
      </c>
      <c r="AA47" s="16">
        <f>$C46</f>
        <v>15</v>
      </c>
      <c r="AB47" s="16" t="s">
        <v>330</v>
      </c>
      <c r="AC47" s="16">
        <f>$C46</f>
        <v>15</v>
      </c>
      <c r="AD47" s="16" t="s">
        <v>331</v>
      </c>
      <c r="AE47" s="16">
        <f>$C46</f>
        <v>15</v>
      </c>
      <c r="AF47" s="16" t="s">
        <v>332</v>
      </c>
      <c r="AG47" s="16">
        <f>$C46</f>
        <v>15</v>
      </c>
      <c r="AH47" s="16" t="s">
        <v>333</v>
      </c>
    </row>
    <row r="48" spans="2:34" x14ac:dyDescent="0.3">
      <c r="B48" s="18"/>
      <c r="C48" s="61">
        <f t="shared" si="4"/>
        <v>16</v>
      </c>
      <c r="D48" s="74" t="s">
        <v>267</v>
      </c>
      <c r="F48" s="21"/>
      <c r="G48" s="18" t="s">
        <v>281</v>
      </c>
      <c r="H48" s="18" t="str">
        <f t="shared" si="5"/>
        <v>Physical Education</v>
      </c>
      <c r="I48" s="18" t="str">
        <f t="shared" si="6"/>
        <v>S16</v>
      </c>
      <c r="J48" s="20" t="str">
        <f t="shared" si="7"/>
        <v>physical education</v>
      </c>
      <c r="K48" s="18"/>
      <c r="L48" s="18" t="s">
        <v>297</v>
      </c>
      <c r="M48" s="18" t="s">
        <v>303</v>
      </c>
      <c r="N48" s="16" t="s">
        <v>179</v>
      </c>
      <c r="O48" s="16">
        <v>0</v>
      </c>
      <c r="Q48" s="16" t="str">
        <f t="shared" si="8"/>
        <v/>
      </c>
      <c r="U48" s="18" t="s">
        <v>297</v>
      </c>
      <c r="V48" s="18" t="str">
        <f t="shared" si="3"/>
        <v>d_physical_education_bof</v>
      </c>
      <c r="W48" s="16" t="s">
        <v>179</v>
      </c>
      <c r="X48" s="16">
        <v>0</v>
      </c>
    </row>
    <row r="49" spans="2:34" x14ac:dyDescent="0.3">
      <c r="B49" s="18"/>
      <c r="C49" s="61" t="str">
        <f t="shared" si="4"/>
        <v/>
      </c>
      <c r="D49" s="70"/>
      <c r="F49" s="21"/>
      <c r="G49" s="18"/>
      <c r="H49" s="18"/>
      <c r="I49" s="18"/>
      <c r="J49" s="20"/>
      <c r="K49" s="18"/>
      <c r="L49" s="16" t="s">
        <v>176</v>
      </c>
      <c r="M49" s="16" t="str">
        <f>M48</f>
        <v>d_physical_education</v>
      </c>
      <c r="N49" s="16" t="s">
        <v>179</v>
      </c>
      <c r="O49" s="16">
        <v>1</v>
      </c>
      <c r="P49" s="16" t="s">
        <v>178</v>
      </c>
      <c r="Q49" s="16" t="str">
        <f t="shared" si="8"/>
        <v>regexm(C6_a_corr,</v>
      </c>
      <c r="R49" s="16" t="str">
        <f t="shared" ref="R49" si="18">""""&amp;J48&amp;""""</f>
        <v>"physical education"</v>
      </c>
      <c r="S49" s="16" t="s">
        <v>298</v>
      </c>
      <c r="U49" s="16" t="s">
        <v>176</v>
      </c>
      <c r="V49" s="18" t="str">
        <f t="shared" si="3"/>
        <v>d_physical_education_bof</v>
      </c>
      <c r="W49" s="16" t="s">
        <v>179</v>
      </c>
      <c r="X49" s="16">
        <v>1</v>
      </c>
      <c r="Y49" s="16" t="s">
        <v>178</v>
      </c>
      <c r="Z49" s="16" t="s">
        <v>329</v>
      </c>
      <c r="AA49" s="16">
        <f>$C48</f>
        <v>16</v>
      </c>
      <c r="AB49" s="16" t="s">
        <v>330</v>
      </c>
      <c r="AC49" s="16">
        <f>$C48</f>
        <v>16</v>
      </c>
      <c r="AD49" s="16" t="s">
        <v>331</v>
      </c>
      <c r="AE49" s="16">
        <f>$C48</f>
        <v>16</v>
      </c>
      <c r="AF49" s="16" t="s">
        <v>332</v>
      </c>
      <c r="AG49" s="16">
        <f>$C48</f>
        <v>16</v>
      </c>
      <c r="AH49" s="16" t="s">
        <v>333</v>
      </c>
    </row>
    <row r="50" spans="2:34" x14ac:dyDescent="0.3">
      <c r="B50" s="18"/>
      <c r="C50" s="61">
        <f t="shared" si="4"/>
        <v>17</v>
      </c>
      <c r="D50" s="70" t="s">
        <v>270</v>
      </c>
      <c r="F50" s="21"/>
      <c r="G50" s="18" t="s">
        <v>281</v>
      </c>
      <c r="H50" s="18" t="str">
        <f t="shared" si="5"/>
        <v>Physics</v>
      </c>
      <c r="I50" s="18" t="str">
        <f t="shared" si="6"/>
        <v>S17</v>
      </c>
      <c r="J50" s="20" t="str">
        <f t="shared" si="7"/>
        <v>physics</v>
      </c>
      <c r="K50" s="18"/>
      <c r="L50" s="18" t="s">
        <v>297</v>
      </c>
      <c r="M50" s="18" t="str">
        <f>CONCATENATE("d_",J50)</f>
        <v>d_physics</v>
      </c>
      <c r="N50" s="16" t="s">
        <v>179</v>
      </c>
      <c r="O50" s="16">
        <v>0</v>
      </c>
      <c r="Q50" s="16" t="str">
        <f t="shared" si="8"/>
        <v/>
      </c>
      <c r="U50" s="18" t="s">
        <v>297</v>
      </c>
      <c r="V50" s="18" t="str">
        <f t="shared" si="3"/>
        <v>d_physics_bof</v>
      </c>
      <c r="W50" s="16" t="s">
        <v>179</v>
      </c>
      <c r="X50" s="16">
        <v>0</v>
      </c>
    </row>
    <row r="51" spans="2:34" x14ac:dyDescent="0.3">
      <c r="B51" s="18"/>
      <c r="C51" s="61" t="str">
        <f t="shared" si="4"/>
        <v/>
      </c>
      <c r="D51" s="70"/>
      <c r="F51" s="21"/>
      <c r="G51" s="18"/>
      <c r="H51" s="18"/>
      <c r="I51" s="18"/>
      <c r="J51" s="20"/>
      <c r="K51" s="18"/>
      <c r="L51" s="16" t="s">
        <v>176</v>
      </c>
      <c r="M51" s="16" t="str">
        <f>M50</f>
        <v>d_physics</v>
      </c>
      <c r="N51" s="16" t="s">
        <v>179</v>
      </c>
      <c r="O51" s="16">
        <v>1</v>
      </c>
      <c r="P51" s="16" t="s">
        <v>178</v>
      </c>
      <c r="Q51" s="16" t="str">
        <f t="shared" si="8"/>
        <v>regexm(C6_a_corr,</v>
      </c>
      <c r="R51" s="16" t="str">
        <f t="shared" ref="R51" si="19">""""&amp;J50&amp;""""</f>
        <v>"physics"</v>
      </c>
      <c r="S51" s="16" t="s">
        <v>298</v>
      </c>
      <c r="U51" s="16" t="s">
        <v>176</v>
      </c>
      <c r="V51" s="18" t="str">
        <f t="shared" si="3"/>
        <v>d_physics_bof</v>
      </c>
      <c r="W51" s="16" t="s">
        <v>179</v>
      </c>
      <c r="X51" s="16">
        <v>1</v>
      </c>
      <c r="Y51" s="16" t="s">
        <v>178</v>
      </c>
      <c r="Z51" s="16" t="s">
        <v>329</v>
      </c>
      <c r="AA51" s="16">
        <f>$C50</f>
        <v>17</v>
      </c>
      <c r="AB51" s="16" t="s">
        <v>330</v>
      </c>
      <c r="AC51" s="16">
        <f>$C50</f>
        <v>17</v>
      </c>
      <c r="AD51" s="16" t="s">
        <v>331</v>
      </c>
      <c r="AE51" s="16">
        <f>$C50</f>
        <v>17</v>
      </c>
      <c r="AF51" s="16" t="s">
        <v>332</v>
      </c>
      <c r="AG51" s="16">
        <f>$C50</f>
        <v>17</v>
      </c>
      <c r="AH51" s="16" t="s">
        <v>333</v>
      </c>
    </row>
    <row r="52" spans="2:34" x14ac:dyDescent="0.3">
      <c r="B52" s="18"/>
      <c r="C52" s="61">
        <f t="shared" si="4"/>
        <v>18</v>
      </c>
      <c r="D52" s="70" t="s">
        <v>273</v>
      </c>
      <c r="F52" s="21"/>
      <c r="G52" s="18" t="s">
        <v>281</v>
      </c>
      <c r="H52" s="18" t="str">
        <f t="shared" si="5"/>
        <v>Political Science</v>
      </c>
      <c r="I52" s="18" t="str">
        <f t="shared" si="6"/>
        <v>S18</v>
      </c>
      <c r="J52" s="20" t="str">
        <f t="shared" si="7"/>
        <v>political science</v>
      </c>
      <c r="K52" s="18"/>
      <c r="L52" s="18" t="s">
        <v>297</v>
      </c>
      <c r="M52" s="18" t="s">
        <v>302</v>
      </c>
      <c r="N52" s="16" t="s">
        <v>179</v>
      </c>
      <c r="O52" s="16">
        <v>0</v>
      </c>
      <c r="Q52" s="16" t="str">
        <f t="shared" si="8"/>
        <v/>
      </c>
      <c r="U52" s="18" t="s">
        <v>297</v>
      </c>
      <c r="V52" s="18" t="str">
        <f t="shared" si="3"/>
        <v>d_political_science_bof</v>
      </c>
      <c r="W52" s="16" t="s">
        <v>179</v>
      </c>
      <c r="X52" s="16">
        <v>0</v>
      </c>
    </row>
    <row r="53" spans="2:34" x14ac:dyDescent="0.3">
      <c r="B53" s="18"/>
      <c r="C53" s="61" t="str">
        <f t="shared" si="4"/>
        <v/>
      </c>
      <c r="D53" s="70"/>
      <c r="F53" s="21"/>
      <c r="G53" s="18"/>
      <c r="H53" s="18"/>
      <c r="I53" s="18"/>
      <c r="J53" s="20"/>
      <c r="K53" s="18"/>
      <c r="L53" s="16" t="s">
        <v>176</v>
      </c>
      <c r="M53" s="16" t="str">
        <f>M52</f>
        <v>d_political_science</v>
      </c>
      <c r="N53" s="16" t="s">
        <v>179</v>
      </c>
      <c r="O53" s="16">
        <v>1</v>
      </c>
      <c r="P53" s="16" t="s">
        <v>178</v>
      </c>
      <c r="Q53" s="16" t="str">
        <f t="shared" si="8"/>
        <v>regexm(C6_a_corr,</v>
      </c>
      <c r="R53" s="16" t="str">
        <f t="shared" ref="R53" si="20">""""&amp;J52&amp;""""</f>
        <v>"political science"</v>
      </c>
      <c r="S53" s="16" t="s">
        <v>298</v>
      </c>
      <c r="U53" s="16" t="s">
        <v>176</v>
      </c>
      <c r="V53" s="18" t="str">
        <f t="shared" si="3"/>
        <v>d_political_science_bof</v>
      </c>
      <c r="W53" s="16" t="s">
        <v>179</v>
      </c>
      <c r="X53" s="16">
        <v>1</v>
      </c>
      <c r="Y53" s="16" t="s">
        <v>178</v>
      </c>
      <c r="Z53" s="16" t="s">
        <v>329</v>
      </c>
      <c r="AA53" s="16">
        <f>$C52</f>
        <v>18</v>
      </c>
      <c r="AB53" s="16" t="s">
        <v>330</v>
      </c>
      <c r="AC53" s="16">
        <f>$C52</f>
        <v>18</v>
      </c>
      <c r="AD53" s="16" t="s">
        <v>331</v>
      </c>
      <c r="AE53" s="16">
        <f>$C52</f>
        <v>18</v>
      </c>
      <c r="AF53" s="16" t="s">
        <v>332</v>
      </c>
      <c r="AG53" s="16">
        <f>$C52</f>
        <v>18</v>
      </c>
      <c r="AH53" s="16" t="s">
        <v>333</v>
      </c>
    </row>
    <row r="54" spans="2:34" x14ac:dyDescent="0.3">
      <c r="B54" s="18"/>
      <c r="C54" s="61">
        <f t="shared" si="4"/>
        <v>19</v>
      </c>
      <c r="D54" s="70" t="s">
        <v>104</v>
      </c>
      <c r="F54" s="21"/>
      <c r="G54" s="18" t="s">
        <v>281</v>
      </c>
      <c r="H54" s="18" t="str">
        <f t="shared" si="5"/>
        <v>Psychology</v>
      </c>
      <c r="I54" s="18" t="str">
        <f t="shared" si="6"/>
        <v>S19</v>
      </c>
      <c r="J54" s="20" t="str">
        <f t="shared" si="7"/>
        <v>psychology</v>
      </c>
      <c r="K54" s="18"/>
      <c r="L54" s="18" t="s">
        <v>297</v>
      </c>
      <c r="M54" s="18" t="str">
        <f>CONCATENATE("d_",J54)</f>
        <v>d_psychology</v>
      </c>
      <c r="N54" s="16" t="s">
        <v>179</v>
      </c>
      <c r="O54" s="16">
        <v>0</v>
      </c>
      <c r="Q54" s="16" t="str">
        <f t="shared" si="8"/>
        <v/>
      </c>
      <c r="U54" s="18" t="s">
        <v>297</v>
      </c>
      <c r="V54" s="18" t="str">
        <f t="shared" si="3"/>
        <v>d_psychology_bof</v>
      </c>
      <c r="W54" s="16" t="s">
        <v>179</v>
      </c>
      <c r="X54" s="16">
        <v>0</v>
      </c>
    </row>
    <row r="55" spans="2:34" x14ac:dyDescent="0.3">
      <c r="B55" s="18"/>
      <c r="C55" s="61" t="str">
        <f t="shared" si="4"/>
        <v/>
      </c>
      <c r="D55" s="70"/>
      <c r="F55" s="21"/>
      <c r="G55" s="18"/>
      <c r="H55" s="18"/>
      <c r="I55" s="18"/>
      <c r="J55" s="20"/>
      <c r="K55" s="18"/>
      <c r="L55" s="16" t="s">
        <v>176</v>
      </c>
      <c r="M55" s="16" t="str">
        <f>M54</f>
        <v>d_psychology</v>
      </c>
      <c r="N55" s="16" t="s">
        <v>179</v>
      </c>
      <c r="O55" s="16">
        <v>1</v>
      </c>
      <c r="P55" s="16" t="s">
        <v>178</v>
      </c>
      <c r="Q55" s="16" t="str">
        <f t="shared" si="8"/>
        <v>regexm(C6_a_corr,</v>
      </c>
      <c r="R55" s="16" t="str">
        <f t="shared" ref="R55" si="21">""""&amp;J54&amp;""""</f>
        <v>"psychology"</v>
      </c>
      <c r="S55" s="16" t="s">
        <v>298</v>
      </c>
      <c r="U55" s="16" t="s">
        <v>176</v>
      </c>
      <c r="V55" s="18" t="str">
        <f t="shared" si="3"/>
        <v>d_psychology_bof</v>
      </c>
      <c r="W55" s="16" t="s">
        <v>179</v>
      </c>
      <c r="X55" s="16">
        <v>1</v>
      </c>
      <c r="Y55" s="16" t="s">
        <v>178</v>
      </c>
      <c r="Z55" s="16" t="s">
        <v>329</v>
      </c>
      <c r="AA55" s="16">
        <f>$C54</f>
        <v>19</v>
      </c>
      <c r="AB55" s="16" t="s">
        <v>330</v>
      </c>
      <c r="AC55" s="16">
        <f>$C54</f>
        <v>19</v>
      </c>
      <c r="AD55" s="16" t="s">
        <v>331</v>
      </c>
      <c r="AE55" s="16">
        <f>$C54</f>
        <v>19</v>
      </c>
      <c r="AF55" s="16" t="s">
        <v>332</v>
      </c>
      <c r="AG55" s="16">
        <f>$C54</f>
        <v>19</v>
      </c>
      <c r="AH55" s="16" t="s">
        <v>333</v>
      </c>
    </row>
    <row r="56" spans="2:34" x14ac:dyDescent="0.3">
      <c r="B56" s="18"/>
      <c r="C56" s="61">
        <f t="shared" si="4"/>
        <v>20</v>
      </c>
      <c r="D56" s="70" t="s">
        <v>278</v>
      </c>
      <c r="F56" s="21"/>
      <c r="G56" s="18" t="s">
        <v>281</v>
      </c>
      <c r="H56" s="18" t="str">
        <f t="shared" si="5"/>
        <v>Sociology</v>
      </c>
      <c r="I56" s="18" t="str">
        <f t="shared" si="6"/>
        <v>S20</v>
      </c>
      <c r="J56" s="20" t="str">
        <f t="shared" si="7"/>
        <v>sociology</v>
      </c>
      <c r="K56" s="18"/>
      <c r="L56" s="18" t="s">
        <v>297</v>
      </c>
      <c r="M56" s="18" t="str">
        <f>CONCATENATE("d_",J56)</f>
        <v>d_sociology</v>
      </c>
      <c r="N56" s="16" t="s">
        <v>179</v>
      </c>
      <c r="O56" s="16">
        <v>0</v>
      </c>
      <c r="Q56" s="16" t="str">
        <f t="shared" si="8"/>
        <v/>
      </c>
      <c r="U56" s="18" t="s">
        <v>297</v>
      </c>
      <c r="V56" s="18" t="str">
        <f t="shared" si="3"/>
        <v>d_sociology_bof</v>
      </c>
      <c r="W56" s="16" t="s">
        <v>179</v>
      </c>
      <c r="X56" s="16">
        <v>0</v>
      </c>
    </row>
    <row r="57" spans="2:34" x14ac:dyDescent="0.3">
      <c r="B57" s="18"/>
      <c r="C57" s="61" t="str">
        <f t="shared" si="4"/>
        <v/>
      </c>
      <c r="D57" s="70"/>
      <c r="F57" s="21"/>
      <c r="G57" s="18"/>
      <c r="H57" s="18"/>
      <c r="I57" s="18"/>
      <c r="J57" s="20"/>
      <c r="K57" s="18"/>
      <c r="L57" s="16" t="s">
        <v>176</v>
      </c>
      <c r="M57" s="16" t="str">
        <f>M56</f>
        <v>d_sociology</v>
      </c>
      <c r="N57" s="16" t="s">
        <v>179</v>
      </c>
      <c r="O57" s="16">
        <v>1</v>
      </c>
      <c r="P57" s="16" t="s">
        <v>178</v>
      </c>
      <c r="Q57" s="16" t="str">
        <f t="shared" si="8"/>
        <v>regexm(C6_a_corr,</v>
      </c>
      <c r="R57" s="16" t="str">
        <f t="shared" ref="R57" si="22">""""&amp;J56&amp;""""</f>
        <v>"sociology"</v>
      </c>
      <c r="S57" s="16" t="s">
        <v>298</v>
      </c>
      <c r="U57" s="16" t="s">
        <v>176</v>
      </c>
      <c r="V57" s="18" t="str">
        <f t="shared" si="3"/>
        <v>d_sociology_bof</v>
      </c>
      <c r="W57" s="16" t="s">
        <v>179</v>
      </c>
      <c r="X57" s="16">
        <v>1</v>
      </c>
      <c r="Y57" s="16" t="s">
        <v>178</v>
      </c>
      <c r="Z57" s="16" t="s">
        <v>329</v>
      </c>
      <c r="AA57" s="16">
        <f>$C56</f>
        <v>20</v>
      </c>
      <c r="AB57" s="16" t="s">
        <v>330</v>
      </c>
      <c r="AC57" s="16">
        <f>$C56</f>
        <v>20</v>
      </c>
      <c r="AD57" s="16" t="s">
        <v>331</v>
      </c>
      <c r="AE57" s="16">
        <f>$C56</f>
        <v>20</v>
      </c>
      <c r="AF57" s="16" t="s">
        <v>332</v>
      </c>
      <c r="AG57" s="16">
        <f>$C56</f>
        <v>20</v>
      </c>
      <c r="AH57" s="16" t="s">
        <v>333</v>
      </c>
    </row>
    <row r="58" spans="2:34" x14ac:dyDescent="0.3">
      <c r="B58" s="18"/>
      <c r="C58" s="65">
        <f t="shared" si="4"/>
        <v>21</v>
      </c>
      <c r="D58" s="75" t="s">
        <v>325</v>
      </c>
      <c r="F58" s="21"/>
      <c r="G58" s="18" t="s">
        <v>281</v>
      </c>
      <c r="H58" s="18" t="str">
        <f t="shared" ref="H58" si="23">D58</f>
        <v>Other1</v>
      </c>
      <c r="I58" s="18" t="str">
        <f t="shared" ref="I58" si="24">CONCATENATE("S",C58)</f>
        <v>S21</v>
      </c>
      <c r="J58" s="20" t="str">
        <f t="shared" si="7"/>
        <v>other1</v>
      </c>
      <c r="K58" s="18"/>
      <c r="L58" s="18" t="s">
        <v>297</v>
      </c>
      <c r="M58" s="18" t="str">
        <f>CONCATENATE("d_",J58)</f>
        <v>d_other1</v>
      </c>
      <c r="N58" s="16" t="s">
        <v>179</v>
      </c>
      <c r="O58" s="16">
        <v>0</v>
      </c>
      <c r="Q58" s="16" t="str">
        <f t="shared" si="8"/>
        <v/>
      </c>
      <c r="U58" s="18" t="s">
        <v>297</v>
      </c>
      <c r="V58" s="18" t="str">
        <f t="shared" si="3"/>
        <v>d_other1_bof</v>
      </c>
      <c r="W58" s="16" t="s">
        <v>179</v>
      </c>
      <c r="X58" s="16">
        <v>0</v>
      </c>
    </row>
    <row r="59" spans="2:34" x14ac:dyDescent="0.3">
      <c r="C59" s="61" t="str">
        <f t="shared" si="4"/>
        <v/>
      </c>
      <c r="J59" s="20" t="str">
        <f t="shared" si="7"/>
        <v/>
      </c>
      <c r="L59" s="16" t="s">
        <v>176</v>
      </c>
      <c r="M59" s="16" t="str">
        <f>M58</f>
        <v>d_other1</v>
      </c>
      <c r="N59" s="16" t="s">
        <v>179</v>
      </c>
      <c r="O59" s="16">
        <v>1</v>
      </c>
      <c r="P59" s="16" t="s">
        <v>178</v>
      </c>
      <c r="Q59" s="16" t="str">
        <f t="shared" si="8"/>
        <v>regexm(C6_a_corr,</v>
      </c>
      <c r="R59" s="16" t="str">
        <f t="shared" ref="R59" si="25">""""&amp;J58&amp;""""</f>
        <v>"other1"</v>
      </c>
      <c r="S59" s="16" t="s">
        <v>298</v>
      </c>
      <c r="U59" s="16" t="s">
        <v>176</v>
      </c>
      <c r="V59" s="18" t="str">
        <f t="shared" si="3"/>
        <v>d_other1_bof</v>
      </c>
      <c r="W59" s="16" t="s">
        <v>179</v>
      </c>
      <c r="X59" s="16">
        <v>1</v>
      </c>
      <c r="Y59" s="16" t="s">
        <v>178</v>
      </c>
      <c r="Z59" s="16" t="s">
        <v>329</v>
      </c>
      <c r="AA59" s="16">
        <f>$C58</f>
        <v>21</v>
      </c>
      <c r="AB59" s="16" t="s">
        <v>330</v>
      </c>
      <c r="AC59" s="16">
        <f>$C58</f>
        <v>21</v>
      </c>
      <c r="AD59" s="16" t="s">
        <v>331</v>
      </c>
      <c r="AE59" s="16">
        <f>$C58</f>
        <v>21</v>
      </c>
      <c r="AF59" s="16" t="s">
        <v>332</v>
      </c>
      <c r="AG59" s="16">
        <f>$C58</f>
        <v>21</v>
      </c>
      <c r="AH59" s="16" t="s">
        <v>333</v>
      </c>
    </row>
    <row r="60" spans="2:34" x14ac:dyDescent="0.3">
      <c r="C60" s="65">
        <f t="shared" si="4"/>
        <v>22</v>
      </c>
      <c r="D60" s="75" t="s">
        <v>326</v>
      </c>
      <c r="F60" s="21"/>
      <c r="G60" s="18" t="s">
        <v>281</v>
      </c>
      <c r="H60" s="18" t="str">
        <f t="shared" ref="H60" si="26">D60</f>
        <v>Other2</v>
      </c>
      <c r="I60" s="18" t="str">
        <f t="shared" ref="I60" si="27">CONCATENATE("S",C60)</f>
        <v>S22</v>
      </c>
      <c r="J60" s="20" t="str">
        <f t="shared" ref="J60" si="28">LOWER(D60)</f>
        <v>other2</v>
      </c>
      <c r="L60" s="18" t="s">
        <v>297</v>
      </c>
      <c r="M60" s="18" t="str">
        <f>CONCATENATE("d_",J60)</f>
        <v>d_other2</v>
      </c>
      <c r="N60" s="16" t="s">
        <v>179</v>
      </c>
      <c r="O60" s="16">
        <v>0</v>
      </c>
      <c r="Q60" s="16" t="str">
        <f t="shared" ref="Q60:Q61" si="29">IF(O60=1,"regexm(C6_a_corr,","")</f>
        <v/>
      </c>
      <c r="U60" s="18" t="s">
        <v>297</v>
      </c>
      <c r="V60" s="18" t="str">
        <f t="shared" si="3"/>
        <v>d_other2_bof</v>
      </c>
      <c r="W60" s="16" t="s">
        <v>179</v>
      </c>
      <c r="X60" s="16">
        <v>0</v>
      </c>
    </row>
    <row r="61" spans="2:34" x14ac:dyDescent="0.3">
      <c r="C61" s="61" t="str">
        <f t="shared" si="4"/>
        <v/>
      </c>
      <c r="J61" s="20"/>
      <c r="L61" s="16" t="s">
        <v>176</v>
      </c>
      <c r="M61" s="16" t="str">
        <f>M60</f>
        <v>d_other2</v>
      </c>
      <c r="N61" s="16" t="s">
        <v>179</v>
      </c>
      <c r="O61" s="16">
        <v>1</v>
      </c>
      <c r="P61" s="16" t="s">
        <v>178</v>
      </c>
      <c r="Q61" s="16" t="str">
        <f t="shared" si="29"/>
        <v>regexm(C6_a_corr,</v>
      </c>
      <c r="R61" s="16" t="str">
        <f t="shared" ref="R61" si="30">""""&amp;J60&amp;""""</f>
        <v>"other2"</v>
      </c>
      <c r="S61" s="16" t="s">
        <v>298</v>
      </c>
      <c r="U61" s="16" t="s">
        <v>176</v>
      </c>
      <c r="V61" s="18" t="str">
        <f t="shared" si="3"/>
        <v>d_other2_bof</v>
      </c>
      <c r="W61" s="16" t="s">
        <v>179</v>
      </c>
      <c r="X61" s="16">
        <v>1</v>
      </c>
      <c r="Y61" s="16" t="s">
        <v>178</v>
      </c>
      <c r="Z61" s="16" t="s">
        <v>329</v>
      </c>
      <c r="AA61" s="16">
        <f>$C60</f>
        <v>22</v>
      </c>
      <c r="AB61" s="16" t="s">
        <v>330</v>
      </c>
      <c r="AC61" s="16">
        <f>$C60</f>
        <v>22</v>
      </c>
      <c r="AD61" s="16" t="s">
        <v>331</v>
      </c>
      <c r="AE61" s="16">
        <f>$C60</f>
        <v>22</v>
      </c>
      <c r="AF61" s="16" t="s">
        <v>332</v>
      </c>
      <c r="AG61" s="16">
        <f>$C60</f>
        <v>22</v>
      </c>
      <c r="AH61" s="16" t="s">
        <v>333</v>
      </c>
    </row>
    <row r="62" spans="2:34" x14ac:dyDescent="0.3">
      <c r="C62" s="61">
        <f t="shared" si="4"/>
        <v>23</v>
      </c>
      <c r="D62" s="71" t="s">
        <v>283</v>
      </c>
      <c r="G62" s="18" t="s">
        <v>281</v>
      </c>
      <c r="H62" s="18" t="str">
        <f t="shared" ref="H62" si="31">D62</f>
        <v>English</v>
      </c>
      <c r="I62" s="18" t="str">
        <f t="shared" ref="I62" si="32">CONCATENATE("S",C62)</f>
        <v>S23</v>
      </c>
      <c r="J62" s="20" t="str">
        <f t="shared" si="7"/>
        <v>english</v>
      </c>
      <c r="L62" s="18" t="s">
        <v>297</v>
      </c>
      <c r="M62" s="18" t="str">
        <f>CONCATENATE("d_",J62)</f>
        <v>d_english</v>
      </c>
      <c r="N62" s="16" t="s">
        <v>179</v>
      </c>
      <c r="O62" s="16">
        <v>0</v>
      </c>
      <c r="Q62" s="16" t="str">
        <f t="shared" si="8"/>
        <v/>
      </c>
      <c r="U62" s="18" t="s">
        <v>297</v>
      </c>
      <c r="V62" s="18" t="str">
        <f t="shared" si="3"/>
        <v>d_english_bof</v>
      </c>
      <c r="W62" s="16" t="s">
        <v>179</v>
      </c>
      <c r="X62" s="16">
        <v>0</v>
      </c>
    </row>
    <row r="63" spans="2:34" x14ac:dyDescent="0.3">
      <c r="C63" s="61" t="str">
        <f t="shared" si="4"/>
        <v/>
      </c>
      <c r="J63" s="22"/>
      <c r="L63" s="16" t="s">
        <v>176</v>
      </c>
      <c r="M63" s="16" t="str">
        <f>M62</f>
        <v>d_english</v>
      </c>
      <c r="N63" s="16" t="s">
        <v>179</v>
      </c>
      <c r="O63" s="16">
        <v>1</v>
      </c>
      <c r="P63" s="16" t="s">
        <v>178</v>
      </c>
      <c r="Q63" s="16" t="str">
        <f t="shared" si="8"/>
        <v>regexm(C6_a_corr,</v>
      </c>
      <c r="R63" s="16" t="str">
        <f t="shared" ref="R63" si="33">""""&amp;J62&amp;""""</f>
        <v>"english"</v>
      </c>
      <c r="S63" s="16" t="s">
        <v>298</v>
      </c>
      <c r="U63" s="16" t="s">
        <v>176</v>
      </c>
      <c r="V63" s="18" t="str">
        <f t="shared" si="3"/>
        <v>d_english_bof</v>
      </c>
      <c r="W63" s="16" t="s">
        <v>179</v>
      </c>
      <c r="X63" s="16">
        <v>1</v>
      </c>
      <c r="Y63" s="16" t="s">
        <v>178</v>
      </c>
      <c r="Z63" s="16" t="s">
        <v>329</v>
      </c>
      <c r="AA63" s="16">
        <f>$C62</f>
        <v>23</v>
      </c>
      <c r="AB63" s="16" t="s">
        <v>330</v>
      </c>
      <c r="AC63" s="16">
        <f>$C62</f>
        <v>23</v>
      </c>
      <c r="AD63" s="16" t="s">
        <v>331</v>
      </c>
      <c r="AE63" s="16">
        <f>$C62</f>
        <v>23</v>
      </c>
      <c r="AF63" s="16" t="s">
        <v>332</v>
      </c>
      <c r="AG63" s="16">
        <f>$C62</f>
        <v>23</v>
      </c>
      <c r="AH63" s="16" t="s">
        <v>333</v>
      </c>
    </row>
    <row r="64" spans="2:34" x14ac:dyDescent="0.3">
      <c r="C64" s="61">
        <f t="shared" si="4"/>
        <v>24</v>
      </c>
      <c r="D64" s="76" t="s">
        <v>308</v>
      </c>
      <c r="G64" s="18" t="s">
        <v>281</v>
      </c>
      <c r="H64" s="18" t="str">
        <f t="shared" ref="H64" si="34">D64</f>
        <v>Arabic</v>
      </c>
      <c r="I64" s="18" t="str">
        <f t="shared" ref="I64" si="35">CONCATENATE("S",C64)</f>
        <v>S24</v>
      </c>
      <c r="J64" s="20" t="str">
        <f t="shared" si="7"/>
        <v>arabic</v>
      </c>
      <c r="L64" s="18" t="s">
        <v>297</v>
      </c>
      <c r="M64" s="18" t="str">
        <f>CONCATENATE("d_",J64)</f>
        <v>d_arabic</v>
      </c>
      <c r="N64" s="16" t="s">
        <v>179</v>
      </c>
      <c r="O64" s="16">
        <v>0</v>
      </c>
      <c r="Q64" s="16" t="str">
        <f t="shared" si="8"/>
        <v/>
      </c>
      <c r="U64" s="18" t="s">
        <v>297</v>
      </c>
      <c r="V64" s="18" t="str">
        <f t="shared" si="3"/>
        <v>d_arabic_bof</v>
      </c>
      <c r="W64" s="16" t="s">
        <v>179</v>
      </c>
      <c r="X64" s="16">
        <v>0</v>
      </c>
    </row>
    <row r="65" spans="3:34" x14ac:dyDescent="0.3">
      <c r="C65" s="61" t="str">
        <f t="shared" si="4"/>
        <v/>
      </c>
      <c r="J65" s="22"/>
      <c r="L65" s="16" t="s">
        <v>176</v>
      </c>
      <c r="M65" s="16" t="str">
        <f>M64</f>
        <v>d_arabic</v>
      </c>
      <c r="N65" s="16" t="s">
        <v>179</v>
      </c>
      <c r="O65" s="16">
        <v>1</v>
      </c>
      <c r="P65" s="16" t="s">
        <v>178</v>
      </c>
      <c r="Q65" s="16" t="str">
        <f t="shared" si="8"/>
        <v>regexm(C6_a_corr,</v>
      </c>
      <c r="R65" s="16" t="str">
        <f t="shared" ref="R65" si="36">""""&amp;J64&amp;""""</f>
        <v>"arabic"</v>
      </c>
      <c r="S65" s="16" t="s">
        <v>298</v>
      </c>
      <c r="U65" s="16" t="s">
        <v>176</v>
      </c>
      <c r="V65" s="18" t="str">
        <f t="shared" si="3"/>
        <v>d_arabic_bof</v>
      </c>
      <c r="W65" s="16" t="s">
        <v>179</v>
      </c>
      <c r="X65" s="16">
        <v>1</v>
      </c>
      <c r="Y65" s="16" t="s">
        <v>178</v>
      </c>
      <c r="Z65" s="16" t="s">
        <v>329</v>
      </c>
      <c r="AA65" s="16">
        <f>$C64</f>
        <v>24</v>
      </c>
      <c r="AB65" s="16" t="s">
        <v>330</v>
      </c>
      <c r="AC65" s="16">
        <f>$C64</f>
        <v>24</v>
      </c>
      <c r="AD65" s="16" t="s">
        <v>331</v>
      </c>
      <c r="AE65" s="16">
        <f>$C64</f>
        <v>24</v>
      </c>
      <c r="AF65" s="16" t="s">
        <v>332</v>
      </c>
      <c r="AG65" s="16">
        <f>$C64</f>
        <v>24</v>
      </c>
      <c r="AH65" s="16" t="s">
        <v>333</v>
      </c>
    </row>
    <row r="66" spans="3:34" x14ac:dyDescent="0.3">
      <c r="C66" s="61">
        <f t="shared" si="4"/>
        <v>25</v>
      </c>
      <c r="D66" s="76" t="s">
        <v>321</v>
      </c>
      <c r="G66" s="18" t="s">
        <v>281</v>
      </c>
      <c r="H66" s="18" t="str">
        <f t="shared" ref="H66" si="37">D66</f>
        <v>Bengali</v>
      </c>
      <c r="I66" s="18" t="str">
        <f t="shared" ref="I66" si="38">CONCATENATE("S",C66)</f>
        <v>S25</v>
      </c>
      <c r="J66" s="20" t="str">
        <f t="shared" ref="J66" si="39">LOWER(D66)</f>
        <v>bengali</v>
      </c>
      <c r="L66" s="18" t="s">
        <v>297</v>
      </c>
      <c r="M66" s="18" t="str">
        <f>CONCATENATE("d_",J66)</f>
        <v>d_bengali</v>
      </c>
      <c r="N66" s="16" t="s">
        <v>179</v>
      </c>
      <c r="O66" s="16">
        <v>0</v>
      </c>
      <c r="Q66" s="16" t="str">
        <f t="shared" si="8"/>
        <v/>
      </c>
      <c r="U66" s="18" t="s">
        <v>297</v>
      </c>
      <c r="V66" s="18" t="str">
        <f t="shared" si="3"/>
        <v>d_bengali_bof</v>
      </c>
      <c r="W66" s="16" t="s">
        <v>179</v>
      </c>
      <c r="X66" s="16">
        <v>0</v>
      </c>
    </row>
    <row r="67" spans="3:34" x14ac:dyDescent="0.3">
      <c r="C67" s="61" t="str">
        <f t="shared" si="4"/>
        <v/>
      </c>
      <c r="J67" s="22"/>
      <c r="L67" s="16" t="s">
        <v>176</v>
      </c>
      <c r="M67" s="16" t="str">
        <f>M66</f>
        <v>d_bengali</v>
      </c>
      <c r="N67" s="16" t="s">
        <v>179</v>
      </c>
      <c r="O67" s="16">
        <v>1</v>
      </c>
      <c r="P67" s="16" t="s">
        <v>178</v>
      </c>
      <c r="Q67" s="16" t="str">
        <f t="shared" si="8"/>
        <v>regexm(C6_a_corr,</v>
      </c>
      <c r="R67" s="16" t="str">
        <f t="shared" ref="R67" si="40">""""&amp;J66&amp;""""</f>
        <v>"bengali"</v>
      </c>
      <c r="S67" s="16" t="s">
        <v>298</v>
      </c>
      <c r="U67" s="16" t="s">
        <v>176</v>
      </c>
      <c r="V67" s="18" t="str">
        <f t="shared" si="3"/>
        <v>d_bengali_bof</v>
      </c>
      <c r="W67" s="16" t="s">
        <v>179</v>
      </c>
      <c r="X67" s="16">
        <v>1</v>
      </c>
      <c r="Y67" s="16" t="s">
        <v>178</v>
      </c>
      <c r="Z67" s="16" t="s">
        <v>329</v>
      </c>
      <c r="AA67" s="16">
        <f>$C66</f>
        <v>25</v>
      </c>
      <c r="AB67" s="16" t="s">
        <v>330</v>
      </c>
      <c r="AC67" s="16">
        <f>$C66</f>
        <v>25</v>
      </c>
      <c r="AD67" s="16" t="s">
        <v>331</v>
      </c>
      <c r="AE67" s="16">
        <f>$C66</f>
        <v>25</v>
      </c>
      <c r="AF67" s="16" t="s">
        <v>332</v>
      </c>
      <c r="AG67" s="16">
        <f>$C66</f>
        <v>25</v>
      </c>
      <c r="AH67" s="16" t="s">
        <v>333</v>
      </c>
    </row>
    <row r="68" spans="3:34" x14ac:dyDescent="0.3">
      <c r="C68" s="61">
        <f t="shared" si="4"/>
        <v>26</v>
      </c>
      <c r="D68" s="77" t="s">
        <v>312</v>
      </c>
      <c r="G68" s="18" t="s">
        <v>281</v>
      </c>
      <c r="H68" s="18" t="str">
        <f t="shared" ref="H68" si="41">D68</f>
        <v>BusinessLaw</v>
      </c>
      <c r="I68" s="18" t="str">
        <f t="shared" ref="I68" si="42">CONCATENATE("S",C68)</f>
        <v>S26</v>
      </c>
      <c r="J68" s="20" t="str">
        <f t="shared" ref="J68" si="43">LOWER(D68)</f>
        <v>businesslaw</v>
      </c>
      <c r="L68" s="18" t="s">
        <v>297</v>
      </c>
      <c r="M68" s="18" t="str">
        <f>CONCATENATE("d_",J68)</f>
        <v>d_businesslaw</v>
      </c>
      <c r="N68" s="16" t="s">
        <v>179</v>
      </c>
      <c r="O68" s="16">
        <v>0</v>
      </c>
      <c r="Q68" s="16" t="str">
        <f t="shared" si="8"/>
        <v/>
      </c>
      <c r="U68" s="18" t="s">
        <v>297</v>
      </c>
      <c r="V68" s="18" t="str">
        <f t="shared" si="3"/>
        <v>d_businesslaw_bof</v>
      </c>
      <c r="W68" s="16" t="s">
        <v>179</v>
      </c>
      <c r="X68" s="16">
        <v>0</v>
      </c>
    </row>
    <row r="69" spans="3:34" x14ac:dyDescent="0.3">
      <c r="C69" s="61" t="str">
        <f t="shared" si="4"/>
        <v/>
      </c>
      <c r="J69" s="22"/>
      <c r="L69" s="16" t="s">
        <v>176</v>
      </c>
      <c r="M69" s="16" t="str">
        <f>M68</f>
        <v>d_businesslaw</v>
      </c>
      <c r="N69" s="16" t="s">
        <v>179</v>
      </c>
      <c r="O69" s="16">
        <v>1</v>
      </c>
      <c r="P69" s="16" t="s">
        <v>178</v>
      </c>
      <c r="Q69" s="16" t="str">
        <f t="shared" si="8"/>
        <v>regexm(C6_a_corr,</v>
      </c>
      <c r="R69" s="16" t="str">
        <f t="shared" ref="R69" si="44">""""&amp;J68&amp;""""</f>
        <v>"businesslaw"</v>
      </c>
      <c r="S69" s="16" t="s">
        <v>298</v>
      </c>
      <c r="U69" s="16" t="s">
        <v>176</v>
      </c>
      <c r="V69" s="18" t="str">
        <f t="shared" si="3"/>
        <v>d_businesslaw_bof</v>
      </c>
      <c r="W69" s="16" t="s">
        <v>179</v>
      </c>
      <c r="X69" s="16">
        <v>1</v>
      </c>
      <c r="Y69" s="16" t="s">
        <v>178</v>
      </c>
      <c r="Z69" s="16" t="s">
        <v>329</v>
      </c>
      <c r="AA69" s="16">
        <f>$C68</f>
        <v>26</v>
      </c>
      <c r="AB69" s="16" t="s">
        <v>330</v>
      </c>
      <c r="AC69" s="16">
        <f>$C68</f>
        <v>26</v>
      </c>
      <c r="AD69" s="16" t="s">
        <v>331</v>
      </c>
      <c r="AE69" s="16">
        <f>$C68</f>
        <v>26</v>
      </c>
      <c r="AF69" s="16" t="s">
        <v>332</v>
      </c>
      <c r="AG69" s="16">
        <f>$C68</f>
        <v>26</v>
      </c>
      <c r="AH69" s="16" t="s">
        <v>333</v>
      </c>
    </row>
    <row r="70" spans="3:34" x14ac:dyDescent="0.3">
      <c r="C70" s="61">
        <f t="shared" si="4"/>
        <v>27</v>
      </c>
      <c r="D70" s="66" t="s">
        <v>313</v>
      </c>
      <c r="G70" s="18" t="s">
        <v>281</v>
      </c>
      <c r="H70" s="18" t="str">
        <f t="shared" ref="H70" si="45">D70</f>
        <v>Commerce</v>
      </c>
      <c r="I70" s="18" t="str">
        <f t="shared" ref="I70" si="46">CONCATENATE("S",C70)</f>
        <v>S27</v>
      </c>
      <c r="J70" s="20" t="str">
        <f t="shared" ref="J70" si="47">LOWER(D70)</f>
        <v>commerce</v>
      </c>
      <c r="L70" s="18" t="s">
        <v>297</v>
      </c>
      <c r="M70" s="18" t="str">
        <f>CONCATENATE("d_",J70)</f>
        <v>d_commerce</v>
      </c>
      <c r="N70" s="16" t="s">
        <v>179</v>
      </c>
      <c r="O70" s="16">
        <v>0</v>
      </c>
      <c r="Q70" s="16" t="str">
        <f t="shared" si="8"/>
        <v/>
      </c>
      <c r="U70" s="18" t="s">
        <v>297</v>
      </c>
      <c r="V70" s="18" t="str">
        <f t="shared" si="3"/>
        <v>d_commerce_bof</v>
      </c>
      <c r="W70" s="16" t="s">
        <v>179</v>
      </c>
      <c r="X70" s="16">
        <v>0</v>
      </c>
    </row>
    <row r="71" spans="3:34" x14ac:dyDescent="0.3">
      <c r="C71" s="61" t="str">
        <f t="shared" si="4"/>
        <v/>
      </c>
      <c r="J71" s="22"/>
      <c r="L71" s="16" t="s">
        <v>176</v>
      </c>
      <c r="M71" s="16" t="str">
        <f>M70</f>
        <v>d_commerce</v>
      </c>
      <c r="N71" s="16" t="s">
        <v>179</v>
      </c>
      <c r="O71" s="16">
        <v>1</v>
      </c>
      <c r="P71" s="16" t="s">
        <v>178</v>
      </c>
      <c r="Q71" s="16" t="str">
        <f t="shared" si="8"/>
        <v>regexm(C6_a_corr,</v>
      </c>
      <c r="R71" s="16" t="str">
        <f t="shared" ref="R71" si="48">""""&amp;J70&amp;""""</f>
        <v>"commerce"</v>
      </c>
      <c r="S71" s="16" t="s">
        <v>298</v>
      </c>
      <c r="U71" s="16" t="s">
        <v>176</v>
      </c>
      <c r="V71" s="18" t="str">
        <f t="shared" si="3"/>
        <v>d_commerce_bof</v>
      </c>
      <c r="W71" s="16" t="s">
        <v>179</v>
      </c>
      <c r="X71" s="16">
        <v>1</v>
      </c>
      <c r="Y71" s="16" t="s">
        <v>178</v>
      </c>
      <c r="Z71" s="16" t="s">
        <v>329</v>
      </c>
      <c r="AA71" s="16">
        <f>$C70</f>
        <v>27</v>
      </c>
      <c r="AB71" s="16" t="s">
        <v>330</v>
      </c>
      <c r="AC71" s="16">
        <f>$C70</f>
        <v>27</v>
      </c>
      <c r="AD71" s="16" t="s">
        <v>331</v>
      </c>
      <c r="AE71" s="16">
        <f>$C70</f>
        <v>27</v>
      </c>
      <c r="AF71" s="16" t="s">
        <v>332</v>
      </c>
      <c r="AG71" s="16">
        <f>$C70</f>
        <v>27</v>
      </c>
      <c r="AH71" s="16" t="s">
        <v>333</v>
      </c>
    </row>
    <row r="72" spans="3:34" x14ac:dyDescent="0.3">
      <c r="C72" s="61">
        <f t="shared" si="4"/>
        <v>28</v>
      </c>
      <c r="D72" s="77" t="s">
        <v>316</v>
      </c>
      <c r="G72" s="18" t="s">
        <v>281</v>
      </c>
      <c r="H72" s="18" t="str">
        <f t="shared" ref="H72" si="49">D72</f>
        <v>EngineeringDrawing</v>
      </c>
      <c r="I72" s="18" t="str">
        <f t="shared" ref="I72" si="50">CONCATENATE("S",C72)</f>
        <v>S28</v>
      </c>
      <c r="J72" s="20" t="str">
        <f t="shared" ref="J72" si="51">LOWER(D72)</f>
        <v>engineeringdrawing</v>
      </c>
      <c r="L72" s="18" t="s">
        <v>297</v>
      </c>
      <c r="M72" s="18" t="str">
        <f>CONCATENATE("d_",J72)</f>
        <v>d_engineeringdrawing</v>
      </c>
      <c r="N72" s="16" t="s">
        <v>179</v>
      </c>
      <c r="O72" s="16">
        <v>0</v>
      </c>
      <c r="Q72" s="16" t="str">
        <f t="shared" si="8"/>
        <v/>
      </c>
      <c r="U72" s="18" t="s">
        <v>297</v>
      </c>
      <c r="V72" s="18" t="str">
        <f t="shared" si="3"/>
        <v>d_engineeringdrawing_bof</v>
      </c>
      <c r="W72" s="16" t="s">
        <v>179</v>
      </c>
      <c r="X72" s="16">
        <v>0</v>
      </c>
    </row>
    <row r="73" spans="3:34" x14ac:dyDescent="0.3">
      <c r="C73" s="61" t="str">
        <f t="shared" si="4"/>
        <v/>
      </c>
      <c r="J73" s="22"/>
      <c r="L73" s="16" t="s">
        <v>176</v>
      </c>
      <c r="M73" s="16" t="str">
        <f>M72</f>
        <v>d_engineeringdrawing</v>
      </c>
      <c r="N73" s="16" t="s">
        <v>179</v>
      </c>
      <c r="O73" s="16">
        <v>1</v>
      </c>
      <c r="P73" s="16" t="s">
        <v>178</v>
      </c>
      <c r="Q73" s="16" t="str">
        <f t="shared" si="8"/>
        <v>regexm(C6_a_corr,</v>
      </c>
      <c r="R73" s="16" t="str">
        <f t="shared" ref="R73" si="52">""""&amp;J72&amp;""""</f>
        <v>"engineeringdrawing"</v>
      </c>
      <c r="S73" s="16" t="s">
        <v>298</v>
      </c>
      <c r="U73" s="16" t="s">
        <v>176</v>
      </c>
      <c r="V73" s="18" t="str">
        <f t="shared" si="3"/>
        <v>d_engineeringdrawing_bof</v>
      </c>
      <c r="W73" s="16" t="s">
        <v>179</v>
      </c>
      <c r="X73" s="16">
        <v>1</v>
      </c>
      <c r="Y73" s="16" t="s">
        <v>178</v>
      </c>
      <c r="Z73" s="16" t="s">
        <v>329</v>
      </c>
      <c r="AA73" s="16">
        <f>$C72</f>
        <v>28</v>
      </c>
      <c r="AB73" s="16" t="s">
        <v>330</v>
      </c>
      <c r="AC73" s="16">
        <f>$C72</f>
        <v>28</v>
      </c>
      <c r="AD73" s="16" t="s">
        <v>331</v>
      </c>
      <c r="AE73" s="16">
        <f>$C72</f>
        <v>28</v>
      </c>
      <c r="AF73" s="16" t="s">
        <v>332</v>
      </c>
      <c r="AG73" s="16">
        <f>$C72</f>
        <v>28</v>
      </c>
      <c r="AH73" s="16" t="s">
        <v>333</v>
      </c>
    </row>
    <row r="74" spans="3:34" x14ac:dyDescent="0.3">
      <c r="C74" s="61">
        <f t="shared" si="4"/>
        <v>29</v>
      </c>
      <c r="D74" s="77" t="s">
        <v>315</v>
      </c>
      <c r="G74" s="18" t="s">
        <v>281</v>
      </c>
      <c r="H74" s="18" t="str">
        <f t="shared" ref="H74" si="53">D74</f>
        <v>EngineeringGraphics</v>
      </c>
      <c r="I74" s="18" t="str">
        <f t="shared" ref="I74" si="54">CONCATENATE("S",C74)</f>
        <v>S29</v>
      </c>
      <c r="J74" s="20" t="str">
        <f t="shared" ref="J74" si="55">LOWER(D74)</f>
        <v>engineeringgraphics</v>
      </c>
      <c r="L74" s="18" t="s">
        <v>297</v>
      </c>
      <c r="M74" s="18" t="str">
        <f>CONCATENATE("d_",J74)</f>
        <v>d_engineeringgraphics</v>
      </c>
      <c r="N74" s="16" t="s">
        <v>179</v>
      </c>
      <c r="O74" s="16">
        <v>0</v>
      </c>
      <c r="Q74" s="16" t="str">
        <f t="shared" si="8"/>
        <v/>
      </c>
      <c r="U74" s="18" t="s">
        <v>297</v>
      </c>
      <c r="V74" s="18" t="str">
        <f t="shared" si="3"/>
        <v>d_engineeringgraphics_bof</v>
      </c>
      <c r="W74" s="16" t="s">
        <v>179</v>
      </c>
      <c r="X74" s="16">
        <v>0</v>
      </c>
    </row>
    <row r="75" spans="3:34" x14ac:dyDescent="0.3">
      <c r="C75" s="61" t="str">
        <f t="shared" si="4"/>
        <v/>
      </c>
      <c r="J75" s="22"/>
      <c r="L75" s="16" t="s">
        <v>176</v>
      </c>
      <c r="M75" s="16" t="str">
        <f>M74</f>
        <v>d_engineeringgraphics</v>
      </c>
      <c r="N75" s="16" t="s">
        <v>179</v>
      </c>
      <c r="O75" s="16">
        <v>1</v>
      </c>
      <c r="P75" s="16" t="s">
        <v>178</v>
      </c>
      <c r="Q75" s="16" t="str">
        <f t="shared" si="8"/>
        <v>regexm(C6_a_corr,</v>
      </c>
      <c r="R75" s="16" t="str">
        <f t="shared" ref="R75" si="56">""""&amp;J74&amp;""""</f>
        <v>"engineeringgraphics"</v>
      </c>
      <c r="S75" s="16" t="s">
        <v>298</v>
      </c>
      <c r="U75" s="16" t="s">
        <v>176</v>
      </c>
      <c r="V75" s="18" t="str">
        <f t="shared" si="3"/>
        <v>d_engineeringgraphics_bof</v>
      </c>
      <c r="W75" s="16" t="s">
        <v>179</v>
      </c>
      <c r="X75" s="16">
        <v>1</v>
      </c>
      <c r="Y75" s="16" t="s">
        <v>178</v>
      </c>
      <c r="Z75" s="16" t="s">
        <v>329</v>
      </c>
      <c r="AA75" s="16">
        <f>$C74</f>
        <v>29</v>
      </c>
      <c r="AB75" s="16" t="s">
        <v>330</v>
      </c>
      <c r="AC75" s="16">
        <f>$C74</f>
        <v>29</v>
      </c>
      <c r="AD75" s="16" t="s">
        <v>331</v>
      </c>
      <c r="AE75" s="16">
        <f>$C74</f>
        <v>29</v>
      </c>
      <c r="AF75" s="16" t="s">
        <v>332</v>
      </c>
      <c r="AG75" s="16">
        <f>$C74</f>
        <v>29</v>
      </c>
      <c r="AH75" s="16" t="s">
        <v>333</v>
      </c>
    </row>
    <row r="76" spans="3:34" x14ac:dyDescent="0.3">
      <c r="C76" s="61">
        <f t="shared" si="4"/>
        <v>30</v>
      </c>
      <c r="D76" s="77" t="s">
        <v>317</v>
      </c>
      <c r="G76" s="18" t="s">
        <v>281</v>
      </c>
      <c r="H76" s="18" t="str">
        <f t="shared" ref="H76" si="57">D76</f>
        <v>Entrepreneurship</v>
      </c>
      <c r="I76" s="18" t="str">
        <f t="shared" ref="I76" si="58">CONCATENATE("S",C76)</f>
        <v>S30</v>
      </c>
      <c r="J76" s="20" t="str">
        <f t="shared" ref="J76" si="59">LOWER(D76)</f>
        <v>entrepreneurship</v>
      </c>
      <c r="L76" s="18" t="s">
        <v>297</v>
      </c>
      <c r="M76" s="18" t="str">
        <f>CONCATENATE("d_",J76)</f>
        <v>d_entrepreneurship</v>
      </c>
      <c r="N76" s="16" t="s">
        <v>179</v>
      </c>
      <c r="O76" s="16">
        <v>0</v>
      </c>
      <c r="Q76" s="16" t="str">
        <f t="shared" si="8"/>
        <v/>
      </c>
      <c r="U76" s="18" t="s">
        <v>297</v>
      </c>
      <c r="V76" s="18" t="str">
        <f t="shared" si="3"/>
        <v>d_entrepreneurship_bof</v>
      </c>
      <c r="W76" s="16" t="s">
        <v>179</v>
      </c>
      <c r="X76" s="16">
        <v>0</v>
      </c>
    </row>
    <row r="77" spans="3:34" x14ac:dyDescent="0.3">
      <c r="C77" s="61" t="str">
        <f t="shared" si="4"/>
        <v/>
      </c>
      <c r="J77" s="22"/>
      <c r="L77" s="16" t="s">
        <v>176</v>
      </c>
      <c r="M77" s="16" t="str">
        <f>M76</f>
        <v>d_entrepreneurship</v>
      </c>
      <c r="N77" s="16" t="s">
        <v>179</v>
      </c>
      <c r="O77" s="16">
        <v>1</v>
      </c>
      <c r="P77" s="16" t="s">
        <v>178</v>
      </c>
      <c r="Q77" s="16" t="str">
        <f t="shared" si="8"/>
        <v>regexm(C6_a_corr,</v>
      </c>
      <c r="R77" s="16" t="str">
        <f t="shared" ref="R77" si="60">""""&amp;J76&amp;""""</f>
        <v>"entrepreneurship"</v>
      </c>
      <c r="S77" s="16" t="s">
        <v>298</v>
      </c>
      <c r="U77" s="16" t="s">
        <v>176</v>
      </c>
      <c r="V77" s="18" t="str">
        <f t="shared" si="3"/>
        <v>d_entrepreneurship_bof</v>
      </c>
      <c r="W77" s="16" t="s">
        <v>179</v>
      </c>
      <c r="X77" s="16">
        <v>1</v>
      </c>
      <c r="Y77" s="16" t="s">
        <v>178</v>
      </c>
      <c r="Z77" s="16" t="s">
        <v>329</v>
      </c>
      <c r="AA77" s="16">
        <f>$C76</f>
        <v>30</v>
      </c>
      <c r="AB77" s="16" t="s">
        <v>330</v>
      </c>
      <c r="AC77" s="16">
        <f>$C76</f>
        <v>30</v>
      </c>
      <c r="AD77" s="16" t="s">
        <v>331</v>
      </c>
      <c r="AE77" s="16">
        <f>$C76</f>
        <v>30</v>
      </c>
      <c r="AF77" s="16" t="s">
        <v>332</v>
      </c>
      <c r="AG77" s="16">
        <f>$C76</f>
        <v>30</v>
      </c>
      <c r="AH77" s="16" t="s">
        <v>333</v>
      </c>
    </row>
    <row r="78" spans="3:34" x14ac:dyDescent="0.3">
      <c r="C78" s="61">
        <f t="shared" si="4"/>
        <v>31</v>
      </c>
      <c r="D78" s="77" t="s">
        <v>322</v>
      </c>
      <c r="G78" s="18" t="s">
        <v>281</v>
      </c>
      <c r="H78" s="18" t="str">
        <f t="shared" ref="H78" si="61">D78</f>
        <v>Evs</v>
      </c>
      <c r="I78" s="18" t="str">
        <f t="shared" ref="I78" si="62">CONCATENATE("S",C78)</f>
        <v>S31</v>
      </c>
      <c r="J78" s="20" t="str">
        <f t="shared" ref="J78" si="63">LOWER(D78)</f>
        <v>evs</v>
      </c>
      <c r="L78" s="18" t="s">
        <v>297</v>
      </c>
      <c r="M78" s="18" t="str">
        <f>CONCATENATE("d_",J78)</f>
        <v>d_evs</v>
      </c>
      <c r="N78" s="16" t="s">
        <v>179</v>
      </c>
      <c r="O78" s="16">
        <v>0</v>
      </c>
      <c r="Q78" s="16" t="str">
        <f t="shared" si="8"/>
        <v/>
      </c>
      <c r="U78" s="18" t="s">
        <v>297</v>
      </c>
      <c r="V78" s="18" t="str">
        <f t="shared" si="3"/>
        <v>d_evs_bof</v>
      </c>
      <c r="W78" s="16" t="s">
        <v>179</v>
      </c>
      <c r="X78" s="16">
        <v>0</v>
      </c>
    </row>
    <row r="79" spans="3:34" x14ac:dyDescent="0.3">
      <c r="C79" s="61" t="str">
        <f t="shared" si="4"/>
        <v/>
      </c>
      <c r="F79" s="16" t="s">
        <v>327</v>
      </c>
      <c r="J79" s="22"/>
      <c r="L79" s="16" t="s">
        <v>176</v>
      </c>
      <c r="M79" s="16" t="str">
        <f>M78</f>
        <v>d_evs</v>
      </c>
      <c r="N79" s="16" t="s">
        <v>179</v>
      </c>
      <c r="O79" s="16">
        <v>1</v>
      </c>
      <c r="P79" s="16" t="s">
        <v>178</v>
      </c>
      <c r="Q79" s="16" t="str">
        <f t="shared" si="8"/>
        <v>regexm(C6_a_corr,</v>
      </c>
      <c r="R79" s="16" t="str">
        <f t="shared" ref="R79" si="64">""""&amp;J78&amp;""""</f>
        <v>"evs"</v>
      </c>
      <c r="S79" s="16" t="s">
        <v>298</v>
      </c>
      <c r="U79" s="16" t="s">
        <v>176</v>
      </c>
      <c r="V79" s="18" t="str">
        <f t="shared" si="3"/>
        <v>d_evs_bof</v>
      </c>
      <c r="W79" s="16" t="s">
        <v>179</v>
      </c>
      <c r="X79" s="16">
        <v>1</v>
      </c>
      <c r="Y79" s="16" t="s">
        <v>178</v>
      </c>
      <c r="Z79" s="16" t="s">
        <v>329</v>
      </c>
      <c r="AA79" s="16">
        <f>$C78</f>
        <v>31</v>
      </c>
      <c r="AB79" s="16" t="s">
        <v>330</v>
      </c>
      <c r="AC79" s="16">
        <f>$C78</f>
        <v>31</v>
      </c>
      <c r="AD79" s="16" t="s">
        <v>331</v>
      </c>
      <c r="AE79" s="16">
        <f>$C78</f>
        <v>31</v>
      </c>
      <c r="AF79" s="16" t="s">
        <v>332</v>
      </c>
      <c r="AG79" s="16">
        <f>$C78</f>
        <v>31</v>
      </c>
      <c r="AH79" s="16" t="s">
        <v>333</v>
      </c>
    </row>
    <row r="80" spans="3:34" x14ac:dyDescent="0.3">
      <c r="C80" s="61">
        <f t="shared" si="4"/>
        <v>32</v>
      </c>
      <c r="D80" s="76" t="s">
        <v>318</v>
      </c>
      <c r="G80" s="18" t="s">
        <v>281</v>
      </c>
      <c r="H80" s="18" t="str">
        <f t="shared" ref="H80" si="65">D80</f>
        <v>HindiCore</v>
      </c>
      <c r="I80" s="18" t="str">
        <f t="shared" ref="I80" si="66">CONCATENATE("S",C80)</f>
        <v>S32</v>
      </c>
      <c r="J80" s="20" t="str">
        <f t="shared" ref="J80" si="67">LOWER(D80)</f>
        <v>hindicore</v>
      </c>
      <c r="L80" s="18" t="s">
        <v>297</v>
      </c>
      <c r="M80" s="18" t="str">
        <f>CONCATENATE("d_",J80)</f>
        <v>d_hindicore</v>
      </c>
      <c r="N80" s="16" t="s">
        <v>179</v>
      </c>
      <c r="O80" s="16">
        <v>0</v>
      </c>
      <c r="Q80" s="16" t="str">
        <f t="shared" si="8"/>
        <v/>
      </c>
      <c r="U80" s="18" t="s">
        <v>297</v>
      </c>
      <c r="V80" s="18" t="str">
        <f t="shared" si="3"/>
        <v>d_hindicore_bof</v>
      </c>
      <c r="W80" s="16" t="s">
        <v>179</v>
      </c>
      <c r="X80" s="16">
        <v>0</v>
      </c>
    </row>
    <row r="81" spans="3:34" x14ac:dyDescent="0.3">
      <c r="C81" s="61" t="str">
        <f t="shared" si="4"/>
        <v/>
      </c>
      <c r="J81" s="22"/>
      <c r="L81" s="16" t="s">
        <v>176</v>
      </c>
      <c r="M81" s="16" t="str">
        <f>M80</f>
        <v>d_hindicore</v>
      </c>
      <c r="N81" s="16" t="s">
        <v>179</v>
      </c>
      <c r="O81" s="16">
        <v>1</v>
      </c>
      <c r="P81" s="16" t="s">
        <v>178</v>
      </c>
      <c r="Q81" s="16" t="str">
        <f t="shared" si="8"/>
        <v>regexm(C6_a_corr,</v>
      </c>
      <c r="R81" s="16" t="str">
        <f t="shared" ref="R81" si="68">""""&amp;J80&amp;""""</f>
        <v>"hindicore"</v>
      </c>
      <c r="S81" s="16" t="s">
        <v>298</v>
      </c>
      <c r="U81" s="16" t="s">
        <v>176</v>
      </c>
      <c r="V81" s="18" t="str">
        <f t="shared" si="3"/>
        <v>d_hindicore_bof</v>
      </c>
      <c r="W81" s="16" t="s">
        <v>179</v>
      </c>
      <c r="X81" s="16">
        <v>1</v>
      </c>
      <c r="Y81" s="16" t="s">
        <v>178</v>
      </c>
      <c r="Z81" s="16" t="s">
        <v>329</v>
      </c>
      <c r="AA81" s="16">
        <f>$C80</f>
        <v>32</v>
      </c>
      <c r="AB81" s="16" t="s">
        <v>330</v>
      </c>
      <c r="AC81" s="16">
        <f>$C80</f>
        <v>32</v>
      </c>
      <c r="AD81" s="16" t="s">
        <v>331</v>
      </c>
      <c r="AE81" s="16">
        <f>$C80</f>
        <v>32</v>
      </c>
      <c r="AF81" s="16" t="s">
        <v>332</v>
      </c>
      <c r="AG81" s="16">
        <f>$C80</f>
        <v>32</v>
      </c>
      <c r="AH81" s="16" t="s">
        <v>333</v>
      </c>
    </row>
    <row r="82" spans="3:34" x14ac:dyDescent="0.3">
      <c r="C82" s="61">
        <f t="shared" si="4"/>
        <v>33</v>
      </c>
      <c r="D82" s="76" t="s">
        <v>319</v>
      </c>
      <c r="G82" s="18" t="s">
        <v>281</v>
      </c>
      <c r="H82" s="18" t="str">
        <f t="shared" ref="H82" si="69">D82</f>
        <v>HindiElective</v>
      </c>
      <c r="I82" s="18" t="str">
        <f t="shared" ref="I82" si="70">CONCATENATE("S",C82)</f>
        <v>S33</v>
      </c>
      <c r="J82" s="20" t="str">
        <f t="shared" ref="J82" si="71">LOWER(D82)</f>
        <v>hindielective</v>
      </c>
      <c r="L82" s="18" t="s">
        <v>297</v>
      </c>
      <c r="M82" s="18" t="str">
        <f>CONCATENATE("d_",J82)</f>
        <v>d_hindielective</v>
      </c>
      <c r="N82" s="16" t="s">
        <v>179</v>
      </c>
      <c r="O82" s="16">
        <v>0</v>
      </c>
      <c r="Q82" s="16" t="str">
        <f t="shared" si="8"/>
        <v/>
      </c>
      <c r="U82" s="18" t="s">
        <v>297</v>
      </c>
      <c r="V82" s="18" t="str">
        <f t="shared" ref="V82:V99" si="72">CONCATENATE(M82,"_bof")</f>
        <v>d_hindielective_bof</v>
      </c>
      <c r="W82" s="16" t="s">
        <v>179</v>
      </c>
      <c r="X82" s="16">
        <v>0</v>
      </c>
    </row>
    <row r="83" spans="3:34" x14ac:dyDescent="0.3">
      <c r="C83" s="61" t="str">
        <f t="shared" ref="C83:C98" si="73">IF(D83&lt;&gt;"",C81+1,"")</f>
        <v/>
      </c>
      <c r="G83" s="18"/>
      <c r="H83" s="18"/>
      <c r="I83" s="18"/>
      <c r="J83" s="20"/>
      <c r="L83" s="16" t="s">
        <v>176</v>
      </c>
      <c r="M83" s="16" t="str">
        <f>M82</f>
        <v>d_hindielective</v>
      </c>
      <c r="N83" s="16" t="s">
        <v>179</v>
      </c>
      <c r="O83" s="16">
        <v>1</v>
      </c>
      <c r="P83" s="16" t="s">
        <v>178</v>
      </c>
      <c r="Q83" s="16" t="str">
        <f t="shared" si="8"/>
        <v>regexm(C6_a_corr,</v>
      </c>
      <c r="R83" s="16" t="str">
        <f t="shared" ref="R83" si="74">""""&amp;J82&amp;""""</f>
        <v>"hindielective"</v>
      </c>
      <c r="S83" s="16" t="s">
        <v>298</v>
      </c>
      <c r="U83" s="16" t="s">
        <v>176</v>
      </c>
      <c r="V83" s="18" t="str">
        <f t="shared" si="72"/>
        <v>d_hindielective_bof</v>
      </c>
      <c r="W83" s="16" t="s">
        <v>179</v>
      </c>
      <c r="X83" s="16">
        <v>1</v>
      </c>
      <c r="Y83" s="16" t="s">
        <v>178</v>
      </c>
      <c r="Z83" s="16" t="s">
        <v>329</v>
      </c>
      <c r="AA83" s="16">
        <f>$C82</f>
        <v>33</v>
      </c>
      <c r="AB83" s="16" t="s">
        <v>330</v>
      </c>
      <c r="AC83" s="16">
        <f>$C82</f>
        <v>33</v>
      </c>
      <c r="AD83" s="16" t="s">
        <v>331</v>
      </c>
      <c r="AE83" s="16">
        <f>$C82</f>
        <v>33</v>
      </c>
      <c r="AF83" s="16" t="s">
        <v>332</v>
      </c>
      <c r="AG83" s="16">
        <f>$C82</f>
        <v>33</v>
      </c>
      <c r="AH83" s="16" t="s">
        <v>333</v>
      </c>
    </row>
    <row r="84" spans="3:34" x14ac:dyDescent="0.3">
      <c r="C84" s="61">
        <f t="shared" si="73"/>
        <v>34</v>
      </c>
      <c r="D84" s="77" t="s">
        <v>309</v>
      </c>
      <c r="G84" s="18" t="s">
        <v>281</v>
      </c>
      <c r="H84" s="18" t="str">
        <f t="shared" ref="H84" si="75">D84</f>
        <v>Ip</v>
      </c>
      <c r="I84" s="18" t="str">
        <f t="shared" ref="I84" si="76">CONCATENATE("S",C84)</f>
        <v>S34</v>
      </c>
      <c r="J84" s="20" t="str">
        <f t="shared" ref="J84" si="77">LOWER(D84)</f>
        <v>ip</v>
      </c>
      <c r="K84" s="21" t="str">
        <f t="shared" ref="K84" si="78">LOWER(E84)</f>
        <v/>
      </c>
      <c r="L84" s="18" t="s">
        <v>297</v>
      </c>
      <c r="M84" s="18" t="str">
        <f>CONCATENATE("d_",J84)</f>
        <v>d_ip</v>
      </c>
      <c r="N84" s="16" t="s">
        <v>179</v>
      </c>
      <c r="O84" s="16">
        <v>0</v>
      </c>
      <c r="Q84" s="16" t="str">
        <f t="shared" si="8"/>
        <v/>
      </c>
      <c r="U84" s="18" t="s">
        <v>297</v>
      </c>
      <c r="V84" s="18" t="str">
        <f t="shared" si="72"/>
        <v>d_ip_bof</v>
      </c>
      <c r="W84" s="16" t="s">
        <v>179</v>
      </c>
      <c r="X84" s="16">
        <v>0</v>
      </c>
    </row>
    <row r="85" spans="3:34" x14ac:dyDescent="0.3">
      <c r="C85" s="61" t="str">
        <f t="shared" si="73"/>
        <v/>
      </c>
      <c r="J85" s="22"/>
      <c r="L85" s="16" t="s">
        <v>176</v>
      </c>
      <c r="M85" s="16" t="str">
        <f>M84</f>
        <v>d_ip</v>
      </c>
      <c r="N85" s="16" t="s">
        <v>179</v>
      </c>
      <c r="O85" s="16">
        <v>1</v>
      </c>
      <c r="P85" s="16" t="s">
        <v>178</v>
      </c>
      <c r="Q85" s="16" t="str">
        <f t="shared" si="8"/>
        <v>regexm(C6_a_corr,</v>
      </c>
      <c r="R85" s="16" t="str">
        <f t="shared" ref="R85" si="79">""""&amp;J84&amp;""""</f>
        <v>"ip"</v>
      </c>
      <c r="S85" s="16" t="s">
        <v>298</v>
      </c>
      <c r="U85" s="16" t="s">
        <v>176</v>
      </c>
      <c r="V85" s="18" t="str">
        <f t="shared" si="72"/>
        <v>d_ip_bof</v>
      </c>
      <c r="W85" s="16" t="s">
        <v>179</v>
      </c>
      <c r="X85" s="16">
        <v>1</v>
      </c>
      <c r="Y85" s="16" t="s">
        <v>178</v>
      </c>
      <c r="Z85" s="16" t="s">
        <v>329</v>
      </c>
      <c r="AA85" s="16">
        <f>$C84</f>
        <v>34</v>
      </c>
      <c r="AB85" s="16" t="s">
        <v>330</v>
      </c>
      <c r="AC85" s="16">
        <f>$C84</f>
        <v>34</v>
      </c>
      <c r="AD85" s="16" t="s">
        <v>331</v>
      </c>
      <c r="AE85" s="16">
        <f>$C84</f>
        <v>34</v>
      </c>
      <c r="AF85" s="16" t="s">
        <v>332</v>
      </c>
      <c r="AG85" s="16">
        <f>$C84</f>
        <v>34</v>
      </c>
      <c r="AH85" s="16" t="s">
        <v>333</v>
      </c>
    </row>
    <row r="86" spans="3:34" x14ac:dyDescent="0.3">
      <c r="C86" s="61">
        <f t="shared" si="73"/>
        <v>35</v>
      </c>
      <c r="D86" s="77" t="s">
        <v>314</v>
      </c>
      <c r="G86" s="18" t="s">
        <v>281</v>
      </c>
      <c r="H86" s="18" t="str">
        <f t="shared" ref="H86" si="80">D86</f>
        <v>It</v>
      </c>
      <c r="I86" s="18" t="str">
        <f t="shared" ref="I86" si="81">CONCATENATE("S",C86)</f>
        <v>S35</v>
      </c>
      <c r="J86" s="20" t="str">
        <f t="shared" ref="J86" si="82">LOWER(D86)</f>
        <v>it</v>
      </c>
      <c r="L86" s="18" t="s">
        <v>297</v>
      </c>
      <c r="M86" s="18" t="str">
        <f>CONCATENATE("d_",J86)</f>
        <v>d_it</v>
      </c>
      <c r="N86" s="16" t="s">
        <v>179</v>
      </c>
      <c r="O86" s="16">
        <v>0</v>
      </c>
      <c r="Q86" s="16" t="str">
        <f t="shared" ref="Q86:Q97" si="83">IF(O86=1,"regexm(C6_a_corr,","")</f>
        <v/>
      </c>
      <c r="U86" s="18" t="s">
        <v>297</v>
      </c>
      <c r="V86" s="18" t="str">
        <f t="shared" si="72"/>
        <v>d_it_bof</v>
      </c>
      <c r="W86" s="16" t="s">
        <v>179</v>
      </c>
      <c r="X86" s="16">
        <v>0</v>
      </c>
    </row>
    <row r="87" spans="3:34" x14ac:dyDescent="0.3">
      <c r="C87" s="61" t="str">
        <f t="shared" si="73"/>
        <v/>
      </c>
      <c r="J87" s="22"/>
      <c r="L87" s="16" t="s">
        <v>176</v>
      </c>
      <c r="M87" s="16" t="str">
        <f>M86</f>
        <v>d_it</v>
      </c>
      <c r="N87" s="16" t="s">
        <v>179</v>
      </c>
      <c r="O87" s="16">
        <v>1</v>
      </c>
      <c r="P87" s="16" t="s">
        <v>178</v>
      </c>
      <c r="Q87" s="16" t="str">
        <f t="shared" si="83"/>
        <v>regexm(C6_a_corr,</v>
      </c>
      <c r="R87" s="16" t="str">
        <f t="shared" ref="R87" si="84">""""&amp;J86&amp;""""</f>
        <v>"it"</v>
      </c>
      <c r="S87" s="16" t="s">
        <v>298</v>
      </c>
      <c r="U87" s="16" t="s">
        <v>176</v>
      </c>
      <c r="V87" s="18" t="str">
        <f t="shared" si="72"/>
        <v>d_it_bof</v>
      </c>
      <c r="W87" s="16" t="s">
        <v>179</v>
      </c>
      <c r="X87" s="16">
        <v>1</v>
      </c>
      <c r="Y87" s="16" t="s">
        <v>178</v>
      </c>
      <c r="Z87" s="16" t="s">
        <v>329</v>
      </c>
      <c r="AA87" s="16">
        <f>$C86</f>
        <v>35</v>
      </c>
      <c r="AB87" s="16" t="s">
        <v>330</v>
      </c>
      <c r="AC87" s="16">
        <f>$C86</f>
        <v>35</v>
      </c>
      <c r="AD87" s="16" t="s">
        <v>331</v>
      </c>
      <c r="AE87" s="16">
        <f>$C86</f>
        <v>35</v>
      </c>
      <c r="AF87" s="16" t="s">
        <v>332</v>
      </c>
      <c r="AG87" s="16">
        <f>$C86</f>
        <v>35</v>
      </c>
      <c r="AH87" s="16" t="s">
        <v>333</v>
      </c>
    </row>
    <row r="88" spans="3:34" x14ac:dyDescent="0.3">
      <c r="C88" s="61">
        <f t="shared" si="73"/>
        <v>36</v>
      </c>
      <c r="D88" s="77" t="s">
        <v>310</v>
      </c>
      <c r="G88" s="18" t="s">
        <v>281</v>
      </c>
      <c r="H88" s="18" t="str">
        <f t="shared" ref="H88" si="85">D88</f>
        <v>MassComm</v>
      </c>
      <c r="I88" s="18" t="str">
        <f t="shared" ref="I88" si="86">CONCATENATE("S",C88)</f>
        <v>S36</v>
      </c>
      <c r="J88" s="20" t="str">
        <f t="shared" ref="J88" si="87">LOWER(D88)</f>
        <v>masscomm</v>
      </c>
      <c r="L88" s="18" t="s">
        <v>297</v>
      </c>
      <c r="M88" s="18" t="str">
        <f>CONCATENATE("d_",J88)</f>
        <v>d_masscomm</v>
      </c>
      <c r="N88" s="16" t="s">
        <v>179</v>
      </c>
      <c r="O88" s="16">
        <v>0</v>
      </c>
      <c r="Q88" s="16" t="str">
        <f t="shared" si="83"/>
        <v/>
      </c>
      <c r="U88" s="18" t="s">
        <v>297</v>
      </c>
      <c r="V88" s="18" t="str">
        <f t="shared" si="72"/>
        <v>d_masscomm_bof</v>
      </c>
      <c r="W88" s="16" t="s">
        <v>179</v>
      </c>
      <c r="X88" s="16">
        <v>0</v>
      </c>
    </row>
    <row r="89" spans="3:34" x14ac:dyDescent="0.3">
      <c r="C89" s="61" t="str">
        <f t="shared" si="73"/>
        <v/>
      </c>
      <c r="J89" s="22"/>
      <c r="L89" s="16" t="s">
        <v>176</v>
      </c>
      <c r="M89" s="16" t="str">
        <f>M88</f>
        <v>d_masscomm</v>
      </c>
      <c r="N89" s="16" t="s">
        <v>179</v>
      </c>
      <c r="O89" s="16">
        <v>1</v>
      </c>
      <c r="P89" s="16" t="s">
        <v>178</v>
      </c>
      <c r="Q89" s="16" t="str">
        <f t="shared" si="83"/>
        <v>regexm(C6_a_corr,</v>
      </c>
      <c r="R89" s="16" t="str">
        <f t="shared" ref="R89" si="88">""""&amp;J88&amp;""""</f>
        <v>"masscomm"</v>
      </c>
      <c r="S89" s="16" t="s">
        <v>298</v>
      </c>
      <c r="U89" s="16" t="s">
        <v>176</v>
      </c>
      <c r="V89" s="18" t="str">
        <f t="shared" si="72"/>
        <v>d_masscomm_bof</v>
      </c>
      <c r="W89" s="16" t="s">
        <v>179</v>
      </c>
      <c r="X89" s="16">
        <v>1</v>
      </c>
      <c r="Y89" s="16" t="s">
        <v>178</v>
      </c>
      <c r="Z89" s="16" t="s">
        <v>329</v>
      </c>
      <c r="AA89" s="16">
        <f>$C88</f>
        <v>36</v>
      </c>
      <c r="AB89" s="16" t="s">
        <v>330</v>
      </c>
      <c r="AC89" s="16">
        <f>$C88</f>
        <v>36</v>
      </c>
      <c r="AD89" s="16" t="s">
        <v>331</v>
      </c>
      <c r="AE89" s="16">
        <f>$C88</f>
        <v>36</v>
      </c>
      <c r="AF89" s="16" t="s">
        <v>332</v>
      </c>
      <c r="AG89" s="16">
        <f>$C88</f>
        <v>36</v>
      </c>
      <c r="AH89" s="16" t="s">
        <v>333</v>
      </c>
    </row>
    <row r="90" spans="3:34" x14ac:dyDescent="0.3">
      <c r="C90" s="61">
        <f t="shared" si="73"/>
        <v>37</v>
      </c>
      <c r="D90" s="77" t="s">
        <v>311</v>
      </c>
      <c r="G90" s="18" t="s">
        <v>281</v>
      </c>
      <c r="H90" s="18" t="str">
        <f t="shared" ref="H90" si="89">D90</f>
        <v>Music</v>
      </c>
      <c r="I90" s="18" t="str">
        <f t="shared" ref="I90" si="90">CONCATENATE("S",C90)</f>
        <v>S37</v>
      </c>
      <c r="J90" s="20" t="str">
        <f t="shared" ref="J90" si="91">LOWER(D90)</f>
        <v>music</v>
      </c>
      <c r="L90" s="18" t="s">
        <v>297</v>
      </c>
      <c r="M90" s="18" t="str">
        <f>CONCATENATE("d_",J90)</f>
        <v>d_music</v>
      </c>
      <c r="N90" s="16" t="s">
        <v>179</v>
      </c>
      <c r="O90" s="16">
        <v>0</v>
      </c>
      <c r="Q90" s="16" t="str">
        <f t="shared" si="83"/>
        <v/>
      </c>
      <c r="U90" s="18" t="s">
        <v>297</v>
      </c>
      <c r="V90" s="18" t="str">
        <f t="shared" si="72"/>
        <v>d_music_bof</v>
      </c>
      <c r="W90" s="16" t="s">
        <v>179</v>
      </c>
      <c r="X90" s="16">
        <v>0</v>
      </c>
    </row>
    <row r="91" spans="3:34" x14ac:dyDescent="0.3">
      <c r="C91" s="61" t="str">
        <f t="shared" si="73"/>
        <v/>
      </c>
      <c r="J91" s="22"/>
      <c r="L91" s="16" t="s">
        <v>176</v>
      </c>
      <c r="M91" s="16" t="str">
        <f>M90</f>
        <v>d_music</v>
      </c>
      <c r="N91" s="16" t="s">
        <v>179</v>
      </c>
      <c r="O91" s="16">
        <v>1</v>
      </c>
      <c r="P91" s="16" t="s">
        <v>178</v>
      </c>
      <c r="Q91" s="16" t="str">
        <f t="shared" si="83"/>
        <v>regexm(C6_a_corr,</v>
      </c>
      <c r="R91" s="16" t="str">
        <f t="shared" ref="R91" si="92">""""&amp;J90&amp;""""</f>
        <v>"music"</v>
      </c>
      <c r="S91" s="16" t="s">
        <v>298</v>
      </c>
      <c r="U91" s="16" t="s">
        <v>176</v>
      </c>
      <c r="V91" s="18" t="str">
        <f t="shared" si="72"/>
        <v>d_music_bof</v>
      </c>
      <c r="W91" s="16" t="s">
        <v>179</v>
      </c>
      <c r="X91" s="16">
        <v>1</v>
      </c>
      <c r="Y91" s="16" t="s">
        <v>178</v>
      </c>
      <c r="Z91" s="16" t="s">
        <v>329</v>
      </c>
      <c r="AA91" s="16">
        <f>$C90</f>
        <v>37</v>
      </c>
      <c r="AB91" s="16" t="s">
        <v>330</v>
      </c>
      <c r="AC91" s="16">
        <f>$C90</f>
        <v>37</v>
      </c>
      <c r="AD91" s="16" t="s">
        <v>331</v>
      </c>
      <c r="AE91" s="16">
        <f>$C90</f>
        <v>37</v>
      </c>
      <c r="AF91" s="16" t="s">
        <v>332</v>
      </c>
      <c r="AG91" s="16">
        <f>$C90</f>
        <v>37</v>
      </c>
      <c r="AH91" s="16" t="s">
        <v>333</v>
      </c>
    </row>
    <row r="92" spans="3:34" x14ac:dyDescent="0.3">
      <c r="C92" s="61">
        <f t="shared" si="73"/>
        <v>38</v>
      </c>
      <c r="D92" s="77" t="s">
        <v>320</v>
      </c>
      <c r="G92" s="18" t="s">
        <v>281</v>
      </c>
      <c r="H92" s="18" t="str">
        <f t="shared" ref="H92" si="93">D92</f>
        <v>MWT</v>
      </c>
      <c r="I92" s="18" t="str">
        <f t="shared" ref="I92" si="94">CONCATENATE("S",C92)</f>
        <v>S38</v>
      </c>
      <c r="J92" s="20" t="str">
        <f t="shared" ref="J92" si="95">LOWER(D92)</f>
        <v>mwt</v>
      </c>
      <c r="L92" s="18" t="s">
        <v>297</v>
      </c>
      <c r="M92" s="18" t="str">
        <f>CONCATENATE("d_",J92)</f>
        <v>d_mwt</v>
      </c>
      <c r="N92" s="16" t="s">
        <v>179</v>
      </c>
      <c r="O92" s="16">
        <v>0</v>
      </c>
      <c r="Q92" s="16" t="str">
        <f t="shared" si="83"/>
        <v/>
      </c>
      <c r="U92" s="18" t="s">
        <v>297</v>
      </c>
      <c r="V92" s="18" t="str">
        <f t="shared" si="72"/>
        <v>d_mwt_bof</v>
      </c>
      <c r="W92" s="16" t="s">
        <v>179</v>
      </c>
      <c r="X92" s="16">
        <v>0</v>
      </c>
    </row>
    <row r="93" spans="3:34" x14ac:dyDescent="0.3">
      <c r="C93" s="61" t="str">
        <f t="shared" si="73"/>
        <v/>
      </c>
      <c r="J93" s="22"/>
      <c r="L93" s="16" t="s">
        <v>176</v>
      </c>
      <c r="M93" s="16" t="str">
        <f>M92</f>
        <v>d_mwt</v>
      </c>
      <c r="N93" s="16" t="s">
        <v>179</v>
      </c>
      <c r="O93" s="16">
        <v>1</v>
      </c>
      <c r="P93" s="16" t="s">
        <v>178</v>
      </c>
      <c r="Q93" s="16" t="str">
        <f t="shared" si="83"/>
        <v>regexm(C6_a_corr,</v>
      </c>
      <c r="R93" s="16" t="str">
        <f t="shared" ref="R93" si="96">""""&amp;J92&amp;""""</f>
        <v>"mwt"</v>
      </c>
      <c r="S93" s="16" t="s">
        <v>298</v>
      </c>
      <c r="U93" s="16" t="s">
        <v>176</v>
      </c>
      <c r="V93" s="18" t="str">
        <f t="shared" si="72"/>
        <v>d_mwt_bof</v>
      </c>
      <c r="W93" s="16" t="s">
        <v>179</v>
      </c>
      <c r="X93" s="16">
        <v>1</v>
      </c>
      <c r="Y93" s="16" t="s">
        <v>178</v>
      </c>
      <c r="Z93" s="16" t="s">
        <v>329</v>
      </c>
      <c r="AA93" s="16">
        <f>$C92</f>
        <v>38</v>
      </c>
      <c r="AB93" s="16" t="s">
        <v>330</v>
      </c>
      <c r="AC93" s="16">
        <f>$C92</f>
        <v>38</v>
      </c>
      <c r="AD93" s="16" t="s">
        <v>331</v>
      </c>
      <c r="AE93" s="16">
        <f>$C92</f>
        <v>38</v>
      </c>
      <c r="AF93" s="16" t="s">
        <v>332</v>
      </c>
      <c r="AG93" s="16">
        <f>$C92</f>
        <v>38</v>
      </c>
      <c r="AH93" s="16" t="s">
        <v>333</v>
      </c>
    </row>
    <row r="94" spans="3:34" x14ac:dyDescent="0.3">
      <c r="C94" s="61">
        <f t="shared" si="73"/>
        <v>39</v>
      </c>
      <c r="D94" s="76" t="s">
        <v>323</v>
      </c>
      <c r="G94" s="18" t="s">
        <v>281</v>
      </c>
      <c r="H94" s="18" t="str">
        <f t="shared" ref="H94" si="97">D94</f>
        <v>Sanskrit</v>
      </c>
      <c r="I94" s="18" t="str">
        <f t="shared" ref="I94" si="98">CONCATENATE("S",C94)</f>
        <v>S39</v>
      </c>
      <c r="J94" s="20" t="str">
        <f t="shared" ref="J94" si="99">LOWER(D94)</f>
        <v>sanskrit</v>
      </c>
      <c r="L94" s="18" t="s">
        <v>297</v>
      </c>
      <c r="M94" s="18" t="str">
        <f>CONCATENATE("d_",J94)</f>
        <v>d_sanskrit</v>
      </c>
      <c r="N94" s="16" t="s">
        <v>179</v>
      </c>
      <c r="O94" s="16">
        <v>0</v>
      </c>
      <c r="Q94" s="16" t="str">
        <f t="shared" si="83"/>
        <v/>
      </c>
      <c r="U94" s="18" t="s">
        <v>297</v>
      </c>
      <c r="V94" s="18" t="str">
        <f t="shared" si="72"/>
        <v>d_sanskrit_bof</v>
      </c>
      <c r="W94" s="16" t="s">
        <v>179</v>
      </c>
      <c r="X94" s="16">
        <v>0</v>
      </c>
    </row>
    <row r="95" spans="3:34" x14ac:dyDescent="0.3">
      <c r="C95" s="61" t="str">
        <f t="shared" si="73"/>
        <v/>
      </c>
      <c r="J95" s="22"/>
      <c r="L95" s="16" t="s">
        <v>176</v>
      </c>
      <c r="M95" s="16" t="str">
        <f>M94</f>
        <v>d_sanskrit</v>
      </c>
      <c r="N95" s="16" t="s">
        <v>179</v>
      </c>
      <c r="O95" s="16">
        <v>1</v>
      </c>
      <c r="P95" s="16" t="s">
        <v>178</v>
      </c>
      <c r="Q95" s="16" t="str">
        <f t="shared" si="83"/>
        <v>regexm(C6_a_corr,</v>
      </c>
      <c r="R95" s="16" t="str">
        <f t="shared" ref="R95" si="100">""""&amp;J94&amp;""""</f>
        <v>"sanskrit"</v>
      </c>
      <c r="S95" s="16" t="s">
        <v>298</v>
      </c>
      <c r="U95" s="16" t="s">
        <v>176</v>
      </c>
      <c r="V95" s="18" t="str">
        <f t="shared" si="72"/>
        <v>d_sanskrit_bof</v>
      </c>
      <c r="W95" s="16" t="s">
        <v>179</v>
      </c>
      <c r="X95" s="16">
        <v>1</v>
      </c>
      <c r="Y95" s="16" t="s">
        <v>178</v>
      </c>
      <c r="Z95" s="16" t="s">
        <v>329</v>
      </c>
      <c r="AA95" s="16">
        <f>$C94</f>
        <v>39</v>
      </c>
      <c r="AB95" s="16" t="s">
        <v>330</v>
      </c>
      <c r="AC95" s="16">
        <f>$C94</f>
        <v>39</v>
      </c>
      <c r="AD95" s="16" t="s">
        <v>331</v>
      </c>
      <c r="AE95" s="16">
        <f>$C94</f>
        <v>39</v>
      </c>
      <c r="AF95" s="16" t="s">
        <v>332</v>
      </c>
      <c r="AG95" s="16">
        <f>$C94</f>
        <v>39</v>
      </c>
      <c r="AH95" s="16" t="s">
        <v>333</v>
      </c>
    </row>
    <row r="96" spans="3:34" x14ac:dyDescent="0.3">
      <c r="C96" s="61">
        <f t="shared" si="73"/>
        <v>40</v>
      </c>
      <c r="D96" s="76" t="s">
        <v>324</v>
      </c>
      <c r="G96" s="18" t="s">
        <v>281</v>
      </c>
      <c r="H96" s="18" t="str">
        <f t="shared" ref="H96" si="101">D96</f>
        <v>Urdu</v>
      </c>
      <c r="I96" s="18" t="str">
        <f t="shared" ref="I96:I108" si="102">CONCATENATE("S",C96)</f>
        <v>S40</v>
      </c>
      <c r="J96" s="20" t="str">
        <f>LOWER(D96)</f>
        <v>urdu</v>
      </c>
      <c r="L96" s="18" t="s">
        <v>297</v>
      </c>
      <c r="M96" s="18" t="str">
        <f>CONCATENATE("d_",J96)</f>
        <v>d_urdu</v>
      </c>
      <c r="N96" s="16" t="s">
        <v>179</v>
      </c>
      <c r="O96" s="16">
        <v>0</v>
      </c>
      <c r="Q96" s="16" t="str">
        <f t="shared" si="83"/>
        <v/>
      </c>
      <c r="U96" s="18" t="s">
        <v>297</v>
      </c>
      <c r="V96" s="18" t="str">
        <f t="shared" si="72"/>
        <v>d_urdu_bof</v>
      </c>
      <c r="W96" s="16" t="s">
        <v>179</v>
      </c>
      <c r="X96" s="16">
        <v>0</v>
      </c>
    </row>
    <row r="97" spans="3:34" x14ac:dyDescent="0.3">
      <c r="C97" s="61" t="str">
        <f t="shared" si="73"/>
        <v/>
      </c>
      <c r="L97" s="16" t="s">
        <v>176</v>
      </c>
      <c r="M97" s="16" t="str">
        <f>M96</f>
        <v>d_urdu</v>
      </c>
      <c r="N97" s="16" t="s">
        <v>179</v>
      </c>
      <c r="O97" s="16">
        <v>1</v>
      </c>
      <c r="P97" s="16" t="s">
        <v>178</v>
      </c>
      <c r="Q97" s="16" t="str">
        <f t="shared" si="83"/>
        <v>regexm(C6_a_corr,</v>
      </c>
      <c r="R97" s="16" t="str">
        <f t="shared" ref="R97" si="103">""""&amp;J96&amp;""""</f>
        <v>"urdu"</v>
      </c>
      <c r="S97" s="16" t="s">
        <v>298</v>
      </c>
      <c r="U97" s="16" t="s">
        <v>176</v>
      </c>
      <c r="V97" s="18" t="str">
        <f t="shared" si="72"/>
        <v>d_urdu_bof</v>
      </c>
      <c r="W97" s="16" t="s">
        <v>179</v>
      </c>
      <c r="X97" s="16">
        <v>1</v>
      </c>
      <c r="Y97" s="16" t="s">
        <v>178</v>
      </c>
      <c r="Z97" s="16" t="s">
        <v>329</v>
      </c>
      <c r="AA97" s="16">
        <f>$C96</f>
        <v>40</v>
      </c>
      <c r="AB97" s="16" t="s">
        <v>330</v>
      </c>
      <c r="AC97" s="16">
        <f>$C96</f>
        <v>40</v>
      </c>
      <c r="AD97" s="16" t="s">
        <v>331</v>
      </c>
      <c r="AE97" s="16">
        <f>$C96</f>
        <v>40</v>
      </c>
      <c r="AF97" s="16" t="s">
        <v>332</v>
      </c>
      <c r="AG97" s="16">
        <f>$C96</f>
        <v>40</v>
      </c>
      <c r="AH97" s="16" t="s">
        <v>333</v>
      </c>
    </row>
    <row r="98" spans="3:34" x14ac:dyDescent="0.3">
      <c r="C98" s="61">
        <f t="shared" si="73"/>
        <v>41</v>
      </c>
      <c r="D98" s="77" t="s">
        <v>328</v>
      </c>
      <c r="G98" s="18" t="s">
        <v>281</v>
      </c>
      <c r="H98" s="18" t="str">
        <f t="shared" ref="H98" si="104">D98</f>
        <v>FineArts</v>
      </c>
      <c r="I98" s="18" t="str">
        <f t="shared" si="102"/>
        <v>S41</v>
      </c>
      <c r="J98" s="20" t="str">
        <f t="shared" ref="J98:J99" si="105">LOWER(D98)</f>
        <v>finearts</v>
      </c>
      <c r="L98" s="18" t="s">
        <v>297</v>
      </c>
      <c r="M98" s="18" t="str">
        <f>CONCATENATE("d_",J98)</f>
        <v>d_finearts</v>
      </c>
      <c r="N98" s="16" t="s">
        <v>179</v>
      </c>
      <c r="O98" s="16">
        <v>0</v>
      </c>
      <c r="Q98" s="16" t="str">
        <f t="shared" ref="Q98:Q99" si="106">IF(O98=1,"regexm(C6_a_corr,","")</f>
        <v/>
      </c>
      <c r="U98" s="18" t="s">
        <v>297</v>
      </c>
      <c r="V98" s="18" t="str">
        <f t="shared" si="72"/>
        <v>d_finearts_bof</v>
      </c>
      <c r="W98" s="16" t="s">
        <v>179</v>
      </c>
      <c r="X98" s="16">
        <v>0</v>
      </c>
    </row>
    <row r="99" spans="3:34" x14ac:dyDescent="0.3">
      <c r="J99" s="20" t="str">
        <f t="shared" si="105"/>
        <v/>
      </c>
      <c r="L99" s="16" t="s">
        <v>176</v>
      </c>
      <c r="M99" s="16" t="str">
        <f>M98</f>
        <v>d_finearts</v>
      </c>
      <c r="N99" s="16" t="s">
        <v>179</v>
      </c>
      <c r="O99" s="16">
        <v>1</v>
      </c>
      <c r="P99" s="16" t="s">
        <v>178</v>
      </c>
      <c r="Q99" s="16" t="str">
        <f t="shared" si="106"/>
        <v>regexm(C6_a_corr,</v>
      </c>
      <c r="R99" s="16" t="str">
        <f t="shared" ref="R99" si="107">""""&amp;J98&amp;""""</f>
        <v>"finearts"</v>
      </c>
      <c r="S99" s="16" t="s">
        <v>298</v>
      </c>
      <c r="U99" s="16" t="s">
        <v>176</v>
      </c>
      <c r="V99" s="18" t="str">
        <f t="shared" si="72"/>
        <v>d_finearts_bof</v>
      </c>
      <c r="W99" s="16" t="s">
        <v>179</v>
      </c>
      <c r="X99" s="16">
        <v>1</v>
      </c>
      <c r="Y99" s="16" t="s">
        <v>178</v>
      </c>
      <c r="Z99" s="16" t="s">
        <v>329</v>
      </c>
      <c r="AA99" s="16">
        <f>$C98</f>
        <v>41</v>
      </c>
      <c r="AB99" s="16" t="s">
        <v>330</v>
      </c>
      <c r="AC99" s="16">
        <f>$C98</f>
        <v>41</v>
      </c>
      <c r="AD99" s="16" t="s">
        <v>331</v>
      </c>
      <c r="AE99" s="16">
        <f>$C98</f>
        <v>41</v>
      </c>
      <c r="AF99" s="16" t="s">
        <v>332</v>
      </c>
      <c r="AG99" s="16">
        <f>$C98</f>
        <v>41</v>
      </c>
      <c r="AH99" s="16" t="s">
        <v>333</v>
      </c>
    </row>
    <row r="100" spans="3:34" x14ac:dyDescent="0.3">
      <c r="C100" s="61">
        <f t="shared" ref="C100:C114" si="108">IF(D100&lt;&gt;"",C98+1,"")</f>
        <v>42</v>
      </c>
      <c r="D100" s="77" t="s">
        <v>335</v>
      </c>
      <c r="G100" s="16" t="s">
        <v>334</v>
      </c>
      <c r="H100" s="16" t="str">
        <f>D100</f>
        <v>Statistics</v>
      </c>
      <c r="I100" s="18" t="str">
        <f t="shared" si="102"/>
        <v>S42</v>
      </c>
      <c r="J100" s="20" t="str">
        <f>LOWER(D100)</f>
        <v>statistics</v>
      </c>
      <c r="L100" s="18" t="s">
        <v>297</v>
      </c>
      <c r="M100" s="18" t="str">
        <f>CONCATENATE("d_",J100)</f>
        <v>d_statistics</v>
      </c>
      <c r="N100" s="16" t="s">
        <v>179</v>
      </c>
      <c r="O100" s="16">
        <v>0</v>
      </c>
      <c r="Q100" s="16" t="str">
        <f t="shared" ref="Q100:Q101" si="109">IF(O100=1,"regexm(C6_a_corr,","")</f>
        <v/>
      </c>
      <c r="U100" s="18" t="s">
        <v>297</v>
      </c>
      <c r="V100" s="18" t="str">
        <f t="shared" ref="V100:V101" si="110">CONCATENATE(M100,"_bof")</f>
        <v>d_statistics_bof</v>
      </c>
      <c r="W100" s="16" t="s">
        <v>179</v>
      </c>
      <c r="X100" s="16">
        <v>0</v>
      </c>
    </row>
    <row r="101" spans="3:34" x14ac:dyDescent="0.3">
      <c r="C101" s="61" t="str">
        <f t="shared" si="108"/>
        <v/>
      </c>
      <c r="L101" s="16" t="s">
        <v>176</v>
      </c>
      <c r="M101" s="16" t="str">
        <f>M100</f>
        <v>d_statistics</v>
      </c>
      <c r="N101" s="16" t="s">
        <v>179</v>
      </c>
      <c r="O101" s="16">
        <v>1</v>
      </c>
      <c r="P101" s="16" t="s">
        <v>178</v>
      </c>
      <c r="Q101" s="16" t="str">
        <f t="shared" si="109"/>
        <v>regexm(C6_a_corr,</v>
      </c>
      <c r="R101" s="16" t="str">
        <f t="shared" ref="R101" si="111">""""&amp;J100&amp;""""</f>
        <v>"statistics"</v>
      </c>
      <c r="S101" s="16" t="s">
        <v>298</v>
      </c>
      <c r="U101" s="16" t="s">
        <v>176</v>
      </c>
      <c r="V101" s="18" t="str">
        <f t="shared" si="110"/>
        <v>d_statistics_bof</v>
      </c>
      <c r="W101" s="16" t="s">
        <v>179</v>
      </c>
      <c r="X101" s="16">
        <v>1</v>
      </c>
      <c r="Y101" s="16" t="s">
        <v>178</v>
      </c>
      <c r="Z101" s="16" t="s">
        <v>329</v>
      </c>
      <c r="AA101" s="16">
        <f>$C100</f>
        <v>42</v>
      </c>
      <c r="AB101" s="16" t="s">
        <v>330</v>
      </c>
      <c r="AC101" s="16">
        <f>$C100</f>
        <v>42</v>
      </c>
      <c r="AD101" s="16" t="s">
        <v>331</v>
      </c>
      <c r="AE101" s="16">
        <f>$C100</f>
        <v>42</v>
      </c>
      <c r="AF101" s="16" t="s">
        <v>332</v>
      </c>
      <c r="AG101" s="16">
        <f>$C100</f>
        <v>42</v>
      </c>
      <c r="AH101" s="16" t="s">
        <v>333</v>
      </c>
    </row>
    <row r="102" spans="3:34" x14ac:dyDescent="0.3">
      <c r="C102" s="61">
        <f t="shared" si="108"/>
        <v>43</v>
      </c>
      <c r="D102" s="77" t="s">
        <v>367</v>
      </c>
      <c r="G102" s="16" t="s">
        <v>334</v>
      </c>
      <c r="H102" s="16" t="str">
        <f t="shared" ref="H102:H110" si="112">D102</f>
        <v>Agriculture</v>
      </c>
      <c r="I102" s="18" t="str">
        <f t="shared" si="102"/>
        <v>S43</v>
      </c>
      <c r="J102" s="20" t="str">
        <f t="shared" ref="J102" si="113">LOWER(D102)</f>
        <v>agriculture</v>
      </c>
      <c r="L102" s="18" t="s">
        <v>297</v>
      </c>
      <c r="M102" s="18" t="str">
        <f t="shared" ref="M102" si="114">CONCATENATE("d_",J102)</f>
        <v>d_agriculture</v>
      </c>
      <c r="N102" s="16" t="s">
        <v>179</v>
      </c>
      <c r="O102" s="16">
        <v>0</v>
      </c>
      <c r="Q102" s="16" t="str">
        <f t="shared" ref="Q102:Q106" si="115">IF(O102=1,"regexm(C6_a_corr,","")</f>
        <v/>
      </c>
      <c r="U102" s="18" t="s">
        <v>297</v>
      </c>
      <c r="V102" s="18" t="str">
        <f t="shared" ref="V102:V106" si="116">CONCATENATE(M102,"_bof")</f>
        <v>d_agriculture_bof</v>
      </c>
      <c r="W102" s="16" t="s">
        <v>179</v>
      </c>
      <c r="X102" s="16">
        <v>0</v>
      </c>
    </row>
    <row r="103" spans="3:34" x14ac:dyDescent="0.3">
      <c r="C103" s="61" t="str">
        <f t="shared" si="108"/>
        <v/>
      </c>
      <c r="L103" s="16" t="s">
        <v>176</v>
      </c>
      <c r="M103" s="16" t="str">
        <f t="shared" ref="M103" si="117">M102</f>
        <v>d_agriculture</v>
      </c>
      <c r="N103" s="16" t="s">
        <v>179</v>
      </c>
      <c r="O103" s="16">
        <v>1</v>
      </c>
      <c r="P103" s="16" t="s">
        <v>178</v>
      </c>
      <c r="Q103" s="16" t="str">
        <f t="shared" si="115"/>
        <v>regexm(C6_a_corr,</v>
      </c>
      <c r="R103" s="16" t="str">
        <f t="shared" ref="R103" si="118">""""&amp;J102&amp;""""</f>
        <v>"agriculture"</v>
      </c>
      <c r="S103" s="16" t="s">
        <v>298</v>
      </c>
      <c r="U103" s="16" t="s">
        <v>176</v>
      </c>
      <c r="V103" s="18" t="str">
        <f t="shared" si="116"/>
        <v>d_agriculture_bof</v>
      </c>
      <c r="W103" s="16" t="s">
        <v>179</v>
      </c>
      <c r="X103" s="16">
        <v>1</v>
      </c>
      <c r="Y103" s="16" t="s">
        <v>178</v>
      </c>
      <c r="Z103" s="16" t="s">
        <v>329</v>
      </c>
      <c r="AA103" s="16">
        <f t="shared" ref="AA103" si="119">$C102</f>
        <v>43</v>
      </c>
      <c r="AB103" s="16" t="s">
        <v>330</v>
      </c>
      <c r="AC103" s="16">
        <f t="shared" ref="AC103" si="120">$C102</f>
        <v>43</v>
      </c>
      <c r="AD103" s="16" t="s">
        <v>331</v>
      </c>
      <c r="AE103" s="16">
        <f t="shared" ref="AE103" si="121">$C102</f>
        <v>43</v>
      </c>
      <c r="AF103" s="16" t="s">
        <v>332</v>
      </c>
      <c r="AG103" s="16">
        <f t="shared" ref="AG103" si="122">$C102</f>
        <v>43</v>
      </c>
      <c r="AH103" s="16" t="s">
        <v>333</v>
      </c>
    </row>
    <row r="104" spans="3:34" x14ac:dyDescent="0.3">
      <c r="C104" s="61">
        <f t="shared" si="108"/>
        <v>44</v>
      </c>
      <c r="D104" s="77" t="s">
        <v>368</v>
      </c>
      <c r="G104" s="16" t="s">
        <v>334</v>
      </c>
      <c r="H104" s="16" t="str">
        <f t="shared" si="112"/>
        <v>Dance</v>
      </c>
      <c r="I104" s="18" t="str">
        <f t="shared" si="102"/>
        <v>S44</v>
      </c>
      <c r="J104" s="20" t="str">
        <f t="shared" ref="J104" si="123">LOWER(D104)</f>
        <v>dance</v>
      </c>
      <c r="L104" s="18" t="s">
        <v>297</v>
      </c>
      <c r="M104" s="18" t="str">
        <f t="shared" ref="M104" si="124">CONCATENATE("d_",J104)</f>
        <v>d_dance</v>
      </c>
      <c r="N104" s="16" t="s">
        <v>179</v>
      </c>
      <c r="O104" s="16">
        <v>0</v>
      </c>
      <c r="Q104" s="16" t="str">
        <f t="shared" si="115"/>
        <v/>
      </c>
      <c r="U104" s="18" t="s">
        <v>297</v>
      </c>
      <c r="V104" s="18" t="str">
        <f t="shared" si="116"/>
        <v>d_dance_bof</v>
      </c>
      <c r="W104" s="16" t="s">
        <v>179</v>
      </c>
      <c r="X104" s="16">
        <v>0</v>
      </c>
    </row>
    <row r="105" spans="3:34" x14ac:dyDescent="0.3">
      <c r="C105" s="61" t="str">
        <f t="shared" si="108"/>
        <v/>
      </c>
      <c r="L105" s="16" t="s">
        <v>176</v>
      </c>
      <c r="M105" s="16" t="str">
        <f t="shared" ref="M105" si="125">M104</f>
        <v>d_dance</v>
      </c>
      <c r="N105" s="16" t="s">
        <v>179</v>
      </c>
      <c r="O105" s="16">
        <v>1</v>
      </c>
      <c r="P105" s="16" t="s">
        <v>178</v>
      </c>
      <c r="Q105" s="16" t="str">
        <f t="shared" si="115"/>
        <v>regexm(C6_a_corr,</v>
      </c>
      <c r="R105" s="16" t="str">
        <f t="shared" ref="R105" si="126">""""&amp;J104&amp;""""</f>
        <v>"dance"</v>
      </c>
      <c r="S105" s="16" t="s">
        <v>298</v>
      </c>
      <c r="U105" s="16" t="s">
        <v>176</v>
      </c>
      <c r="V105" s="18" t="str">
        <f t="shared" si="116"/>
        <v>d_dance_bof</v>
      </c>
      <c r="W105" s="16" t="s">
        <v>179</v>
      </c>
      <c r="X105" s="16">
        <v>1</v>
      </c>
      <c r="Y105" s="16" t="s">
        <v>178</v>
      </c>
      <c r="Z105" s="16" t="s">
        <v>329</v>
      </c>
      <c r="AA105" s="16">
        <f t="shared" ref="AA105" si="127">$C104</f>
        <v>44</v>
      </c>
      <c r="AB105" s="16" t="s">
        <v>330</v>
      </c>
      <c r="AC105" s="16">
        <f t="shared" ref="AC105" si="128">$C104</f>
        <v>44</v>
      </c>
      <c r="AD105" s="16" t="s">
        <v>331</v>
      </c>
      <c r="AE105" s="16">
        <f t="shared" ref="AE105" si="129">$C104</f>
        <v>44</v>
      </c>
      <c r="AF105" s="16" t="s">
        <v>332</v>
      </c>
      <c r="AG105" s="16">
        <f t="shared" ref="AG105" si="130">$C104</f>
        <v>44</v>
      </c>
      <c r="AH105" s="16" t="s">
        <v>333</v>
      </c>
    </row>
    <row r="106" spans="3:34" x14ac:dyDescent="0.3">
      <c r="C106" s="61">
        <f t="shared" si="108"/>
        <v>45</v>
      </c>
      <c r="D106" s="77" t="s">
        <v>369</v>
      </c>
      <c r="G106" s="16" t="s">
        <v>334</v>
      </c>
      <c r="H106" s="16" t="str">
        <f t="shared" si="112"/>
        <v>Fashionstud</v>
      </c>
      <c r="I106" s="18" t="str">
        <f t="shared" si="102"/>
        <v>S45</v>
      </c>
      <c r="J106" s="20" t="str">
        <f t="shared" ref="J106:J112" si="131">LOWER(D106)</f>
        <v>fashionstud</v>
      </c>
      <c r="L106" s="18" t="s">
        <v>297</v>
      </c>
      <c r="M106" s="18" t="str">
        <f t="shared" ref="M106" si="132">CONCATENATE("d_",J106)</f>
        <v>d_fashionstud</v>
      </c>
      <c r="N106" s="16" t="s">
        <v>179</v>
      </c>
      <c r="O106" s="16">
        <v>0</v>
      </c>
      <c r="Q106" s="16" t="str">
        <f t="shared" si="115"/>
        <v/>
      </c>
      <c r="U106" s="18" t="s">
        <v>297</v>
      </c>
      <c r="V106" s="18" t="str">
        <f t="shared" si="116"/>
        <v>d_fashionstud_bof</v>
      </c>
      <c r="W106" s="16" t="s">
        <v>179</v>
      </c>
      <c r="X106" s="16">
        <v>0</v>
      </c>
    </row>
    <row r="107" spans="3:34" x14ac:dyDescent="0.3">
      <c r="L107" s="16" t="s">
        <v>176</v>
      </c>
      <c r="M107" s="18" t="str">
        <f>M106</f>
        <v>d_fashionstud</v>
      </c>
      <c r="N107" s="16" t="s">
        <v>179</v>
      </c>
      <c r="O107" s="16">
        <v>1</v>
      </c>
      <c r="P107" s="16" t="s">
        <v>178</v>
      </c>
      <c r="Q107" s="16" t="str">
        <f t="shared" ref="Q107:Q108" si="133">IF(O107=1,"regexm(C6_a_corr,","")</f>
        <v>regexm(C6_a_corr,</v>
      </c>
      <c r="R107" s="16" t="str">
        <f t="shared" ref="R107" si="134">""""&amp;J106&amp;""""</f>
        <v>"fashionstud"</v>
      </c>
      <c r="S107" s="16" t="s">
        <v>298</v>
      </c>
      <c r="U107" s="16" t="s">
        <v>176</v>
      </c>
      <c r="V107" s="18" t="str">
        <f t="shared" ref="V107:V108" si="135">CONCATENATE(M107,"_bof")</f>
        <v>d_fashionstud_bof</v>
      </c>
      <c r="W107" s="16" t="s">
        <v>179</v>
      </c>
      <c r="X107" s="16">
        <v>1</v>
      </c>
      <c r="Y107" s="16" t="s">
        <v>178</v>
      </c>
      <c r="Z107" s="16" t="s">
        <v>329</v>
      </c>
      <c r="AA107" s="16">
        <f t="shared" ref="AA107:AA121" si="136">$C106</f>
        <v>45</v>
      </c>
      <c r="AB107" s="16" t="s">
        <v>330</v>
      </c>
      <c r="AC107" s="16">
        <f t="shared" ref="AC107:AC121" si="137">$C106</f>
        <v>45</v>
      </c>
      <c r="AD107" s="16" t="s">
        <v>331</v>
      </c>
      <c r="AE107" s="16">
        <f t="shared" ref="AE107:AE121" si="138">$C106</f>
        <v>45</v>
      </c>
      <c r="AF107" s="16" t="s">
        <v>332</v>
      </c>
      <c r="AG107" s="16">
        <f t="shared" ref="AG107:AG121" si="139">$C106</f>
        <v>45</v>
      </c>
      <c r="AH107" s="16" t="s">
        <v>333</v>
      </c>
    </row>
    <row r="108" spans="3:34" x14ac:dyDescent="0.3">
      <c r="C108" s="61">
        <f t="shared" si="108"/>
        <v>46</v>
      </c>
      <c r="D108" s="77" t="s">
        <v>370</v>
      </c>
      <c r="G108" s="16" t="s">
        <v>281</v>
      </c>
      <c r="H108" s="16" t="str">
        <f t="shared" si="112"/>
        <v>Informationscience</v>
      </c>
      <c r="I108" s="18" t="str">
        <f t="shared" si="102"/>
        <v>S46</v>
      </c>
      <c r="J108" s="20" t="str">
        <f t="shared" si="131"/>
        <v>informationscience</v>
      </c>
      <c r="L108" s="18" t="s">
        <v>297</v>
      </c>
      <c r="M108" s="18" t="str">
        <f t="shared" ref="M108" si="140">CONCATENATE("d_",J108)</f>
        <v>d_informationscience</v>
      </c>
      <c r="N108" s="16" t="s">
        <v>179</v>
      </c>
      <c r="O108" s="16">
        <v>0</v>
      </c>
      <c r="Q108" s="16" t="str">
        <f t="shared" si="133"/>
        <v/>
      </c>
      <c r="U108" s="18" t="s">
        <v>297</v>
      </c>
      <c r="V108" s="18" t="str">
        <f t="shared" si="135"/>
        <v>d_informationscience_bof</v>
      </c>
      <c r="W108" s="16" t="s">
        <v>179</v>
      </c>
      <c r="X108" s="16">
        <v>0</v>
      </c>
    </row>
    <row r="109" spans="3:34" x14ac:dyDescent="0.3">
      <c r="L109" s="16" t="s">
        <v>176</v>
      </c>
      <c r="M109" s="18" t="str">
        <f>M108</f>
        <v>d_informationscience</v>
      </c>
      <c r="N109" s="16" t="s">
        <v>179</v>
      </c>
      <c r="O109" s="16">
        <v>1</v>
      </c>
      <c r="P109" s="16" t="s">
        <v>178</v>
      </c>
      <c r="Q109" s="16" t="str">
        <f t="shared" ref="Q109:Q110" si="141">IF(O109=1,"regexm(C6_a_corr,","")</f>
        <v>regexm(C6_a_corr,</v>
      </c>
      <c r="R109" s="16" t="str">
        <f t="shared" ref="R109:R119" si="142">""""&amp;J108&amp;""""</f>
        <v>"informationscience"</v>
      </c>
      <c r="S109" s="16" t="s">
        <v>298</v>
      </c>
      <c r="U109" s="16" t="s">
        <v>176</v>
      </c>
      <c r="V109" s="18" t="str">
        <f t="shared" ref="V109:V110" si="143">CONCATENATE(M109,"_bof")</f>
        <v>d_informationscience_bof</v>
      </c>
      <c r="W109" s="16" t="s">
        <v>179</v>
      </c>
      <c r="X109" s="16">
        <v>1</v>
      </c>
      <c r="Y109" s="16" t="s">
        <v>178</v>
      </c>
      <c r="Z109" s="16" t="s">
        <v>329</v>
      </c>
      <c r="AA109" s="16">
        <f t="shared" si="136"/>
        <v>46</v>
      </c>
      <c r="AB109" s="16" t="s">
        <v>330</v>
      </c>
      <c r="AC109" s="16">
        <f t="shared" si="137"/>
        <v>46</v>
      </c>
      <c r="AD109" s="16" t="s">
        <v>331</v>
      </c>
      <c r="AE109" s="16">
        <f t="shared" si="138"/>
        <v>46</v>
      </c>
      <c r="AF109" s="16" t="s">
        <v>332</v>
      </c>
      <c r="AG109" s="16">
        <f t="shared" si="139"/>
        <v>46</v>
      </c>
      <c r="AH109" s="16" t="s">
        <v>333</v>
      </c>
    </row>
    <row r="110" spans="3:34" x14ac:dyDescent="0.3">
      <c r="C110" s="61">
        <f t="shared" si="108"/>
        <v>47</v>
      </c>
      <c r="D110" s="77" t="s">
        <v>371</v>
      </c>
      <c r="G110" s="16" t="s">
        <v>281</v>
      </c>
      <c r="H110" s="16" t="str">
        <f t="shared" si="112"/>
        <v>Dataprocessing</v>
      </c>
      <c r="I110" s="18" t="str">
        <f t="shared" ref="I110" si="144">CONCATENATE("S",C110)</f>
        <v>S47</v>
      </c>
      <c r="J110" s="20" t="str">
        <f t="shared" si="131"/>
        <v>dataprocessing</v>
      </c>
      <c r="L110" s="18" t="s">
        <v>297</v>
      </c>
      <c r="M110" s="18" t="str">
        <f t="shared" ref="M110" si="145">CONCATENATE("d_",J110)</f>
        <v>d_dataprocessing</v>
      </c>
      <c r="N110" s="16" t="s">
        <v>179</v>
      </c>
      <c r="O110" s="16">
        <v>0</v>
      </c>
      <c r="Q110" s="16" t="str">
        <f t="shared" si="141"/>
        <v/>
      </c>
      <c r="U110" s="18" t="s">
        <v>297</v>
      </c>
      <c r="V110" s="18" t="str">
        <f t="shared" si="143"/>
        <v>d_dataprocessing_bof</v>
      </c>
      <c r="W110" s="16" t="s">
        <v>179</v>
      </c>
      <c r="X110" s="16">
        <v>0</v>
      </c>
    </row>
    <row r="111" spans="3:34" x14ac:dyDescent="0.3">
      <c r="L111" s="16" t="s">
        <v>176</v>
      </c>
      <c r="M111" s="18" t="str">
        <f>M110</f>
        <v>d_dataprocessing</v>
      </c>
      <c r="N111" s="16" t="s">
        <v>179</v>
      </c>
      <c r="O111" s="16">
        <v>1</v>
      </c>
      <c r="P111" s="16" t="s">
        <v>178</v>
      </c>
      <c r="Q111" s="16" t="str">
        <f t="shared" ref="Q111:Q112" si="146">IF(O111=1,"regexm(C6_a_corr,","")</f>
        <v>regexm(C6_a_corr,</v>
      </c>
      <c r="R111" s="16" t="str">
        <f t="shared" si="142"/>
        <v>"dataprocessing"</v>
      </c>
      <c r="S111" s="16" t="s">
        <v>298</v>
      </c>
      <c r="U111" s="16" t="s">
        <v>176</v>
      </c>
      <c r="V111" s="18" t="str">
        <f t="shared" ref="V111:V112" si="147">CONCATENATE(M111,"_bof")</f>
        <v>d_dataprocessing_bof</v>
      </c>
      <c r="W111" s="16" t="s">
        <v>179</v>
      </c>
      <c r="X111" s="16">
        <v>1</v>
      </c>
      <c r="Y111" s="16" t="s">
        <v>178</v>
      </c>
      <c r="Z111" s="16" t="s">
        <v>329</v>
      </c>
      <c r="AA111" s="16">
        <f t="shared" si="136"/>
        <v>47</v>
      </c>
      <c r="AB111" s="16" t="s">
        <v>330</v>
      </c>
      <c r="AC111" s="16">
        <f t="shared" si="137"/>
        <v>47</v>
      </c>
      <c r="AD111" s="16" t="s">
        <v>331</v>
      </c>
      <c r="AE111" s="16">
        <f t="shared" si="138"/>
        <v>47</v>
      </c>
      <c r="AF111" s="16" t="s">
        <v>332</v>
      </c>
      <c r="AG111" s="16">
        <f t="shared" si="139"/>
        <v>47</v>
      </c>
      <c r="AH111" s="16" t="s">
        <v>333</v>
      </c>
    </row>
    <row r="112" spans="3:34" x14ac:dyDescent="0.3">
      <c r="C112" s="61">
        <f t="shared" si="108"/>
        <v>48</v>
      </c>
      <c r="D112" s="76" t="s">
        <v>372</v>
      </c>
      <c r="G112" s="16" t="s">
        <v>281</v>
      </c>
      <c r="H112" s="16" t="str">
        <f t="shared" ref="H112" si="148">D112</f>
        <v>Persian</v>
      </c>
      <c r="I112" s="18" t="str">
        <f t="shared" ref="I112" si="149">CONCATENATE("S",C112)</f>
        <v>S48</v>
      </c>
      <c r="J112" s="20" t="str">
        <f t="shared" si="131"/>
        <v>persian</v>
      </c>
      <c r="L112" s="18" t="s">
        <v>297</v>
      </c>
      <c r="M112" s="18" t="str">
        <f t="shared" ref="M112" si="150">CONCATENATE("d_",J112)</f>
        <v>d_persian</v>
      </c>
      <c r="N112" s="16" t="s">
        <v>179</v>
      </c>
      <c r="O112" s="16">
        <v>0</v>
      </c>
      <c r="Q112" s="16" t="str">
        <f t="shared" si="146"/>
        <v/>
      </c>
      <c r="U112" s="18" t="s">
        <v>297</v>
      </c>
      <c r="V112" s="18" t="str">
        <f t="shared" si="147"/>
        <v>d_persian_bof</v>
      </c>
      <c r="W112" s="16" t="s">
        <v>179</v>
      </c>
      <c r="X112" s="16">
        <v>0</v>
      </c>
    </row>
    <row r="113" spans="2:34" x14ac:dyDescent="0.3">
      <c r="L113" s="16" t="s">
        <v>176</v>
      </c>
      <c r="M113" s="18" t="str">
        <f>M112</f>
        <v>d_persian</v>
      </c>
      <c r="N113" s="16" t="s">
        <v>179</v>
      </c>
      <c r="O113" s="16">
        <v>1</v>
      </c>
      <c r="P113" s="16" t="s">
        <v>178</v>
      </c>
      <c r="Q113" s="16" t="str">
        <f t="shared" ref="Q113:Q114" si="151">IF(O113=1,"regexm(C6_a_corr,","")</f>
        <v>regexm(C6_a_corr,</v>
      </c>
      <c r="R113" s="16" t="str">
        <f t="shared" si="142"/>
        <v>"persian"</v>
      </c>
      <c r="S113" s="16" t="s">
        <v>298</v>
      </c>
      <c r="U113" s="16" t="s">
        <v>176</v>
      </c>
      <c r="V113" s="18" t="str">
        <f t="shared" ref="V113:V114" si="152">CONCATENATE(M113,"_bof")</f>
        <v>d_persian_bof</v>
      </c>
      <c r="W113" s="16" t="s">
        <v>179</v>
      </c>
      <c r="X113" s="16">
        <v>1</v>
      </c>
      <c r="Y113" s="16" t="s">
        <v>178</v>
      </c>
      <c r="Z113" s="16" t="s">
        <v>329</v>
      </c>
      <c r="AA113" s="16">
        <f t="shared" si="136"/>
        <v>48</v>
      </c>
      <c r="AB113" s="16" t="s">
        <v>330</v>
      </c>
      <c r="AC113" s="16">
        <f t="shared" si="137"/>
        <v>48</v>
      </c>
      <c r="AD113" s="16" t="s">
        <v>331</v>
      </c>
      <c r="AE113" s="16">
        <f t="shared" si="138"/>
        <v>48</v>
      </c>
      <c r="AF113" s="16" t="s">
        <v>332</v>
      </c>
      <c r="AG113" s="16">
        <f t="shared" si="139"/>
        <v>48</v>
      </c>
      <c r="AH113" s="16" t="s">
        <v>333</v>
      </c>
    </row>
    <row r="114" spans="2:34" x14ac:dyDescent="0.3">
      <c r="C114" s="61">
        <f t="shared" si="108"/>
        <v>49</v>
      </c>
      <c r="D114" s="77" t="s">
        <v>373</v>
      </c>
      <c r="G114" s="16" t="s">
        <v>281</v>
      </c>
      <c r="H114" s="16" t="str">
        <f t="shared" ref="H114" si="153">D114</f>
        <v>Journalism</v>
      </c>
      <c r="I114" s="18" t="str">
        <f t="shared" ref="I114" si="154">CONCATENATE("S",C114)</f>
        <v>S49</v>
      </c>
      <c r="J114" s="20" t="str">
        <f t="shared" ref="J114" si="155">LOWER(D114)</f>
        <v>journalism</v>
      </c>
      <c r="L114" s="18" t="s">
        <v>297</v>
      </c>
      <c r="M114" s="18" t="str">
        <f t="shared" ref="M114" si="156">CONCATENATE("d_",J114)</f>
        <v>d_journalism</v>
      </c>
      <c r="N114" s="16" t="s">
        <v>179</v>
      </c>
      <c r="O114" s="16">
        <v>0</v>
      </c>
      <c r="Q114" s="16" t="str">
        <f t="shared" si="151"/>
        <v/>
      </c>
      <c r="U114" s="18" t="s">
        <v>297</v>
      </c>
      <c r="V114" s="18" t="str">
        <f t="shared" si="152"/>
        <v>d_journalism_bof</v>
      </c>
      <c r="W114" s="16" t="s">
        <v>179</v>
      </c>
      <c r="X114" s="16">
        <v>0</v>
      </c>
    </row>
    <row r="115" spans="2:34" x14ac:dyDescent="0.3">
      <c r="L115" s="16" t="s">
        <v>176</v>
      </c>
      <c r="M115" s="18" t="str">
        <f>M114</f>
        <v>d_journalism</v>
      </c>
      <c r="N115" s="16" t="s">
        <v>179</v>
      </c>
      <c r="O115" s="16">
        <v>1</v>
      </c>
      <c r="P115" s="16" t="s">
        <v>178</v>
      </c>
      <c r="Q115" s="16" t="str">
        <f t="shared" ref="Q115:Q116" si="157">IF(O115=1,"regexm(C6_a_corr,","")</f>
        <v>regexm(C6_a_corr,</v>
      </c>
      <c r="R115" s="16" t="str">
        <f t="shared" si="142"/>
        <v>"journalism"</v>
      </c>
      <c r="S115" s="16" t="s">
        <v>298</v>
      </c>
      <c r="U115" s="16" t="s">
        <v>176</v>
      </c>
      <c r="V115" s="18" t="str">
        <f t="shared" ref="V115:V116" si="158">CONCATENATE(M115,"_bof")</f>
        <v>d_journalism_bof</v>
      </c>
      <c r="W115" s="16" t="s">
        <v>179</v>
      </c>
      <c r="X115" s="16">
        <v>1</v>
      </c>
      <c r="Y115" s="16" t="s">
        <v>178</v>
      </c>
      <c r="Z115" s="16" t="s">
        <v>329</v>
      </c>
      <c r="AA115" s="16">
        <f t="shared" si="136"/>
        <v>49</v>
      </c>
      <c r="AB115" s="16" t="s">
        <v>330</v>
      </c>
      <c r="AC115" s="16">
        <f t="shared" si="137"/>
        <v>49</v>
      </c>
      <c r="AD115" s="16" t="s">
        <v>331</v>
      </c>
      <c r="AE115" s="16">
        <f t="shared" si="138"/>
        <v>49</v>
      </c>
      <c r="AF115" s="16" t="s">
        <v>332</v>
      </c>
      <c r="AG115" s="16">
        <f t="shared" si="139"/>
        <v>49</v>
      </c>
      <c r="AH115" s="16" t="s">
        <v>333</v>
      </c>
    </row>
    <row r="116" spans="2:34" x14ac:dyDescent="0.3">
      <c r="C116" s="61">
        <v>50</v>
      </c>
      <c r="D116" s="76" t="s">
        <v>374</v>
      </c>
      <c r="F116" s="16" t="s">
        <v>366</v>
      </c>
      <c r="G116" s="16" t="s">
        <v>281</v>
      </c>
      <c r="H116" s="16" t="str">
        <f t="shared" ref="H116" si="159">D116</f>
        <v>German</v>
      </c>
      <c r="I116" s="18" t="str">
        <f t="shared" ref="I116" si="160">CONCATENATE("S",C116)</f>
        <v>S50</v>
      </c>
      <c r="J116" s="20" t="str">
        <f t="shared" ref="J116" si="161">LOWER(D116)</f>
        <v>german</v>
      </c>
      <c r="L116" s="18" t="s">
        <v>297</v>
      </c>
      <c r="M116" s="18" t="str">
        <f t="shared" ref="M116" si="162">CONCATENATE("d_",J116)</f>
        <v>d_german</v>
      </c>
      <c r="N116" s="16" t="s">
        <v>179</v>
      </c>
      <c r="O116" s="16">
        <v>0</v>
      </c>
      <c r="Q116" s="16" t="str">
        <f t="shared" si="157"/>
        <v/>
      </c>
      <c r="U116" s="18" t="s">
        <v>297</v>
      </c>
      <c r="V116" s="18" t="str">
        <f t="shared" si="158"/>
        <v>d_german_bof</v>
      </c>
      <c r="W116" s="16" t="s">
        <v>179</v>
      </c>
      <c r="X116" s="16">
        <v>0</v>
      </c>
    </row>
    <row r="117" spans="2:34" x14ac:dyDescent="0.3">
      <c r="L117" s="16" t="s">
        <v>176</v>
      </c>
      <c r="M117" s="18" t="str">
        <f>M116</f>
        <v>d_german</v>
      </c>
      <c r="N117" s="16" t="s">
        <v>179</v>
      </c>
      <c r="O117" s="16">
        <v>1</v>
      </c>
      <c r="P117" s="16" t="s">
        <v>178</v>
      </c>
      <c r="Q117" s="16" t="str">
        <f t="shared" ref="Q117:Q119" si="163">IF(O117=1,"regexm(C6_a_corr,","")</f>
        <v>regexm(C6_a_corr,</v>
      </c>
      <c r="R117" s="16" t="str">
        <f t="shared" si="142"/>
        <v>"german"</v>
      </c>
      <c r="S117" s="16" t="s">
        <v>298</v>
      </c>
      <c r="U117" s="16" t="s">
        <v>176</v>
      </c>
      <c r="V117" s="18" t="str">
        <f t="shared" ref="V117:V119" si="164">CONCATENATE(M117,"_bof")</f>
        <v>d_german_bof</v>
      </c>
      <c r="W117" s="16" t="s">
        <v>179</v>
      </c>
      <c r="X117" s="16">
        <v>1</v>
      </c>
      <c r="Y117" s="16" t="s">
        <v>178</v>
      </c>
      <c r="Z117" s="16" t="s">
        <v>329</v>
      </c>
      <c r="AA117" s="16">
        <f t="shared" si="136"/>
        <v>50</v>
      </c>
      <c r="AB117" s="16" t="s">
        <v>330</v>
      </c>
      <c r="AC117" s="16">
        <f t="shared" si="137"/>
        <v>50</v>
      </c>
      <c r="AD117" s="16" t="s">
        <v>331</v>
      </c>
      <c r="AE117" s="16">
        <f t="shared" si="138"/>
        <v>50</v>
      </c>
      <c r="AF117" s="16" t="s">
        <v>332</v>
      </c>
      <c r="AG117" s="16">
        <f t="shared" si="139"/>
        <v>50</v>
      </c>
      <c r="AH117" s="16" t="s">
        <v>333</v>
      </c>
    </row>
    <row r="118" spans="2:34" x14ac:dyDescent="0.3">
      <c r="C118" s="61">
        <v>51</v>
      </c>
      <c r="D118" s="77" t="s">
        <v>375</v>
      </c>
      <c r="F118" s="16" t="s">
        <v>366</v>
      </c>
      <c r="G118" s="16" t="s">
        <v>281</v>
      </c>
      <c r="H118" s="16" t="str">
        <f t="shared" ref="H118" si="165">D118</f>
        <v>Pubad</v>
      </c>
      <c r="I118" s="18" t="str">
        <f t="shared" ref="I118" si="166">CONCATENATE("S",C118)</f>
        <v>S51</v>
      </c>
      <c r="J118" s="20" t="str">
        <f t="shared" ref="J118" si="167">LOWER(D118)</f>
        <v>pubad</v>
      </c>
      <c r="L118" s="18" t="s">
        <v>297</v>
      </c>
      <c r="M118" s="18" t="str">
        <f t="shared" ref="M118" si="168">CONCATENATE("d_",J118)</f>
        <v>d_pubad</v>
      </c>
      <c r="N118" s="16" t="s">
        <v>179</v>
      </c>
      <c r="O118" s="16">
        <v>0</v>
      </c>
      <c r="Q118" s="16" t="str">
        <f t="shared" si="163"/>
        <v/>
      </c>
      <c r="U118" s="18" t="s">
        <v>297</v>
      </c>
      <c r="V118" s="18" t="str">
        <f t="shared" si="164"/>
        <v>d_pubad_bof</v>
      </c>
      <c r="W118" s="16" t="s">
        <v>179</v>
      </c>
      <c r="X118" s="16">
        <v>0</v>
      </c>
    </row>
    <row r="119" spans="2:34" x14ac:dyDescent="0.3">
      <c r="L119" s="16" t="s">
        <v>176</v>
      </c>
      <c r="M119" s="18" t="str">
        <f>M118</f>
        <v>d_pubad</v>
      </c>
      <c r="N119" s="16" t="s">
        <v>179</v>
      </c>
      <c r="O119" s="16">
        <v>1</v>
      </c>
      <c r="P119" s="16" t="s">
        <v>178</v>
      </c>
      <c r="Q119" s="16" t="str">
        <f t="shared" si="163"/>
        <v>regexm(C6_a_corr,</v>
      </c>
      <c r="R119" s="16" t="str">
        <f t="shared" si="142"/>
        <v>"pubad"</v>
      </c>
      <c r="S119" s="16" t="s">
        <v>298</v>
      </c>
      <c r="U119" s="16" t="s">
        <v>176</v>
      </c>
      <c r="V119" s="18" t="str">
        <f t="shared" si="164"/>
        <v>d_pubad_bof</v>
      </c>
      <c r="W119" s="16" t="s">
        <v>179</v>
      </c>
      <c r="X119" s="16">
        <v>1</v>
      </c>
      <c r="Y119" s="16" t="s">
        <v>178</v>
      </c>
      <c r="Z119" s="16" t="s">
        <v>329</v>
      </c>
      <c r="AA119" s="16">
        <f t="shared" si="136"/>
        <v>51</v>
      </c>
      <c r="AB119" s="16" t="s">
        <v>330</v>
      </c>
      <c r="AC119" s="16">
        <f t="shared" si="137"/>
        <v>51</v>
      </c>
      <c r="AD119" s="16" t="s">
        <v>331</v>
      </c>
      <c r="AE119" s="16">
        <f t="shared" si="138"/>
        <v>51</v>
      </c>
      <c r="AF119" s="16" t="s">
        <v>332</v>
      </c>
      <c r="AG119" s="16">
        <f t="shared" si="139"/>
        <v>51</v>
      </c>
      <c r="AH119" s="16" t="s">
        <v>333</v>
      </c>
    </row>
    <row r="120" spans="2:34" x14ac:dyDescent="0.3">
      <c r="C120" s="61">
        <v>52</v>
      </c>
      <c r="D120" s="76" t="s">
        <v>376</v>
      </c>
      <c r="F120" s="16" t="s">
        <v>366</v>
      </c>
      <c r="G120" s="16" t="s">
        <v>281</v>
      </c>
      <c r="H120" s="16" t="str">
        <f t="shared" ref="H120" si="169">D120</f>
        <v>Punjabi</v>
      </c>
      <c r="I120" s="18" t="str">
        <f t="shared" ref="I120" si="170">CONCATENATE("S",C120)</f>
        <v>S52</v>
      </c>
      <c r="J120" s="20" t="str">
        <f t="shared" ref="J120" si="171">LOWER(D120)</f>
        <v>punjabi</v>
      </c>
      <c r="L120" s="18" t="s">
        <v>297</v>
      </c>
      <c r="M120" s="18" t="str">
        <f t="shared" ref="M120" si="172">CONCATENATE("d_",J120)</f>
        <v>d_punjabi</v>
      </c>
      <c r="N120" s="16" t="s">
        <v>179</v>
      </c>
      <c r="O120" s="16">
        <v>0</v>
      </c>
      <c r="Q120" s="16" t="str">
        <f t="shared" ref="Q120:Q121" si="173">IF(O120=1,"regexm(C6_a_corr,","")</f>
        <v/>
      </c>
      <c r="U120" s="18" t="s">
        <v>297</v>
      </c>
      <c r="V120" s="18" t="str">
        <f t="shared" ref="V120:V121" si="174">CONCATENATE(M120,"_bof")</f>
        <v>d_punjabi_bof</v>
      </c>
      <c r="W120" s="16" t="s">
        <v>179</v>
      </c>
      <c r="X120" s="16">
        <v>0</v>
      </c>
    </row>
    <row r="121" spans="2:34" x14ac:dyDescent="0.3">
      <c r="L121" s="16" t="s">
        <v>176</v>
      </c>
      <c r="M121" s="18" t="str">
        <f>M120</f>
        <v>d_punjabi</v>
      </c>
      <c r="N121" s="16" t="s">
        <v>179</v>
      </c>
      <c r="O121" s="16">
        <v>1</v>
      </c>
      <c r="P121" s="16" t="s">
        <v>178</v>
      </c>
      <c r="Q121" s="16" t="str">
        <f t="shared" si="173"/>
        <v>regexm(C6_a_corr,</v>
      </c>
      <c r="R121" s="16" t="str">
        <f t="shared" ref="R121" si="175">""""&amp;J120&amp;""""</f>
        <v>"punjabi"</v>
      </c>
      <c r="S121" s="16" t="s">
        <v>298</v>
      </c>
      <c r="U121" s="16" t="s">
        <v>176</v>
      </c>
      <c r="V121" s="18" t="str">
        <f t="shared" si="174"/>
        <v>d_punjabi_bof</v>
      </c>
      <c r="W121" s="16" t="s">
        <v>179</v>
      </c>
      <c r="X121" s="16">
        <v>1</v>
      </c>
      <c r="Y121" s="16" t="s">
        <v>178</v>
      </c>
      <c r="Z121" s="16" t="s">
        <v>329</v>
      </c>
      <c r="AA121" s="16">
        <f t="shared" si="136"/>
        <v>52</v>
      </c>
      <c r="AB121" s="16" t="s">
        <v>330</v>
      </c>
      <c r="AC121" s="16">
        <f t="shared" si="137"/>
        <v>52</v>
      </c>
      <c r="AD121" s="16" t="s">
        <v>331</v>
      </c>
      <c r="AE121" s="16">
        <f t="shared" si="138"/>
        <v>52</v>
      </c>
      <c r="AF121" s="16" t="s">
        <v>332</v>
      </c>
      <c r="AG121" s="16">
        <f t="shared" si="139"/>
        <v>52</v>
      </c>
      <c r="AH121" s="16" t="s">
        <v>333</v>
      </c>
    </row>
    <row r="123" spans="2:34" x14ac:dyDescent="0.3">
      <c r="B123" s="16" t="s">
        <v>336</v>
      </c>
      <c r="C123" s="61">
        <v>1</v>
      </c>
      <c r="D123" s="66" t="s">
        <v>337</v>
      </c>
    </row>
    <row r="124" spans="2:34" x14ac:dyDescent="0.3">
      <c r="C124" s="61">
        <v>2</v>
      </c>
      <c r="D124" s="66" t="s">
        <v>338</v>
      </c>
    </row>
    <row r="126" spans="2:34" x14ac:dyDescent="0.3">
      <c r="B126" s="16" t="s">
        <v>347</v>
      </c>
      <c r="C126" s="61">
        <v>1</v>
      </c>
      <c r="D126" s="66" t="s">
        <v>348</v>
      </c>
      <c r="G126" t="s">
        <v>354</v>
      </c>
      <c r="H126" t="s">
        <v>355</v>
      </c>
      <c r="I126" t="str">
        <f>","&amp;""""&amp;D126&amp;""""&amp;","</f>
        <v>,"quality",</v>
      </c>
      <c r="J126" t="str">
        <f>""""&amp;C126&amp;""""</f>
        <v>"1"</v>
      </c>
      <c r="K126" s="9" t="s">
        <v>339</v>
      </c>
    </row>
    <row r="127" spans="2:34" x14ac:dyDescent="0.3">
      <c r="C127" s="61">
        <v>2</v>
      </c>
      <c r="D127" s="66" t="s">
        <v>349</v>
      </c>
      <c r="G127" t="s">
        <v>354</v>
      </c>
      <c r="H127" t="s">
        <v>355</v>
      </c>
      <c r="I127" t="str">
        <f>","&amp;""""&amp;D127&amp;""""&amp;","</f>
        <v>,"reputation",</v>
      </c>
      <c r="J127" t="str">
        <f>""""&amp;C127&amp;""""</f>
        <v>"2"</v>
      </c>
      <c r="K127" s="9" t="s">
        <v>339</v>
      </c>
    </row>
    <row r="128" spans="2:34" x14ac:dyDescent="0.3">
      <c r="C128" s="61">
        <v>3</v>
      </c>
      <c r="D128" s="66" t="s">
        <v>350</v>
      </c>
      <c r="G128" t="s">
        <v>354</v>
      </c>
      <c r="H128" t="s">
        <v>355</v>
      </c>
      <c r="I128" t="str">
        <f>","&amp;""""&amp;D128&amp;""""&amp;","</f>
        <v>,"college fees",</v>
      </c>
      <c r="J128" t="str">
        <f>""""&amp;C128&amp;""""</f>
        <v>"3"</v>
      </c>
      <c r="K128" s="9" t="s">
        <v>339</v>
      </c>
    </row>
    <row r="129" spans="2:14" x14ac:dyDescent="0.3">
      <c r="C129" s="61">
        <v>4</v>
      </c>
      <c r="D129" s="66" t="s">
        <v>380</v>
      </c>
      <c r="G129" t="s">
        <v>354</v>
      </c>
      <c r="H129" t="s">
        <v>355</v>
      </c>
      <c r="I129" t="str">
        <f>","&amp;""""&amp;D129&amp;""""&amp;","</f>
        <v>,"access/travel cost",</v>
      </c>
      <c r="J129" t="str">
        <f>""""&amp;C129&amp;""""</f>
        <v>"4"</v>
      </c>
      <c r="K129" s="9" t="s">
        <v>339</v>
      </c>
    </row>
    <row r="130" spans="2:14" x14ac:dyDescent="0.3">
      <c r="C130" s="61">
        <v>5</v>
      </c>
      <c r="D130" s="66" t="s">
        <v>351</v>
      </c>
      <c r="G130" t="s">
        <v>354</v>
      </c>
      <c r="H130" t="s">
        <v>355</v>
      </c>
      <c r="I130" t="str">
        <f>","&amp;""""&amp;D130&amp;""""&amp;","</f>
        <v>,"safe transit",</v>
      </c>
      <c r="J130" t="str">
        <f>""""&amp;C130&amp;""""</f>
        <v>"5"</v>
      </c>
      <c r="K130" s="9" t="s">
        <v>339</v>
      </c>
    </row>
    <row r="131" spans="2:14" x14ac:dyDescent="0.3">
      <c r="C131" s="61">
        <v>6</v>
      </c>
      <c r="D131" s="66" t="s">
        <v>352</v>
      </c>
      <c r="G131" t="s">
        <v>354</v>
      </c>
      <c r="H131" t="s">
        <v>355</v>
      </c>
      <c r="I131" t="str">
        <f>","&amp;""""&amp;D131&amp;""""&amp;","</f>
        <v>,"safe from sexual harassment (including verbal)",</v>
      </c>
      <c r="J131" t="str">
        <f>""""&amp;C131&amp;""""</f>
        <v>"6"</v>
      </c>
      <c r="K131" s="9" t="s">
        <v>339</v>
      </c>
    </row>
    <row r="132" spans="2:14" x14ac:dyDescent="0.3">
      <c r="C132" s="61">
        <v>7</v>
      </c>
      <c r="D132" s="66" t="s">
        <v>356</v>
      </c>
      <c r="G132" t="s">
        <v>354</v>
      </c>
      <c r="H132" t="s">
        <v>355</v>
      </c>
      <c r="I132" t="str">
        <f>","&amp;""""&amp;D132&amp;""""&amp;","</f>
        <v>,"cutoff",</v>
      </c>
      <c r="J132" t="str">
        <f>""""&amp;C132&amp;""""</f>
        <v>"7"</v>
      </c>
      <c r="K132" s="9" t="s">
        <v>339</v>
      </c>
    </row>
    <row r="133" spans="2:14" x14ac:dyDescent="0.3">
      <c r="C133" s="61">
        <v>8</v>
      </c>
      <c r="D133" s="66" t="s">
        <v>377</v>
      </c>
      <c r="G133" t="s">
        <v>354</v>
      </c>
      <c r="H133" t="s">
        <v>355</v>
      </c>
      <c r="I133" t="str">
        <f>","&amp;""""&amp;D133&amp;""""&amp;","</f>
        <v>,"all girls college",</v>
      </c>
      <c r="J133" t="str">
        <f>""""&amp;C133&amp;""""</f>
        <v>"8"</v>
      </c>
      <c r="K133" s="9" t="s">
        <v>339</v>
      </c>
    </row>
    <row r="134" spans="2:14" x14ac:dyDescent="0.3">
      <c r="C134" s="61">
        <v>9</v>
      </c>
      <c r="D134" s="66" t="s">
        <v>378</v>
      </c>
      <c r="G134" t="s">
        <v>354</v>
      </c>
      <c r="H134" t="s">
        <v>379</v>
      </c>
      <c r="I134" t="str">
        <f>","&amp;""""&amp;D134&amp;""""&amp;","</f>
        <v>,"friends",</v>
      </c>
      <c r="J134" t="str">
        <f>""""&amp;C134&amp;""""</f>
        <v>"9"</v>
      </c>
      <c r="K134" s="9" t="s">
        <v>339</v>
      </c>
    </row>
    <row r="135" spans="2:14" x14ac:dyDescent="0.3">
      <c r="G135"/>
      <c r="H135"/>
      <c r="I135"/>
      <c r="J135"/>
      <c r="K135" s="9"/>
    </row>
    <row r="136" spans="2:14" x14ac:dyDescent="0.3">
      <c r="C136" s="61">
        <v>10</v>
      </c>
      <c r="D136" s="66" t="s">
        <v>353</v>
      </c>
      <c r="G136"/>
      <c r="H136"/>
      <c r="I136"/>
      <c r="J136"/>
      <c r="K136" s="9"/>
    </row>
    <row r="138" spans="2:14" x14ac:dyDescent="0.3">
      <c r="B138" s="16" t="s">
        <v>357</v>
      </c>
      <c r="C138" s="61">
        <v>1</v>
      </c>
      <c r="D138" s="66" t="s">
        <v>358</v>
      </c>
      <c r="G138" s="16" t="s">
        <v>176</v>
      </c>
      <c r="H138" s="16" t="str">
        <f>B138</f>
        <v>C13_a</v>
      </c>
      <c r="I138" s="16" t="s">
        <v>179</v>
      </c>
      <c r="J138" s="16" t="str">
        <f>""""&amp;C138&amp;""""</f>
        <v>"1"</v>
      </c>
      <c r="K138" s="16" t="s">
        <v>178</v>
      </c>
      <c r="L138" s="16" t="str">
        <f>H138</f>
        <v>C13_a</v>
      </c>
      <c r="M138" s="17" t="s">
        <v>177</v>
      </c>
      <c r="N138" s="16" t="str">
        <f>""""&amp;D138&amp;""""</f>
        <v>"a lot"</v>
      </c>
    </row>
    <row r="139" spans="2:14" x14ac:dyDescent="0.3">
      <c r="C139" s="61">
        <v>2</v>
      </c>
      <c r="D139" s="66" t="s">
        <v>359</v>
      </c>
      <c r="G139" s="16" t="s">
        <v>176</v>
      </c>
      <c r="H139" s="16" t="str">
        <f>H138</f>
        <v>C13_a</v>
      </c>
      <c r="I139" s="16" t="s">
        <v>179</v>
      </c>
      <c r="J139" s="16" t="str">
        <f t="shared" ref="J139" si="176">""""&amp;C139&amp;""""</f>
        <v>"2"</v>
      </c>
      <c r="K139" s="16" t="s">
        <v>178</v>
      </c>
      <c r="L139" s="16" t="str">
        <f t="shared" ref="L139" si="177">H139</f>
        <v>C13_a</v>
      </c>
      <c r="M139" s="17" t="s">
        <v>177</v>
      </c>
      <c r="N139" s="16" t="str">
        <f t="shared" ref="N139" si="178">""""&amp;D139&amp;""""</f>
        <v>"medium"</v>
      </c>
    </row>
    <row r="140" spans="2:14" x14ac:dyDescent="0.3">
      <c r="C140" s="61">
        <v>3</v>
      </c>
      <c r="D140" s="66" t="s">
        <v>360</v>
      </c>
      <c r="G140" s="16" t="s">
        <v>176</v>
      </c>
      <c r="H140" s="16" t="str">
        <f t="shared" ref="H140:H141" si="179">H139</f>
        <v>C13_a</v>
      </c>
      <c r="I140" s="16" t="s">
        <v>179</v>
      </c>
      <c r="J140" s="16" t="str">
        <f t="shared" ref="J140:J141" si="180">""""&amp;C140&amp;""""</f>
        <v>"3"</v>
      </c>
      <c r="K140" s="16" t="s">
        <v>178</v>
      </c>
      <c r="L140" s="16" t="str">
        <f t="shared" ref="L140:L141" si="181">H140</f>
        <v>C13_a</v>
      </c>
      <c r="M140" s="17" t="s">
        <v>177</v>
      </c>
      <c r="N140" s="16" t="str">
        <f t="shared" ref="N140:N141" si="182">""""&amp;D140&amp;""""</f>
        <v>"not much"</v>
      </c>
    </row>
    <row r="141" spans="2:14" x14ac:dyDescent="0.3">
      <c r="C141" s="61">
        <v>4</v>
      </c>
      <c r="D141" s="66" t="s">
        <v>361</v>
      </c>
      <c r="G141" s="16" t="s">
        <v>176</v>
      </c>
      <c r="H141" s="16" t="str">
        <f t="shared" si="179"/>
        <v>C13_a</v>
      </c>
      <c r="I141" s="16" t="s">
        <v>179</v>
      </c>
      <c r="J141" s="16" t="str">
        <f t="shared" si="180"/>
        <v>"4"</v>
      </c>
      <c r="K141" s="16" t="s">
        <v>178</v>
      </c>
      <c r="L141" s="16" t="str">
        <f t="shared" si="181"/>
        <v>C13_a</v>
      </c>
      <c r="M141" s="17" t="s">
        <v>177</v>
      </c>
      <c r="N141" s="16" t="str">
        <f t="shared" si="182"/>
        <v>"none"</v>
      </c>
    </row>
  </sheetData>
  <sortState xmlns:xlrd2="http://schemas.microsoft.com/office/spreadsheetml/2017/richdata2" ref="D61:D77">
    <sortCondition ref="D61"/>
  </sortState>
  <pageMargins left="0.7" right="0.7" top="0.75" bottom="0.75" header="0.3" footer="0.3"/>
  <pageSetup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AA22"/>
  <sheetViews>
    <sheetView zoomScale="70" zoomScaleNormal="70" workbookViewId="0"/>
  </sheetViews>
  <sheetFormatPr defaultRowHeight="14.4" x14ac:dyDescent="0.3"/>
  <cols>
    <col min="3" max="3" width="20.5546875" style="10" bestFit="1" customWidth="1"/>
    <col min="4" max="4" width="20.44140625" bestFit="1" customWidth="1"/>
    <col min="6" max="6" width="7.5546875" bestFit="1" customWidth="1"/>
    <col min="7" max="7" width="4.44140625" bestFit="1" customWidth="1"/>
    <col min="8" max="8" width="4.88671875" bestFit="1" customWidth="1"/>
    <col min="9" max="9" width="1.88671875" bestFit="1" customWidth="1"/>
    <col min="10" max="10" width="5.33203125" bestFit="1" customWidth="1"/>
    <col min="11" max="11" width="22" bestFit="1" customWidth="1"/>
    <col min="14" max="14" width="4.44140625" customWidth="1"/>
    <col min="15" max="15" width="7.5546875" customWidth="1"/>
    <col min="16" max="16" width="4.44140625" bestFit="1" customWidth="1"/>
    <col min="17" max="17" width="11.6640625" bestFit="1" customWidth="1"/>
    <col min="18" max="18" width="2.33203125" bestFit="1" customWidth="1"/>
    <col min="19" max="20" width="4.88671875" bestFit="1" customWidth="1"/>
    <col min="22" max="22" width="17.88671875" bestFit="1" customWidth="1"/>
    <col min="23" max="23" width="8" bestFit="1" customWidth="1"/>
    <col min="24" max="24" width="3.33203125" bestFit="1" customWidth="1"/>
    <col min="25" max="25" width="2.33203125" bestFit="1" customWidth="1"/>
    <col min="26" max="26" width="5.33203125" bestFit="1" customWidth="1"/>
    <col min="27" max="27" width="4.88671875" bestFit="1" customWidth="1"/>
  </cols>
  <sheetData>
    <row r="2" spans="2:27" x14ac:dyDescent="0.3">
      <c r="B2" t="s">
        <v>389</v>
      </c>
      <c r="G2">
        <v>9</v>
      </c>
      <c r="Q2" t="s">
        <v>409</v>
      </c>
      <c r="V2" t="s">
        <v>410</v>
      </c>
    </row>
    <row r="4" spans="2:27" x14ac:dyDescent="0.3">
      <c r="B4" s="6">
        <v>1</v>
      </c>
      <c r="C4" s="8" t="s">
        <v>390</v>
      </c>
      <c r="D4" t="str">
        <f>LOWER(C4)</f>
        <v>pre-kg</v>
      </c>
      <c r="F4" t="s">
        <v>176</v>
      </c>
      <c r="G4" t="str">
        <f>CONCATENATE("D",$G$2,"=")</f>
        <v>D9=</v>
      </c>
      <c r="H4" t="str">
        <f>""""&amp;B4&amp;""""</f>
        <v>"1"</v>
      </c>
      <c r="I4" t="s">
        <v>178</v>
      </c>
      <c r="J4" t="str">
        <f>CONCATENATE(G4,"=")</f>
        <v>D9==</v>
      </c>
      <c r="K4" t="str">
        <f>""""&amp;D4&amp;""""</f>
        <v>"pre-kg"</v>
      </c>
      <c r="N4">
        <v>1</v>
      </c>
      <c r="O4" t="s">
        <v>176</v>
      </c>
      <c r="P4" t="str">
        <f>CONCATENATE("D",$G$2,"=")</f>
        <v>D9=</v>
      </c>
      <c r="Q4" t="str">
        <f>CONCATENATE("""",$Q$2," ",N4,"""")</f>
        <v>"standard 1"</v>
      </c>
      <c r="R4" t="s">
        <v>178</v>
      </c>
      <c r="S4" t="str">
        <f>CONCATENATE(P4,"=")</f>
        <v>D9==</v>
      </c>
      <c r="T4" t="str">
        <f>""""&amp;N4&amp;""""</f>
        <v>"1"</v>
      </c>
      <c r="V4" t="s">
        <v>176</v>
      </c>
      <c r="W4" t="str">
        <f>CONCATENATE("D",$G$2,"_yrs","=")</f>
        <v>D9_yrs=</v>
      </c>
      <c r="X4">
        <v>1</v>
      </c>
      <c r="Y4" t="s">
        <v>178</v>
      </c>
      <c r="Z4" t="str">
        <f>CONCATENATE(G4,"=")</f>
        <v>D9==</v>
      </c>
      <c r="AA4" t="str">
        <f>H4</f>
        <v>"1"</v>
      </c>
    </row>
    <row r="5" spans="2:27" x14ac:dyDescent="0.3">
      <c r="B5" s="6">
        <v>2</v>
      </c>
      <c r="C5" s="8" t="s">
        <v>391</v>
      </c>
      <c r="D5" t="str">
        <f t="shared" ref="D5:D22" si="0">LOWER(C5)</f>
        <v>lower-kg</v>
      </c>
      <c r="F5" t="s">
        <v>176</v>
      </c>
      <c r="G5" t="str">
        <f t="shared" ref="G5:G22" si="1">CONCATENATE("D",$G$2,"=")</f>
        <v>D9=</v>
      </c>
      <c r="H5" t="str">
        <f t="shared" ref="H5:H22" si="2">""""&amp;B5&amp;""""</f>
        <v>"2"</v>
      </c>
      <c r="I5" t="s">
        <v>178</v>
      </c>
      <c r="J5" t="str">
        <f t="shared" ref="J5:J22" si="3">CONCATENATE(G5,"=")</f>
        <v>D9==</v>
      </c>
      <c r="K5" t="str">
        <f t="shared" ref="K5:K22" si="4">""""&amp;D5&amp;""""</f>
        <v>"lower-kg"</v>
      </c>
      <c r="N5">
        <v>2</v>
      </c>
      <c r="O5" t="s">
        <v>176</v>
      </c>
      <c r="P5" t="str">
        <f t="shared" ref="P5:P15" si="5">CONCATENATE("D",$G$2,"=")</f>
        <v>D9=</v>
      </c>
      <c r="Q5" t="str">
        <f t="shared" ref="Q5:Q15" si="6">CONCATENATE("""",$Q$2," ",N5,"""")</f>
        <v>"standard 2"</v>
      </c>
      <c r="R5" t="s">
        <v>178</v>
      </c>
      <c r="S5" t="str">
        <f t="shared" ref="S5:S15" si="7">CONCATENATE(P5,"=")</f>
        <v>D9==</v>
      </c>
      <c r="T5" t="str">
        <f t="shared" ref="T5:T15" si="8">""""&amp;N5&amp;""""</f>
        <v>"2"</v>
      </c>
      <c r="V5" t="s">
        <v>176</v>
      </c>
      <c r="W5" t="str">
        <f t="shared" ref="W5:W22" si="9">CONCATENATE("D",$G$2,"_yrs","=")</f>
        <v>D9_yrs=</v>
      </c>
      <c r="X5">
        <v>2</v>
      </c>
      <c r="Y5" t="s">
        <v>178</v>
      </c>
      <c r="Z5" t="str">
        <f t="shared" ref="Z5:Z22" si="10">CONCATENATE(G5,"=")</f>
        <v>D9==</v>
      </c>
      <c r="AA5" t="str">
        <f t="shared" ref="AA5:AA22" si="11">H5</f>
        <v>"2"</v>
      </c>
    </row>
    <row r="6" spans="2:27" x14ac:dyDescent="0.3">
      <c r="B6" s="6">
        <v>3</v>
      </c>
      <c r="C6" s="8" t="s">
        <v>392</v>
      </c>
      <c r="D6" t="str">
        <f t="shared" si="0"/>
        <v>upper-kg</v>
      </c>
      <c r="F6" t="s">
        <v>176</v>
      </c>
      <c r="G6" t="str">
        <f t="shared" si="1"/>
        <v>D9=</v>
      </c>
      <c r="H6" t="str">
        <f t="shared" si="2"/>
        <v>"3"</v>
      </c>
      <c r="I6" t="s">
        <v>178</v>
      </c>
      <c r="J6" t="str">
        <f t="shared" si="3"/>
        <v>D9==</v>
      </c>
      <c r="K6" t="str">
        <f t="shared" si="4"/>
        <v>"upper-kg"</v>
      </c>
      <c r="N6">
        <v>3</v>
      </c>
      <c r="O6" t="s">
        <v>176</v>
      </c>
      <c r="P6" t="str">
        <f t="shared" si="5"/>
        <v>D9=</v>
      </c>
      <c r="Q6" t="str">
        <f t="shared" si="6"/>
        <v>"standard 3"</v>
      </c>
      <c r="R6" t="s">
        <v>178</v>
      </c>
      <c r="S6" t="str">
        <f t="shared" si="7"/>
        <v>D9==</v>
      </c>
      <c r="T6" t="str">
        <f t="shared" si="8"/>
        <v>"3"</v>
      </c>
      <c r="V6" t="s">
        <v>176</v>
      </c>
      <c r="W6" t="str">
        <f t="shared" si="9"/>
        <v>D9_yrs=</v>
      </c>
      <c r="X6">
        <v>2</v>
      </c>
      <c r="Y6" t="s">
        <v>178</v>
      </c>
      <c r="Z6" t="str">
        <f t="shared" si="10"/>
        <v>D9==</v>
      </c>
      <c r="AA6" t="str">
        <f t="shared" si="11"/>
        <v>"3"</v>
      </c>
    </row>
    <row r="7" spans="2:27" x14ac:dyDescent="0.3">
      <c r="B7" s="6">
        <v>4</v>
      </c>
      <c r="C7" s="8" t="s">
        <v>393</v>
      </c>
      <c r="D7" t="str">
        <f t="shared" si="0"/>
        <v>standard 1</v>
      </c>
      <c r="F7" t="s">
        <v>176</v>
      </c>
      <c r="G7" t="str">
        <f t="shared" si="1"/>
        <v>D9=</v>
      </c>
      <c r="H7" t="str">
        <f t="shared" si="2"/>
        <v>"4"</v>
      </c>
      <c r="I7" t="s">
        <v>178</v>
      </c>
      <c r="J7" t="str">
        <f t="shared" si="3"/>
        <v>D9==</v>
      </c>
      <c r="K7" t="str">
        <f t="shared" si="4"/>
        <v>"standard 1"</v>
      </c>
      <c r="N7">
        <v>4</v>
      </c>
      <c r="O7" t="s">
        <v>176</v>
      </c>
      <c r="P7" t="str">
        <f t="shared" si="5"/>
        <v>D9=</v>
      </c>
      <c r="Q7" t="str">
        <f t="shared" si="6"/>
        <v>"standard 4"</v>
      </c>
      <c r="R7" t="s">
        <v>178</v>
      </c>
      <c r="S7" t="str">
        <f t="shared" si="7"/>
        <v>D9==</v>
      </c>
      <c r="T7" t="str">
        <f t="shared" si="8"/>
        <v>"4"</v>
      </c>
      <c r="V7" t="s">
        <v>176</v>
      </c>
      <c r="W7" t="str">
        <f t="shared" si="9"/>
        <v>D9_yrs=</v>
      </c>
      <c r="X7">
        <v>3</v>
      </c>
      <c r="Y7" t="s">
        <v>178</v>
      </c>
      <c r="Z7" t="str">
        <f t="shared" si="10"/>
        <v>D9==</v>
      </c>
      <c r="AA7" t="str">
        <f t="shared" si="11"/>
        <v>"4"</v>
      </c>
    </row>
    <row r="8" spans="2:27" x14ac:dyDescent="0.3">
      <c r="B8" s="6">
        <v>5</v>
      </c>
      <c r="C8" s="8" t="s">
        <v>394</v>
      </c>
      <c r="D8" t="str">
        <f t="shared" si="0"/>
        <v>standard 2</v>
      </c>
      <c r="F8" t="s">
        <v>176</v>
      </c>
      <c r="G8" t="str">
        <f t="shared" si="1"/>
        <v>D9=</v>
      </c>
      <c r="H8" t="str">
        <f t="shared" si="2"/>
        <v>"5"</v>
      </c>
      <c r="I8" t="s">
        <v>178</v>
      </c>
      <c r="J8" t="str">
        <f t="shared" si="3"/>
        <v>D9==</v>
      </c>
      <c r="K8" t="str">
        <f t="shared" si="4"/>
        <v>"standard 2"</v>
      </c>
      <c r="N8">
        <v>5</v>
      </c>
      <c r="O8" t="s">
        <v>176</v>
      </c>
      <c r="P8" t="str">
        <f t="shared" si="5"/>
        <v>D9=</v>
      </c>
      <c r="Q8" t="str">
        <f t="shared" si="6"/>
        <v>"standard 5"</v>
      </c>
      <c r="R8" t="s">
        <v>178</v>
      </c>
      <c r="S8" t="str">
        <f t="shared" si="7"/>
        <v>D9==</v>
      </c>
      <c r="T8" t="str">
        <f t="shared" si="8"/>
        <v>"5"</v>
      </c>
      <c r="V8" t="s">
        <v>176</v>
      </c>
      <c r="W8" t="str">
        <f t="shared" si="9"/>
        <v>D9_yrs=</v>
      </c>
      <c r="X8">
        <v>4</v>
      </c>
      <c r="Y8" t="s">
        <v>178</v>
      </c>
      <c r="Z8" t="str">
        <f t="shared" si="10"/>
        <v>D9==</v>
      </c>
      <c r="AA8" t="str">
        <f t="shared" si="11"/>
        <v>"5"</v>
      </c>
    </row>
    <row r="9" spans="2:27" x14ac:dyDescent="0.3">
      <c r="B9" s="6">
        <v>6</v>
      </c>
      <c r="C9" s="8" t="s">
        <v>395</v>
      </c>
      <c r="D9" t="str">
        <f t="shared" si="0"/>
        <v>standard 3</v>
      </c>
      <c r="F9" t="s">
        <v>176</v>
      </c>
      <c r="G9" t="str">
        <f t="shared" si="1"/>
        <v>D9=</v>
      </c>
      <c r="H9" t="str">
        <f t="shared" si="2"/>
        <v>"6"</v>
      </c>
      <c r="I9" t="s">
        <v>178</v>
      </c>
      <c r="J9" t="str">
        <f t="shared" si="3"/>
        <v>D9==</v>
      </c>
      <c r="K9" t="str">
        <f t="shared" si="4"/>
        <v>"standard 3"</v>
      </c>
      <c r="N9">
        <v>6</v>
      </c>
      <c r="O9" t="s">
        <v>176</v>
      </c>
      <c r="P9" t="str">
        <f t="shared" si="5"/>
        <v>D9=</v>
      </c>
      <c r="Q9" t="str">
        <f t="shared" si="6"/>
        <v>"standard 6"</v>
      </c>
      <c r="R9" t="s">
        <v>178</v>
      </c>
      <c r="S9" t="str">
        <f t="shared" si="7"/>
        <v>D9==</v>
      </c>
      <c r="T9" t="str">
        <f t="shared" si="8"/>
        <v>"6"</v>
      </c>
      <c r="V9" t="s">
        <v>176</v>
      </c>
      <c r="W9" t="str">
        <f t="shared" si="9"/>
        <v>D9_yrs=</v>
      </c>
      <c r="X9">
        <v>5</v>
      </c>
      <c r="Y9" t="s">
        <v>178</v>
      </c>
      <c r="Z9" t="str">
        <f t="shared" si="10"/>
        <v>D9==</v>
      </c>
      <c r="AA9" t="str">
        <f t="shared" si="11"/>
        <v>"6"</v>
      </c>
    </row>
    <row r="10" spans="2:27" x14ac:dyDescent="0.3">
      <c r="B10" s="6">
        <v>7</v>
      </c>
      <c r="C10" s="8" t="s">
        <v>396</v>
      </c>
      <c r="D10" t="str">
        <f t="shared" si="0"/>
        <v>standard 4</v>
      </c>
      <c r="F10" t="s">
        <v>176</v>
      </c>
      <c r="G10" t="str">
        <f t="shared" si="1"/>
        <v>D9=</v>
      </c>
      <c r="H10" t="str">
        <f t="shared" si="2"/>
        <v>"7"</v>
      </c>
      <c r="I10" t="s">
        <v>178</v>
      </c>
      <c r="J10" t="str">
        <f t="shared" si="3"/>
        <v>D9==</v>
      </c>
      <c r="K10" t="str">
        <f t="shared" si="4"/>
        <v>"standard 4"</v>
      </c>
      <c r="N10">
        <v>7</v>
      </c>
      <c r="O10" t="s">
        <v>176</v>
      </c>
      <c r="P10" t="str">
        <f t="shared" si="5"/>
        <v>D9=</v>
      </c>
      <c r="Q10" t="str">
        <f t="shared" si="6"/>
        <v>"standard 7"</v>
      </c>
      <c r="R10" t="s">
        <v>178</v>
      </c>
      <c r="S10" t="str">
        <f t="shared" si="7"/>
        <v>D9==</v>
      </c>
      <c r="T10" t="str">
        <f t="shared" si="8"/>
        <v>"7"</v>
      </c>
      <c r="V10" t="s">
        <v>176</v>
      </c>
      <c r="W10" t="str">
        <f t="shared" si="9"/>
        <v>D9_yrs=</v>
      </c>
      <c r="X10">
        <v>6</v>
      </c>
      <c r="Y10" t="s">
        <v>178</v>
      </c>
      <c r="Z10" t="str">
        <f t="shared" si="10"/>
        <v>D9==</v>
      </c>
      <c r="AA10" t="str">
        <f t="shared" si="11"/>
        <v>"7"</v>
      </c>
    </row>
    <row r="11" spans="2:27" x14ac:dyDescent="0.3">
      <c r="B11" s="6">
        <v>8</v>
      </c>
      <c r="C11" s="8" t="s">
        <v>397</v>
      </c>
      <c r="D11" t="str">
        <f t="shared" si="0"/>
        <v>standard 5</v>
      </c>
      <c r="F11" t="s">
        <v>176</v>
      </c>
      <c r="G11" t="str">
        <f t="shared" si="1"/>
        <v>D9=</v>
      </c>
      <c r="H11" t="str">
        <f t="shared" si="2"/>
        <v>"8"</v>
      </c>
      <c r="I11" t="s">
        <v>178</v>
      </c>
      <c r="J11" t="str">
        <f t="shared" si="3"/>
        <v>D9==</v>
      </c>
      <c r="K11" t="str">
        <f t="shared" si="4"/>
        <v>"standard 5"</v>
      </c>
      <c r="N11">
        <v>8</v>
      </c>
      <c r="O11" t="s">
        <v>176</v>
      </c>
      <c r="P11" t="str">
        <f t="shared" si="5"/>
        <v>D9=</v>
      </c>
      <c r="Q11" t="str">
        <f t="shared" si="6"/>
        <v>"standard 8"</v>
      </c>
      <c r="R11" t="s">
        <v>178</v>
      </c>
      <c r="S11" t="str">
        <f t="shared" si="7"/>
        <v>D9==</v>
      </c>
      <c r="T11" t="str">
        <f t="shared" si="8"/>
        <v>"8"</v>
      </c>
      <c r="V11" t="s">
        <v>176</v>
      </c>
      <c r="W11" t="str">
        <f t="shared" si="9"/>
        <v>D9_yrs=</v>
      </c>
      <c r="X11">
        <v>7</v>
      </c>
      <c r="Y11" t="s">
        <v>178</v>
      </c>
      <c r="Z11" t="str">
        <f t="shared" si="10"/>
        <v>D9==</v>
      </c>
      <c r="AA11" t="str">
        <f t="shared" si="11"/>
        <v>"8"</v>
      </c>
    </row>
    <row r="12" spans="2:27" x14ac:dyDescent="0.3">
      <c r="B12" s="6">
        <v>9</v>
      </c>
      <c r="C12" s="8" t="s">
        <v>398</v>
      </c>
      <c r="D12" t="str">
        <f t="shared" si="0"/>
        <v>standard 6</v>
      </c>
      <c r="F12" t="s">
        <v>176</v>
      </c>
      <c r="G12" t="str">
        <f t="shared" si="1"/>
        <v>D9=</v>
      </c>
      <c r="H12" t="str">
        <f t="shared" si="2"/>
        <v>"9"</v>
      </c>
      <c r="I12" t="s">
        <v>178</v>
      </c>
      <c r="J12" t="str">
        <f t="shared" si="3"/>
        <v>D9==</v>
      </c>
      <c r="K12" t="str">
        <f t="shared" si="4"/>
        <v>"standard 6"</v>
      </c>
      <c r="N12">
        <v>9</v>
      </c>
      <c r="O12" t="s">
        <v>176</v>
      </c>
      <c r="P12" t="str">
        <f t="shared" si="5"/>
        <v>D9=</v>
      </c>
      <c r="Q12" t="str">
        <f t="shared" si="6"/>
        <v>"standard 9"</v>
      </c>
      <c r="R12" t="s">
        <v>178</v>
      </c>
      <c r="S12" t="str">
        <f t="shared" si="7"/>
        <v>D9==</v>
      </c>
      <c r="T12" t="str">
        <f t="shared" si="8"/>
        <v>"9"</v>
      </c>
      <c r="V12" t="s">
        <v>176</v>
      </c>
      <c r="W12" t="str">
        <f t="shared" si="9"/>
        <v>D9_yrs=</v>
      </c>
      <c r="X12">
        <v>8</v>
      </c>
      <c r="Y12" t="s">
        <v>178</v>
      </c>
      <c r="Z12" t="str">
        <f t="shared" si="10"/>
        <v>D9==</v>
      </c>
      <c r="AA12" t="str">
        <f t="shared" si="11"/>
        <v>"9"</v>
      </c>
    </row>
    <row r="13" spans="2:27" x14ac:dyDescent="0.3">
      <c r="B13" s="6">
        <v>10</v>
      </c>
      <c r="C13" s="8" t="s">
        <v>399</v>
      </c>
      <c r="D13" t="str">
        <f t="shared" si="0"/>
        <v>standard 7</v>
      </c>
      <c r="F13" t="s">
        <v>176</v>
      </c>
      <c r="G13" t="str">
        <f t="shared" si="1"/>
        <v>D9=</v>
      </c>
      <c r="H13" t="str">
        <f t="shared" si="2"/>
        <v>"10"</v>
      </c>
      <c r="I13" t="s">
        <v>178</v>
      </c>
      <c r="J13" t="str">
        <f t="shared" si="3"/>
        <v>D9==</v>
      </c>
      <c r="K13" t="str">
        <f t="shared" si="4"/>
        <v>"standard 7"</v>
      </c>
      <c r="N13">
        <v>10</v>
      </c>
      <c r="O13" t="s">
        <v>176</v>
      </c>
      <c r="P13" t="str">
        <f t="shared" si="5"/>
        <v>D9=</v>
      </c>
      <c r="Q13" t="str">
        <f t="shared" si="6"/>
        <v>"standard 10"</v>
      </c>
      <c r="R13" t="s">
        <v>178</v>
      </c>
      <c r="S13" t="str">
        <f t="shared" si="7"/>
        <v>D9==</v>
      </c>
      <c r="T13" t="str">
        <f t="shared" si="8"/>
        <v>"10"</v>
      </c>
      <c r="V13" t="s">
        <v>176</v>
      </c>
      <c r="W13" t="str">
        <f t="shared" si="9"/>
        <v>D9_yrs=</v>
      </c>
      <c r="X13">
        <v>9</v>
      </c>
      <c r="Y13" t="s">
        <v>178</v>
      </c>
      <c r="Z13" t="str">
        <f t="shared" si="10"/>
        <v>D9==</v>
      </c>
      <c r="AA13" t="str">
        <f t="shared" si="11"/>
        <v>"10"</v>
      </c>
    </row>
    <row r="14" spans="2:27" x14ac:dyDescent="0.3">
      <c r="B14" s="6">
        <v>11</v>
      </c>
      <c r="C14" s="8" t="s">
        <v>400</v>
      </c>
      <c r="D14" t="str">
        <f t="shared" si="0"/>
        <v>standard 8</v>
      </c>
      <c r="F14" t="s">
        <v>176</v>
      </c>
      <c r="G14" t="str">
        <f t="shared" si="1"/>
        <v>D9=</v>
      </c>
      <c r="H14" t="str">
        <f t="shared" si="2"/>
        <v>"11"</v>
      </c>
      <c r="I14" t="s">
        <v>178</v>
      </c>
      <c r="J14" t="str">
        <f t="shared" si="3"/>
        <v>D9==</v>
      </c>
      <c r="K14" t="str">
        <f t="shared" si="4"/>
        <v>"standard 8"</v>
      </c>
      <c r="N14">
        <v>11</v>
      </c>
      <c r="O14" t="s">
        <v>176</v>
      </c>
      <c r="P14" t="str">
        <f t="shared" si="5"/>
        <v>D9=</v>
      </c>
      <c r="Q14" t="str">
        <f t="shared" si="6"/>
        <v>"standard 11"</v>
      </c>
      <c r="R14" t="s">
        <v>178</v>
      </c>
      <c r="S14" t="str">
        <f t="shared" si="7"/>
        <v>D9==</v>
      </c>
      <c r="T14" t="str">
        <f t="shared" si="8"/>
        <v>"11"</v>
      </c>
      <c r="V14" t="s">
        <v>176</v>
      </c>
      <c r="W14" t="str">
        <f t="shared" si="9"/>
        <v>D9_yrs=</v>
      </c>
      <c r="X14">
        <v>10</v>
      </c>
      <c r="Y14" t="s">
        <v>178</v>
      </c>
      <c r="Z14" t="str">
        <f t="shared" si="10"/>
        <v>D9==</v>
      </c>
      <c r="AA14" t="str">
        <f t="shared" si="11"/>
        <v>"11"</v>
      </c>
    </row>
    <row r="15" spans="2:27" x14ac:dyDescent="0.3">
      <c r="B15" s="6">
        <v>12</v>
      </c>
      <c r="C15" s="8" t="s">
        <v>401</v>
      </c>
      <c r="D15" t="str">
        <f t="shared" si="0"/>
        <v>standard 9</v>
      </c>
      <c r="F15" t="s">
        <v>176</v>
      </c>
      <c r="G15" t="str">
        <f t="shared" si="1"/>
        <v>D9=</v>
      </c>
      <c r="H15" t="str">
        <f t="shared" si="2"/>
        <v>"12"</v>
      </c>
      <c r="I15" t="s">
        <v>178</v>
      </c>
      <c r="J15" t="str">
        <f t="shared" si="3"/>
        <v>D9==</v>
      </c>
      <c r="K15" t="str">
        <f t="shared" si="4"/>
        <v>"standard 9"</v>
      </c>
      <c r="N15">
        <v>12</v>
      </c>
      <c r="O15" t="s">
        <v>176</v>
      </c>
      <c r="P15" t="str">
        <f t="shared" si="5"/>
        <v>D9=</v>
      </c>
      <c r="Q15" t="str">
        <f t="shared" si="6"/>
        <v>"standard 12"</v>
      </c>
      <c r="R15" t="s">
        <v>178</v>
      </c>
      <c r="S15" t="str">
        <f t="shared" si="7"/>
        <v>D9==</v>
      </c>
      <c r="T15" t="str">
        <f t="shared" si="8"/>
        <v>"12"</v>
      </c>
      <c r="V15" t="s">
        <v>176</v>
      </c>
      <c r="W15" t="str">
        <f t="shared" si="9"/>
        <v>D9_yrs=</v>
      </c>
      <c r="X15">
        <v>11</v>
      </c>
      <c r="Y15" t="s">
        <v>178</v>
      </c>
      <c r="Z15" t="str">
        <f t="shared" si="10"/>
        <v>D9==</v>
      </c>
      <c r="AA15" t="str">
        <f t="shared" si="11"/>
        <v>"12"</v>
      </c>
    </row>
    <row r="16" spans="2:27" x14ac:dyDescent="0.3">
      <c r="B16" s="6">
        <v>13</v>
      </c>
      <c r="C16" s="8" t="s">
        <v>402</v>
      </c>
      <c r="D16" t="str">
        <f t="shared" si="0"/>
        <v>standard 10</v>
      </c>
      <c r="F16" t="s">
        <v>176</v>
      </c>
      <c r="G16" t="str">
        <f t="shared" si="1"/>
        <v>D9=</v>
      </c>
      <c r="H16" t="str">
        <f t="shared" si="2"/>
        <v>"13"</v>
      </c>
      <c r="I16" t="s">
        <v>178</v>
      </c>
      <c r="J16" t="str">
        <f t="shared" si="3"/>
        <v>D9==</v>
      </c>
      <c r="K16" t="str">
        <f t="shared" si="4"/>
        <v>"standard 10"</v>
      </c>
      <c r="V16" t="s">
        <v>176</v>
      </c>
      <c r="W16" t="str">
        <f t="shared" si="9"/>
        <v>D9_yrs=</v>
      </c>
      <c r="X16">
        <v>12</v>
      </c>
      <c r="Y16" t="s">
        <v>178</v>
      </c>
      <c r="Z16" t="str">
        <f t="shared" si="10"/>
        <v>D9==</v>
      </c>
      <c r="AA16" t="str">
        <f t="shared" si="11"/>
        <v>"13"</v>
      </c>
    </row>
    <row r="17" spans="2:27" x14ac:dyDescent="0.3">
      <c r="B17" s="6">
        <v>14</v>
      </c>
      <c r="C17" s="8" t="s">
        <v>403</v>
      </c>
      <c r="D17" t="str">
        <f t="shared" si="0"/>
        <v>standard 11</v>
      </c>
      <c r="F17" t="s">
        <v>176</v>
      </c>
      <c r="G17" t="str">
        <f t="shared" si="1"/>
        <v>D9=</v>
      </c>
      <c r="H17" t="str">
        <f t="shared" si="2"/>
        <v>"14"</v>
      </c>
      <c r="I17" t="s">
        <v>178</v>
      </c>
      <c r="J17" t="str">
        <f t="shared" si="3"/>
        <v>D9==</v>
      </c>
      <c r="K17" t="str">
        <f t="shared" si="4"/>
        <v>"standard 11"</v>
      </c>
      <c r="V17" t="s">
        <v>176</v>
      </c>
      <c r="W17" t="str">
        <f t="shared" si="9"/>
        <v>D9_yrs=</v>
      </c>
      <c r="X17">
        <v>13</v>
      </c>
      <c r="Y17" t="s">
        <v>178</v>
      </c>
      <c r="Z17" t="str">
        <f t="shared" si="10"/>
        <v>D9==</v>
      </c>
      <c r="AA17" t="str">
        <f t="shared" si="11"/>
        <v>"14"</v>
      </c>
    </row>
    <row r="18" spans="2:27" x14ac:dyDescent="0.3">
      <c r="B18" s="6">
        <v>15</v>
      </c>
      <c r="C18" s="8" t="s">
        <v>404</v>
      </c>
      <c r="D18" t="str">
        <f t="shared" si="0"/>
        <v>standard 12</v>
      </c>
      <c r="F18" t="s">
        <v>176</v>
      </c>
      <c r="G18" t="str">
        <f t="shared" si="1"/>
        <v>D9=</v>
      </c>
      <c r="H18" t="str">
        <f t="shared" si="2"/>
        <v>"15"</v>
      </c>
      <c r="I18" t="s">
        <v>178</v>
      </c>
      <c r="J18" t="str">
        <f t="shared" si="3"/>
        <v>D9==</v>
      </c>
      <c r="K18" t="str">
        <f t="shared" si="4"/>
        <v>"standard 12"</v>
      </c>
      <c r="V18" t="s">
        <v>176</v>
      </c>
      <c r="W18" t="str">
        <f t="shared" si="9"/>
        <v>D9_yrs=</v>
      </c>
      <c r="X18">
        <v>14</v>
      </c>
      <c r="Y18" t="s">
        <v>178</v>
      </c>
      <c r="Z18" t="str">
        <f t="shared" si="10"/>
        <v>D9==</v>
      </c>
      <c r="AA18" t="str">
        <f t="shared" si="11"/>
        <v>"15"</v>
      </c>
    </row>
    <row r="19" spans="2:27" x14ac:dyDescent="0.3">
      <c r="B19" s="6">
        <v>16</v>
      </c>
      <c r="C19" s="8" t="s">
        <v>405</v>
      </c>
      <c r="D19" t="str">
        <f t="shared" si="0"/>
        <v>college not completed</v>
      </c>
      <c r="F19" t="s">
        <v>176</v>
      </c>
      <c r="G19" t="str">
        <f t="shared" si="1"/>
        <v>D9=</v>
      </c>
      <c r="H19" t="str">
        <f t="shared" si="2"/>
        <v>"16"</v>
      </c>
      <c r="I19" t="s">
        <v>178</v>
      </c>
      <c r="J19" t="str">
        <f t="shared" si="3"/>
        <v>D9==</v>
      </c>
      <c r="K19" t="str">
        <f t="shared" si="4"/>
        <v>"college not completed"</v>
      </c>
      <c r="V19" t="s">
        <v>176</v>
      </c>
      <c r="W19" t="str">
        <f t="shared" si="9"/>
        <v>D9_yrs=</v>
      </c>
      <c r="X19">
        <v>15</v>
      </c>
      <c r="Y19" t="s">
        <v>178</v>
      </c>
      <c r="Z19" t="str">
        <f t="shared" si="10"/>
        <v>D9==</v>
      </c>
      <c r="AA19" t="str">
        <f t="shared" si="11"/>
        <v>"16"</v>
      </c>
    </row>
    <row r="20" spans="2:27" x14ac:dyDescent="0.3">
      <c r="B20" s="6">
        <v>17</v>
      </c>
      <c r="C20" s="8" t="s">
        <v>406</v>
      </c>
      <c r="D20" t="str">
        <f t="shared" si="0"/>
        <v>college completed</v>
      </c>
      <c r="F20" t="s">
        <v>176</v>
      </c>
      <c r="G20" t="str">
        <f t="shared" si="1"/>
        <v>D9=</v>
      </c>
      <c r="H20" t="str">
        <f t="shared" si="2"/>
        <v>"17"</v>
      </c>
      <c r="I20" t="s">
        <v>178</v>
      </c>
      <c r="J20" t="str">
        <f t="shared" si="3"/>
        <v>D9==</v>
      </c>
      <c r="K20" t="str">
        <f t="shared" si="4"/>
        <v>"college completed"</v>
      </c>
      <c r="V20" t="s">
        <v>176</v>
      </c>
      <c r="W20" t="str">
        <f t="shared" si="9"/>
        <v>D9_yrs=</v>
      </c>
      <c r="X20">
        <v>17</v>
      </c>
      <c r="Y20" t="s">
        <v>178</v>
      </c>
      <c r="Z20" t="str">
        <f t="shared" si="10"/>
        <v>D9==</v>
      </c>
      <c r="AA20" t="str">
        <f t="shared" si="11"/>
        <v>"17"</v>
      </c>
    </row>
    <row r="21" spans="2:27" x14ac:dyDescent="0.3">
      <c r="B21" s="6">
        <v>18</v>
      </c>
      <c r="C21" s="8" t="s">
        <v>407</v>
      </c>
      <c r="D21" t="str">
        <f t="shared" si="0"/>
        <v>post graduate</v>
      </c>
      <c r="F21" t="s">
        <v>176</v>
      </c>
      <c r="G21" t="str">
        <f t="shared" si="1"/>
        <v>D9=</v>
      </c>
      <c r="H21" t="str">
        <f t="shared" si="2"/>
        <v>"18"</v>
      </c>
      <c r="I21" t="s">
        <v>178</v>
      </c>
      <c r="J21" t="str">
        <f t="shared" si="3"/>
        <v>D9==</v>
      </c>
      <c r="K21" t="str">
        <f t="shared" si="4"/>
        <v>"post graduate"</v>
      </c>
      <c r="V21" t="s">
        <v>176</v>
      </c>
      <c r="W21" t="str">
        <f t="shared" si="9"/>
        <v>D9_yrs=</v>
      </c>
      <c r="X21">
        <v>19</v>
      </c>
      <c r="Y21" t="s">
        <v>178</v>
      </c>
      <c r="Z21" t="str">
        <f t="shared" si="10"/>
        <v>D9==</v>
      </c>
      <c r="AA21" t="str">
        <f t="shared" si="11"/>
        <v>"18"</v>
      </c>
    </row>
    <row r="22" spans="2:27" x14ac:dyDescent="0.3">
      <c r="B22" s="6">
        <v>19</v>
      </c>
      <c r="C22" s="8" t="s">
        <v>408</v>
      </c>
      <c r="D22" t="str">
        <f t="shared" si="0"/>
        <v xml:space="preserve"> no education</v>
      </c>
      <c r="F22" t="s">
        <v>176</v>
      </c>
      <c r="G22" t="str">
        <f t="shared" si="1"/>
        <v>D9=</v>
      </c>
      <c r="H22" t="str">
        <f t="shared" si="2"/>
        <v>"19"</v>
      </c>
      <c r="I22" t="s">
        <v>178</v>
      </c>
      <c r="J22" t="str">
        <f t="shared" si="3"/>
        <v>D9==</v>
      </c>
      <c r="K22" t="str">
        <f t="shared" si="4"/>
        <v>" no education"</v>
      </c>
      <c r="V22" t="s">
        <v>176</v>
      </c>
      <c r="W22" t="str">
        <f t="shared" si="9"/>
        <v>D9_yrs=</v>
      </c>
      <c r="X22">
        <v>0</v>
      </c>
      <c r="Y22" t="s">
        <v>178</v>
      </c>
      <c r="Z22" t="str">
        <f t="shared" si="10"/>
        <v>D9==</v>
      </c>
      <c r="AA22" t="str">
        <f t="shared" si="11"/>
        <v>"19"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C1201"/>
  <sheetViews>
    <sheetView topLeftCell="A97" workbookViewId="0">
      <selection activeCell="C12" sqref="C12"/>
    </sheetView>
  </sheetViews>
  <sheetFormatPr defaultRowHeight="14.4" x14ac:dyDescent="0.3"/>
  <cols>
    <col min="2" max="2" width="20.33203125" customWidth="1"/>
  </cols>
  <sheetData>
    <row r="2" spans="2:3" x14ac:dyDescent="0.3">
      <c r="B2" t="s">
        <v>413</v>
      </c>
    </row>
    <row r="3" spans="2:3" x14ac:dyDescent="0.3">
      <c r="B3" t="s">
        <v>414</v>
      </c>
    </row>
    <row r="4" spans="2:3" x14ac:dyDescent="0.3">
      <c r="B4" t="s">
        <v>415</v>
      </c>
    </row>
    <row r="5" spans="2:3" x14ac:dyDescent="0.3">
      <c r="B5" t="s">
        <v>416</v>
      </c>
    </row>
    <row r="6" spans="2:3" x14ac:dyDescent="0.3">
      <c r="B6" t="s">
        <v>417</v>
      </c>
    </row>
    <row r="7" spans="2:3" x14ac:dyDescent="0.3">
      <c r="B7" t="s">
        <v>418</v>
      </c>
    </row>
    <row r="8" spans="2:3" x14ac:dyDescent="0.3">
      <c r="B8" t="s">
        <v>419</v>
      </c>
      <c r="C8" t="s">
        <v>448</v>
      </c>
    </row>
    <row r="9" spans="2:3" x14ac:dyDescent="0.3">
      <c r="B9" t="s">
        <v>420</v>
      </c>
      <c r="C9" t="s">
        <v>1609</v>
      </c>
    </row>
    <row r="11" spans="2:3" x14ac:dyDescent="0.3">
      <c r="B11" t="s">
        <v>421</v>
      </c>
      <c r="C11" t="s">
        <v>418</v>
      </c>
    </row>
    <row r="12" spans="2:3" x14ac:dyDescent="0.3">
      <c r="B12" t="s">
        <v>422</v>
      </c>
    </row>
    <row r="13" spans="2:3" x14ac:dyDescent="0.3">
      <c r="B13" t="s">
        <v>423</v>
      </c>
    </row>
    <row r="14" spans="2:3" x14ac:dyDescent="0.3">
      <c r="B14" t="s">
        <v>424</v>
      </c>
    </row>
    <row r="15" spans="2:3" x14ac:dyDescent="0.3">
      <c r="B15" t="s">
        <v>425</v>
      </c>
    </row>
    <row r="16" spans="2:3" x14ac:dyDescent="0.3">
      <c r="B16" t="s">
        <v>426</v>
      </c>
    </row>
    <row r="17" spans="2:2" x14ac:dyDescent="0.3">
      <c r="B17" t="s">
        <v>427</v>
      </c>
    </row>
    <row r="18" spans="2:2" x14ac:dyDescent="0.3">
      <c r="B18" t="s">
        <v>428</v>
      </c>
    </row>
    <row r="19" spans="2:2" x14ac:dyDescent="0.3">
      <c r="B19" t="s">
        <v>429</v>
      </c>
    </row>
    <row r="20" spans="2:2" x14ac:dyDescent="0.3">
      <c r="B20" t="s">
        <v>430</v>
      </c>
    </row>
    <row r="21" spans="2:2" x14ac:dyDescent="0.3">
      <c r="B21" t="s">
        <v>431</v>
      </c>
    </row>
    <row r="22" spans="2:2" x14ac:dyDescent="0.3">
      <c r="B22" t="s">
        <v>432</v>
      </c>
    </row>
    <row r="23" spans="2:2" x14ac:dyDescent="0.3">
      <c r="B23" t="s">
        <v>433</v>
      </c>
    </row>
    <row r="24" spans="2:2" x14ac:dyDescent="0.3">
      <c r="B24" t="s">
        <v>434</v>
      </c>
    </row>
    <row r="25" spans="2:2" x14ac:dyDescent="0.3">
      <c r="B25" t="s">
        <v>435</v>
      </c>
    </row>
    <row r="26" spans="2:2" x14ac:dyDescent="0.3">
      <c r="B26" t="s">
        <v>436</v>
      </c>
    </row>
    <row r="27" spans="2:2" x14ac:dyDescent="0.3">
      <c r="B27" t="s">
        <v>437</v>
      </c>
    </row>
    <row r="28" spans="2:2" x14ac:dyDescent="0.3">
      <c r="B28" t="s">
        <v>438</v>
      </c>
    </row>
    <row r="29" spans="2:2" x14ac:dyDescent="0.3">
      <c r="B29" t="s">
        <v>439</v>
      </c>
    </row>
    <row r="30" spans="2:2" x14ac:dyDescent="0.3">
      <c r="B30" t="s">
        <v>440</v>
      </c>
    </row>
    <row r="31" spans="2:2" x14ac:dyDescent="0.3">
      <c r="B31" t="s">
        <v>441</v>
      </c>
    </row>
    <row r="32" spans="2:2" x14ac:dyDescent="0.3">
      <c r="B32" t="s">
        <v>442</v>
      </c>
    </row>
    <row r="33" spans="2:2" x14ac:dyDescent="0.3">
      <c r="B33" t="s">
        <v>443</v>
      </c>
    </row>
    <row r="34" spans="2:2" x14ac:dyDescent="0.3">
      <c r="B34" t="s">
        <v>444</v>
      </c>
    </row>
    <row r="35" spans="2:2" x14ac:dyDescent="0.3">
      <c r="B35" t="s">
        <v>445</v>
      </c>
    </row>
    <row r="36" spans="2:2" x14ac:dyDescent="0.3">
      <c r="B36" t="s">
        <v>446</v>
      </c>
    </row>
    <row r="37" spans="2:2" x14ac:dyDescent="0.3">
      <c r="B37" t="s">
        <v>447</v>
      </c>
    </row>
    <row r="38" spans="2:2" x14ac:dyDescent="0.3">
      <c r="B38" t="s">
        <v>448</v>
      </c>
    </row>
    <row r="39" spans="2:2" x14ac:dyDescent="0.3">
      <c r="B39" t="s">
        <v>449</v>
      </c>
    </row>
    <row r="40" spans="2:2" x14ac:dyDescent="0.3">
      <c r="B40" t="s">
        <v>450</v>
      </c>
    </row>
    <row r="41" spans="2:2" x14ac:dyDescent="0.3">
      <c r="B41" t="s">
        <v>451</v>
      </c>
    </row>
    <row r="42" spans="2:2" x14ac:dyDescent="0.3">
      <c r="B42" t="s">
        <v>452</v>
      </c>
    </row>
    <row r="43" spans="2:2" x14ac:dyDescent="0.3">
      <c r="B43" t="s">
        <v>453</v>
      </c>
    </row>
    <row r="44" spans="2:2" x14ac:dyDescent="0.3">
      <c r="B44" t="s">
        <v>454</v>
      </c>
    </row>
    <row r="45" spans="2:2" x14ac:dyDescent="0.3">
      <c r="B45" t="s">
        <v>455</v>
      </c>
    </row>
    <row r="46" spans="2:2" x14ac:dyDescent="0.3">
      <c r="B46" t="s">
        <v>456</v>
      </c>
    </row>
    <row r="47" spans="2:2" x14ac:dyDescent="0.3">
      <c r="B47" t="s">
        <v>457</v>
      </c>
    </row>
    <row r="48" spans="2:2" x14ac:dyDescent="0.3">
      <c r="B48" t="s">
        <v>458</v>
      </c>
    </row>
    <row r="49" spans="2:2" x14ac:dyDescent="0.3">
      <c r="B49" t="s">
        <v>459</v>
      </c>
    </row>
    <row r="50" spans="2:2" x14ac:dyDescent="0.3">
      <c r="B50" t="s">
        <v>460</v>
      </c>
    </row>
    <row r="51" spans="2:2" x14ac:dyDescent="0.3">
      <c r="B51" t="s">
        <v>461</v>
      </c>
    </row>
    <row r="52" spans="2:2" x14ac:dyDescent="0.3">
      <c r="B52" t="s">
        <v>462</v>
      </c>
    </row>
    <row r="53" spans="2:2" x14ac:dyDescent="0.3">
      <c r="B53" t="s">
        <v>463</v>
      </c>
    </row>
    <row r="54" spans="2:2" x14ac:dyDescent="0.3">
      <c r="B54" t="s">
        <v>464</v>
      </c>
    </row>
    <row r="55" spans="2:2" x14ac:dyDescent="0.3">
      <c r="B55" t="s">
        <v>465</v>
      </c>
    </row>
    <row r="56" spans="2:2" x14ac:dyDescent="0.3">
      <c r="B56" t="s">
        <v>466</v>
      </c>
    </row>
    <row r="57" spans="2:2" x14ac:dyDescent="0.3">
      <c r="B57" t="s">
        <v>467</v>
      </c>
    </row>
    <row r="58" spans="2:2" x14ac:dyDescent="0.3">
      <c r="B58" t="s">
        <v>468</v>
      </c>
    </row>
    <row r="59" spans="2:2" x14ac:dyDescent="0.3">
      <c r="B59" t="s">
        <v>469</v>
      </c>
    </row>
    <row r="60" spans="2:2" x14ac:dyDescent="0.3">
      <c r="B60" t="s">
        <v>470</v>
      </c>
    </row>
    <row r="61" spans="2:2" x14ac:dyDescent="0.3">
      <c r="B61" t="s">
        <v>471</v>
      </c>
    </row>
    <row r="62" spans="2:2" x14ac:dyDescent="0.3">
      <c r="B62" t="s">
        <v>472</v>
      </c>
    </row>
    <row r="63" spans="2:2" x14ac:dyDescent="0.3">
      <c r="B63" t="s">
        <v>473</v>
      </c>
    </row>
    <row r="64" spans="2:2" x14ac:dyDescent="0.3">
      <c r="B64" t="s">
        <v>474</v>
      </c>
    </row>
    <row r="65" spans="2:2" x14ac:dyDescent="0.3">
      <c r="B65" t="s">
        <v>475</v>
      </c>
    </row>
    <row r="66" spans="2:2" x14ac:dyDescent="0.3">
      <c r="B66" t="s">
        <v>476</v>
      </c>
    </row>
    <row r="67" spans="2:2" x14ac:dyDescent="0.3">
      <c r="B67" t="s">
        <v>477</v>
      </c>
    </row>
    <row r="68" spans="2:2" x14ac:dyDescent="0.3">
      <c r="B68" t="s">
        <v>478</v>
      </c>
    </row>
    <row r="69" spans="2:2" x14ac:dyDescent="0.3">
      <c r="B69" t="s">
        <v>479</v>
      </c>
    </row>
    <row r="70" spans="2:2" x14ac:dyDescent="0.3">
      <c r="B70" t="s">
        <v>480</v>
      </c>
    </row>
    <row r="71" spans="2:2" x14ac:dyDescent="0.3">
      <c r="B71" t="s">
        <v>481</v>
      </c>
    </row>
    <row r="72" spans="2:2" x14ac:dyDescent="0.3">
      <c r="B72" t="s">
        <v>482</v>
      </c>
    </row>
    <row r="73" spans="2:2" x14ac:dyDescent="0.3">
      <c r="B73" t="s">
        <v>483</v>
      </c>
    </row>
    <row r="74" spans="2:2" x14ac:dyDescent="0.3">
      <c r="B74" t="s">
        <v>484</v>
      </c>
    </row>
    <row r="75" spans="2:2" x14ac:dyDescent="0.3">
      <c r="B75" t="s">
        <v>485</v>
      </c>
    </row>
    <row r="76" spans="2:2" x14ac:dyDescent="0.3">
      <c r="B76" t="s">
        <v>486</v>
      </c>
    </row>
    <row r="77" spans="2:2" x14ac:dyDescent="0.3">
      <c r="B77" t="s">
        <v>487</v>
      </c>
    </row>
    <row r="78" spans="2:2" x14ac:dyDescent="0.3">
      <c r="B78" t="s">
        <v>488</v>
      </c>
    </row>
    <row r="79" spans="2:2" x14ac:dyDescent="0.3">
      <c r="B79" t="s">
        <v>489</v>
      </c>
    </row>
    <row r="80" spans="2:2" x14ac:dyDescent="0.3">
      <c r="B80" t="s">
        <v>490</v>
      </c>
    </row>
    <row r="81" spans="2:2" x14ac:dyDescent="0.3">
      <c r="B81" t="s">
        <v>491</v>
      </c>
    </row>
    <row r="82" spans="2:2" x14ac:dyDescent="0.3">
      <c r="B82" t="s">
        <v>492</v>
      </c>
    </row>
    <row r="83" spans="2:2" x14ac:dyDescent="0.3">
      <c r="B83" t="s">
        <v>493</v>
      </c>
    </row>
    <row r="84" spans="2:2" x14ac:dyDescent="0.3">
      <c r="B84" t="s">
        <v>494</v>
      </c>
    </row>
    <row r="85" spans="2:2" x14ac:dyDescent="0.3">
      <c r="B85" t="s">
        <v>495</v>
      </c>
    </row>
    <row r="86" spans="2:2" x14ac:dyDescent="0.3">
      <c r="B86" t="s">
        <v>496</v>
      </c>
    </row>
    <row r="87" spans="2:2" x14ac:dyDescent="0.3">
      <c r="B87" t="s">
        <v>497</v>
      </c>
    </row>
    <row r="88" spans="2:2" x14ac:dyDescent="0.3">
      <c r="B88" t="s">
        <v>498</v>
      </c>
    </row>
    <row r="89" spans="2:2" x14ac:dyDescent="0.3">
      <c r="B89" t="s">
        <v>499</v>
      </c>
    </row>
    <row r="90" spans="2:2" x14ac:dyDescent="0.3">
      <c r="B90" t="s">
        <v>500</v>
      </c>
    </row>
    <row r="91" spans="2:2" x14ac:dyDescent="0.3">
      <c r="B91" t="s">
        <v>501</v>
      </c>
    </row>
    <row r="92" spans="2:2" x14ac:dyDescent="0.3">
      <c r="B92" t="s">
        <v>502</v>
      </c>
    </row>
    <row r="93" spans="2:2" x14ac:dyDescent="0.3">
      <c r="B93" t="s">
        <v>503</v>
      </c>
    </row>
    <row r="94" spans="2:2" x14ac:dyDescent="0.3">
      <c r="B94" t="s">
        <v>504</v>
      </c>
    </row>
    <row r="95" spans="2:2" x14ac:dyDescent="0.3">
      <c r="B95" t="s">
        <v>505</v>
      </c>
    </row>
    <row r="96" spans="2:2" x14ac:dyDescent="0.3">
      <c r="B96" t="s">
        <v>506</v>
      </c>
    </row>
    <row r="97" spans="2:2" x14ac:dyDescent="0.3">
      <c r="B97" t="s">
        <v>100</v>
      </c>
    </row>
    <row r="98" spans="2:2" x14ac:dyDescent="0.3">
      <c r="B98" t="s">
        <v>507</v>
      </c>
    </row>
    <row r="99" spans="2:2" x14ac:dyDescent="0.3">
      <c r="B99" t="s">
        <v>508</v>
      </c>
    </row>
    <row r="100" spans="2:2" x14ac:dyDescent="0.3">
      <c r="B100" t="s">
        <v>509</v>
      </c>
    </row>
    <row r="101" spans="2:2" x14ac:dyDescent="0.3">
      <c r="B101" t="s">
        <v>510</v>
      </c>
    </row>
    <row r="102" spans="2:2" x14ac:dyDescent="0.3">
      <c r="B102" t="s">
        <v>511</v>
      </c>
    </row>
    <row r="103" spans="2:2" x14ac:dyDescent="0.3">
      <c r="B103" t="s">
        <v>512</v>
      </c>
    </row>
    <row r="104" spans="2:2" x14ac:dyDescent="0.3">
      <c r="B104" t="s">
        <v>513</v>
      </c>
    </row>
    <row r="105" spans="2:2" x14ac:dyDescent="0.3">
      <c r="B105" t="s">
        <v>514</v>
      </c>
    </row>
    <row r="106" spans="2:2" x14ac:dyDescent="0.3">
      <c r="B106" t="s">
        <v>515</v>
      </c>
    </row>
    <row r="107" spans="2:2" x14ac:dyDescent="0.3">
      <c r="B107" t="s">
        <v>516</v>
      </c>
    </row>
    <row r="108" spans="2:2" x14ac:dyDescent="0.3">
      <c r="B108" t="s">
        <v>517</v>
      </c>
    </row>
    <row r="109" spans="2:2" x14ac:dyDescent="0.3">
      <c r="B109" t="s">
        <v>518</v>
      </c>
    </row>
    <row r="110" spans="2:2" x14ac:dyDescent="0.3">
      <c r="B110" t="s">
        <v>519</v>
      </c>
    </row>
    <row r="111" spans="2:2" x14ac:dyDescent="0.3">
      <c r="B111" t="s">
        <v>520</v>
      </c>
    </row>
    <row r="112" spans="2:2" x14ac:dyDescent="0.3">
      <c r="B112" t="s">
        <v>521</v>
      </c>
    </row>
    <row r="113" spans="2:2" x14ac:dyDescent="0.3">
      <c r="B113" t="s">
        <v>522</v>
      </c>
    </row>
    <row r="114" spans="2:2" x14ac:dyDescent="0.3">
      <c r="B114" t="s">
        <v>523</v>
      </c>
    </row>
    <row r="115" spans="2:2" x14ac:dyDescent="0.3">
      <c r="B115" t="s">
        <v>524</v>
      </c>
    </row>
    <row r="116" spans="2:2" x14ac:dyDescent="0.3">
      <c r="B116" t="s">
        <v>525</v>
      </c>
    </row>
    <row r="117" spans="2:2" x14ac:dyDescent="0.3">
      <c r="B117" t="s">
        <v>526</v>
      </c>
    </row>
    <row r="118" spans="2:2" x14ac:dyDescent="0.3">
      <c r="B118" t="s">
        <v>527</v>
      </c>
    </row>
    <row r="119" spans="2:2" x14ac:dyDescent="0.3">
      <c r="B119" t="s">
        <v>528</v>
      </c>
    </row>
    <row r="120" spans="2:2" x14ac:dyDescent="0.3">
      <c r="B120" t="s">
        <v>529</v>
      </c>
    </row>
    <row r="121" spans="2:2" x14ac:dyDescent="0.3">
      <c r="B121" t="s">
        <v>530</v>
      </c>
    </row>
    <row r="122" spans="2:2" x14ac:dyDescent="0.3">
      <c r="B122" t="s">
        <v>531</v>
      </c>
    </row>
    <row r="123" spans="2:2" x14ac:dyDescent="0.3">
      <c r="B123" t="s">
        <v>532</v>
      </c>
    </row>
    <row r="124" spans="2:2" x14ac:dyDescent="0.3">
      <c r="B124" t="s">
        <v>533</v>
      </c>
    </row>
    <row r="125" spans="2:2" x14ac:dyDescent="0.3">
      <c r="B125" t="s">
        <v>534</v>
      </c>
    </row>
    <row r="126" spans="2:2" x14ac:dyDescent="0.3">
      <c r="B126" t="s">
        <v>535</v>
      </c>
    </row>
    <row r="127" spans="2:2" x14ac:dyDescent="0.3">
      <c r="B127" t="s">
        <v>536</v>
      </c>
    </row>
    <row r="128" spans="2:2" x14ac:dyDescent="0.3">
      <c r="B128" t="s">
        <v>537</v>
      </c>
    </row>
    <row r="129" spans="2:2" x14ac:dyDescent="0.3">
      <c r="B129" t="s">
        <v>538</v>
      </c>
    </row>
    <row r="130" spans="2:2" x14ac:dyDescent="0.3">
      <c r="B130" t="s">
        <v>539</v>
      </c>
    </row>
    <row r="131" spans="2:2" x14ac:dyDescent="0.3">
      <c r="B131" t="s">
        <v>540</v>
      </c>
    </row>
    <row r="132" spans="2:2" x14ac:dyDescent="0.3">
      <c r="B132" t="s">
        <v>541</v>
      </c>
    </row>
    <row r="133" spans="2:2" x14ac:dyDescent="0.3">
      <c r="B133" t="s">
        <v>542</v>
      </c>
    </row>
    <row r="134" spans="2:2" x14ac:dyDescent="0.3">
      <c r="B134" t="s">
        <v>543</v>
      </c>
    </row>
    <row r="135" spans="2:2" x14ac:dyDescent="0.3">
      <c r="B135" t="s">
        <v>544</v>
      </c>
    </row>
    <row r="136" spans="2:2" x14ac:dyDescent="0.3">
      <c r="B136" t="s">
        <v>545</v>
      </c>
    </row>
    <row r="137" spans="2:2" x14ac:dyDescent="0.3">
      <c r="B137" t="s">
        <v>546</v>
      </c>
    </row>
    <row r="138" spans="2:2" x14ac:dyDescent="0.3">
      <c r="B138" t="s">
        <v>547</v>
      </c>
    </row>
    <row r="139" spans="2:2" x14ac:dyDescent="0.3">
      <c r="B139" t="s">
        <v>548</v>
      </c>
    </row>
    <row r="140" spans="2:2" x14ac:dyDescent="0.3">
      <c r="B140" t="s">
        <v>549</v>
      </c>
    </row>
    <row r="141" spans="2:2" x14ac:dyDescent="0.3">
      <c r="B141" t="s">
        <v>550</v>
      </c>
    </row>
    <row r="142" spans="2:2" x14ac:dyDescent="0.3">
      <c r="B142" t="s">
        <v>551</v>
      </c>
    </row>
    <row r="143" spans="2:2" x14ac:dyDescent="0.3">
      <c r="B143" t="s">
        <v>552</v>
      </c>
    </row>
    <row r="144" spans="2:2" x14ac:dyDescent="0.3">
      <c r="B144" t="s">
        <v>553</v>
      </c>
    </row>
    <row r="145" spans="2:2" x14ac:dyDescent="0.3">
      <c r="B145" t="s">
        <v>554</v>
      </c>
    </row>
    <row r="146" spans="2:2" x14ac:dyDescent="0.3">
      <c r="B146" t="s">
        <v>555</v>
      </c>
    </row>
    <row r="147" spans="2:2" x14ac:dyDescent="0.3">
      <c r="B147" t="s">
        <v>556</v>
      </c>
    </row>
    <row r="148" spans="2:2" x14ac:dyDescent="0.3">
      <c r="B148" t="s">
        <v>557</v>
      </c>
    </row>
    <row r="149" spans="2:2" x14ac:dyDescent="0.3">
      <c r="B149" t="s">
        <v>558</v>
      </c>
    </row>
    <row r="150" spans="2:2" x14ac:dyDescent="0.3">
      <c r="B150" t="s">
        <v>559</v>
      </c>
    </row>
    <row r="151" spans="2:2" x14ac:dyDescent="0.3">
      <c r="B151" t="s">
        <v>560</v>
      </c>
    </row>
    <row r="152" spans="2:2" x14ac:dyDescent="0.3">
      <c r="B152" t="s">
        <v>561</v>
      </c>
    </row>
    <row r="153" spans="2:2" x14ac:dyDescent="0.3">
      <c r="B153" t="s">
        <v>562</v>
      </c>
    </row>
    <row r="154" spans="2:2" x14ac:dyDescent="0.3">
      <c r="B154" t="s">
        <v>563</v>
      </c>
    </row>
    <row r="155" spans="2:2" x14ac:dyDescent="0.3">
      <c r="B155" t="s">
        <v>564</v>
      </c>
    </row>
    <row r="156" spans="2:2" x14ac:dyDescent="0.3">
      <c r="B156" t="s">
        <v>565</v>
      </c>
    </row>
    <row r="157" spans="2:2" x14ac:dyDescent="0.3">
      <c r="B157" t="s">
        <v>566</v>
      </c>
    </row>
    <row r="158" spans="2:2" x14ac:dyDescent="0.3">
      <c r="B158" t="s">
        <v>567</v>
      </c>
    </row>
    <row r="159" spans="2:2" x14ac:dyDescent="0.3">
      <c r="B159" t="s">
        <v>568</v>
      </c>
    </row>
    <row r="160" spans="2:2" x14ac:dyDescent="0.3">
      <c r="B160" t="s">
        <v>569</v>
      </c>
    </row>
    <row r="161" spans="2:2" x14ac:dyDescent="0.3">
      <c r="B161" t="s">
        <v>570</v>
      </c>
    </row>
    <row r="162" spans="2:2" x14ac:dyDescent="0.3">
      <c r="B162" t="s">
        <v>571</v>
      </c>
    </row>
    <row r="163" spans="2:2" x14ac:dyDescent="0.3">
      <c r="B163" t="s">
        <v>572</v>
      </c>
    </row>
    <row r="164" spans="2:2" x14ac:dyDescent="0.3">
      <c r="B164" t="s">
        <v>573</v>
      </c>
    </row>
    <row r="165" spans="2:2" x14ac:dyDescent="0.3">
      <c r="B165" t="s">
        <v>574</v>
      </c>
    </row>
    <row r="166" spans="2:2" x14ac:dyDescent="0.3">
      <c r="B166" t="s">
        <v>575</v>
      </c>
    </row>
    <row r="167" spans="2:2" x14ac:dyDescent="0.3">
      <c r="B167" t="s">
        <v>576</v>
      </c>
    </row>
    <row r="168" spans="2:2" x14ac:dyDescent="0.3">
      <c r="B168" t="s">
        <v>577</v>
      </c>
    </row>
    <row r="169" spans="2:2" x14ac:dyDescent="0.3">
      <c r="B169" t="s">
        <v>578</v>
      </c>
    </row>
    <row r="170" spans="2:2" x14ac:dyDescent="0.3">
      <c r="B170" t="s">
        <v>579</v>
      </c>
    </row>
    <row r="171" spans="2:2" x14ac:dyDescent="0.3">
      <c r="B171" t="s">
        <v>580</v>
      </c>
    </row>
    <row r="172" spans="2:2" x14ac:dyDescent="0.3">
      <c r="B172" t="s">
        <v>581</v>
      </c>
    </row>
    <row r="173" spans="2:2" x14ac:dyDescent="0.3">
      <c r="B173" t="s">
        <v>582</v>
      </c>
    </row>
    <row r="174" spans="2:2" x14ac:dyDescent="0.3">
      <c r="B174" t="s">
        <v>583</v>
      </c>
    </row>
    <row r="175" spans="2:2" x14ac:dyDescent="0.3">
      <c r="B175" t="s">
        <v>584</v>
      </c>
    </row>
    <row r="176" spans="2:2" x14ac:dyDescent="0.3">
      <c r="B176" t="s">
        <v>585</v>
      </c>
    </row>
    <row r="177" spans="2:2" x14ac:dyDescent="0.3">
      <c r="B177" t="s">
        <v>586</v>
      </c>
    </row>
    <row r="178" spans="2:2" x14ac:dyDescent="0.3">
      <c r="B178" t="s">
        <v>587</v>
      </c>
    </row>
    <row r="179" spans="2:2" x14ac:dyDescent="0.3">
      <c r="B179" t="s">
        <v>588</v>
      </c>
    </row>
    <row r="180" spans="2:2" x14ac:dyDescent="0.3">
      <c r="B180" t="s">
        <v>589</v>
      </c>
    </row>
    <row r="181" spans="2:2" x14ac:dyDescent="0.3">
      <c r="B181" t="s">
        <v>590</v>
      </c>
    </row>
    <row r="182" spans="2:2" x14ac:dyDescent="0.3">
      <c r="B182" t="s">
        <v>591</v>
      </c>
    </row>
    <row r="183" spans="2:2" x14ac:dyDescent="0.3">
      <c r="B183" t="s">
        <v>592</v>
      </c>
    </row>
    <row r="184" spans="2:2" x14ac:dyDescent="0.3">
      <c r="B184" t="s">
        <v>593</v>
      </c>
    </row>
    <row r="185" spans="2:2" x14ac:dyDescent="0.3">
      <c r="B185" t="s">
        <v>594</v>
      </c>
    </row>
    <row r="186" spans="2:2" x14ac:dyDescent="0.3">
      <c r="B186" t="s">
        <v>595</v>
      </c>
    </row>
    <row r="187" spans="2:2" x14ac:dyDescent="0.3">
      <c r="B187" t="s">
        <v>596</v>
      </c>
    </row>
    <row r="188" spans="2:2" x14ac:dyDescent="0.3">
      <c r="B188" t="s">
        <v>597</v>
      </c>
    </row>
    <row r="189" spans="2:2" x14ac:dyDescent="0.3">
      <c r="B189" t="s">
        <v>598</v>
      </c>
    </row>
    <row r="190" spans="2:2" x14ac:dyDescent="0.3">
      <c r="B190" t="s">
        <v>599</v>
      </c>
    </row>
    <row r="191" spans="2:2" x14ac:dyDescent="0.3">
      <c r="B191" t="s">
        <v>600</v>
      </c>
    </row>
    <row r="192" spans="2:2" x14ac:dyDescent="0.3">
      <c r="B192" t="s">
        <v>601</v>
      </c>
    </row>
    <row r="193" spans="2:2" x14ac:dyDescent="0.3">
      <c r="B193" t="s">
        <v>602</v>
      </c>
    </row>
    <row r="194" spans="2:2" x14ac:dyDescent="0.3">
      <c r="B194" t="s">
        <v>603</v>
      </c>
    </row>
    <row r="195" spans="2:2" x14ac:dyDescent="0.3">
      <c r="B195" t="s">
        <v>604</v>
      </c>
    </row>
    <row r="196" spans="2:2" x14ac:dyDescent="0.3">
      <c r="B196" t="s">
        <v>605</v>
      </c>
    </row>
    <row r="197" spans="2:2" x14ac:dyDescent="0.3">
      <c r="B197" t="s">
        <v>606</v>
      </c>
    </row>
    <row r="198" spans="2:2" x14ac:dyDescent="0.3">
      <c r="B198" t="s">
        <v>607</v>
      </c>
    </row>
    <row r="199" spans="2:2" x14ac:dyDescent="0.3">
      <c r="B199" t="s">
        <v>608</v>
      </c>
    </row>
    <row r="200" spans="2:2" x14ac:dyDescent="0.3">
      <c r="B200" t="s">
        <v>609</v>
      </c>
    </row>
    <row r="201" spans="2:2" x14ac:dyDescent="0.3">
      <c r="B201" t="s">
        <v>610</v>
      </c>
    </row>
    <row r="202" spans="2:2" x14ac:dyDescent="0.3">
      <c r="B202" t="s">
        <v>611</v>
      </c>
    </row>
    <row r="203" spans="2:2" x14ac:dyDescent="0.3">
      <c r="B203" t="s">
        <v>612</v>
      </c>
    </row>
    <row r="204" spans="2:2" x14ac:dyDescent="0.3">
      <c r="B204" t="s">
        <v>613</v>
      </c>
    </row>
    <row r="205" spans="2:2" x14ac:dyDescent="0.3">
      <c r="B205" t="s">
        <v>614</v>
      </c>
    </row>
    <row r="206" spans="2:2" x14ac:dyDescent="0.3">
      <c r="B206" t="s">
        <v>615</v>
      </c>
    </row>
    <row r="207" spans="2:2" x14ac:dyDescent="0.3">
      <c r="B207" t="s">
        <v>616</v>
      </c>
    </row>
    <row r="208" spans="2:2" x14ac:dyDescent="0.3">
      <c r="B208" t="s">
        <v>617</v>
      </c>
    </row>
    <row r="209" spans="2:2" x14ac:dyDescent="0.3">
      <c r="B209" t="s">
        <v>618</v>
      </c>
    </row>
    <row r="210" spans="2:2" x14ac:dyDescent="0.3">
      <c r="B210" t="s">
        <v>619</v>
      </c>
    </row>
    <row r="211" spans="2:2" x14ac:dyDescent="0.3">
      <c r="B211" t="s">
        <v>620</v>
      </c>
    </row>
    <row r="212" spans="2:2" x14ac:dyDescent="0.3">
      <c r="B212" t="s">
        <v>621</v>
      </c>
    </row>
    <row r="213" spans="2:2" x14ac:dyDescent="0.3">
      <c r="B213" t="s">
        <v>622</v>
      </c>
    </row>
    <row r="214" spans="2:2" x14ac:dyDescent="0.3">
      <c r="B214" t="s">
        <v>623</v>
      </c>
    </row>
    <row r="215" spans="2:2" x14ac:dyDescent="0.3">
      <c r="B215" t="s">
        <v>624</v>
      </c>
    </row>
    <row r="216" spans="2:2" x14ac:dyDescent="0.3">
      <c r="B216" t="s">
        <v>625</v>
      </c>
    </row>
    <row r="217" spans="2:2" x14ac:dyDescent="0.3">
      <c r="B217" t="s">
        <v>626</v>
      </c>
    </row>
    <row r="218" spans="2:2" x14ac:dyDescent="0.3">
      <c r="B218" t="s">
        <v>627</v>
      </c>
    </row>
    <row r="219" spans="2:2" x14ac:dyDescent="0.3">
      <c r="B219" t="s">
        <v>628</v>
      </c>
    </row>
    <row r="220" spans="2:2" x14ac:dyDescent="0.3">
      <c r="B220" t="s">
        <v>629</v>
      </c>
    </row>
    <row r="221" spans="2:2" x14ac:dyDescent="0.3">
      <c r="B221" t="s">
        <v>630</v>
      </c>
    </row>
    <row r="222" spans="2:2" x14ac:dyDescent="0.3">
      <c r="B222" t="s">
        <v>631</v>
      </c>
    </row>
    <row r="223" spans="2:2" x14ac:dyDescent="0.3">
      <c r="B223" t="s">
        <v>632</v>
      </c>
    </row>
    <row r="224" spans="2:2" x14ac:dyDescent="0.3">
      <c r="B224" t="s">
        <v>633</v>
      </c>
    </row>
    <row r="225" spans="2:2" x14ac:dyDescent="0.3">
      <c r="B225" t="s">
        <v>634</v>
      </c>
    </row>
    <row r="226" spans="2:2" x14ac:dyDescent="0.3">
      <c r="B226" t="s">
        <v>635</v>
      </c>
    </row>
    <row r="227" spans="2:2" x14ac:dyDescent="0.3">
      <c r="B227" t="s">
        <v>636</v>
      </c>
    </row>
    <row r="228" spans="2:2" x14ac:dyDescent="0.3">
      <c r="B228" t="s">
        <v>637</v>
      </c>
    </row>
    <row r="229" spans="2:2" x14ac:dyDescent="0.3">
      <c r="B229" t="s">
        <v>638</v>
      </c>
    </row>
    <row r="230" spans="2:2" x14ac:dyDescent="0.3">
      <c r="B230" t="s">
        <v>639</v>
      </c>
    </row>
    <row r="231" spans="2:2" x14ac:dyDescent="0.3">
      <c r="B231" t="s">
        <v>640</v>
      </c>
    </row>
    <row r="232" spans="2:2" x14ac:dyDescent="0.3">
      <c r="B232" t="s">
        <v>641</v>
      </c>
    </row>
    <row r="233" spans="2:2" x14ac:dyDescent="0.3">
      <c r="B233" t="s">
        <v>642</v>
      </c>
    </row>
    <row r="234" spans="2:2" x14ac:dyDescent="0.3">
      <c r="B234" t="s">
        <v>643</v>
      </c>
    </row>
    <row r="235" spans="2:2" x14ac:dyDescent="0.3">
      <c r="B235" t="s">
        <v>644</v>
      </c>
    </row>
    <row r="236" spans="2:2" x14ac:dyDescent="0.3">
      <c r="B236" t="s">
        <v>645</v>
      </c>
    </row>
    <row r="237" spans="2:2" x14ac:dyDescent="0.3">
      <c r="B237" t="s">
        <v>646</v>
      </c>
    </row>
    <row r="238" spans="2:2" x14ac:dyDescent="0.3">
      <c r="B238" t="s">
        <v>647</v>
      </c>
    </row>
    <row r="239" spans="2:2" x14ac:dyDescent="0.3">
      <c r="B239" t="s">
        <v>648</v>
      </c>
    </row>
    <row r="240" spans="2:2" x14ac:dyDescent="0.3">
      <c r="B240" t="s">
        <v>649</v>
      </c>
    </row>
    <row r="241" spans="2:2" x14ac:dyDescent="0.3">
      <c r="B241" t="s">
        <v>650</v>
      </c>
    </row>
    <row r="242" spans="2:2" x14ac:dyDescent="0.3">
      <c r="B242" t="s">
        <v>651</v>
      </c>
    </row>
    <row r="243" spans="2:2" x14ac:dyDescent="0.3">
      <c r="B243" t="s">
        <v>652</v>
      </c>
    </row>
    <row r="244" spans="2:2" x14ac:dyDescent="0.3">
      <c r="B244" t="s">
        <v>653</v>
      </c>
    </row>
    <row r="245" spans="2:2" x14ac:dyDescent="0.3">
      <c r="B245" t="s">
        <v>654</v>
      </c>
    </row>
    <row r="246" spans="2:2" x14ac:dyDescent="0.3">
      <c r="B246" t="s">
        <v>655</v>
      </c>
    </row>
    <row r="247" spans="2:2" x14ac:dyDescent="0.3">
      <c r="B247" t="s">
        <v>656</v>
      </c>
    </row>
    <row r="248" spans="2:2" x14ac:dyDescent="0.3">
      <c r="B248" t="s">
        <v>657</v>
      </c>
    </row>
    <row r="249" spans="2:2" x14ac:dyDescent="0.3">
      <c r="B249" t="s">
        <v>658</v>
      </c>
    </row>
    <row r="250" spans="2:2" x14ac:dyDescent="0.3">
      <c r="B250" t="s">
        <v>659</v>
      </c>
    </row>
    <row r="251" spans="2:2" x14ac:dyDescent="0.3">
      <c r="B251" t="s">
        <v>660</v>
      </c>
    </row>
    <row r="252" spans="2:2" x14ac:dyDescent="0.3">
      <c r="B252" t="s">
        <v>661</v>
      </c>
    </row>
    <row r="253" spans="2:2" x14ac:dyDescent="0.3">
      <c r="B253" t="s">
        <v>662</v>
      </c>
    </row>
    <row r="254" spans="2:2" x14ac:dyDescent="0.3">
      <c r="B254" t="s">
        <v>663</v>
      </c>
    </row>
    <row r="255" spans="2:2" x14ac:dyDescent="0.3">
      <c r="B255" t="s">
        <v>664</v>
      </c>
    </row>
    <row r="256" spans="2:2" x14ac:dyDescent="0.3">
      <c r="B256" t="s">
        <v>665</v>
      </c>
    </row>
    <row r="257" spans="2:2" x14ac:dyDescent="0.3">
      <c r="B257" t="s">
        <v>666</v>
      </c>
    </row>
    <row r="258" spans="2:2" x14ac:dyDescent="0.3">
      <c r="B258" t="s">
        <v>667</v>
      </c>
    </row>
    <row r="259" spans="2:2" x14ac:dyDescent="0.3">
      <c r="B259" t="s">
        <v>668</v>
      </c>
    </row>
    <row r="260" spans="2:2" x14ac:dyDescent="0.3">
      <c r="B260" t="s">
        <v>669</v>
      </c>
    </row>
    <row r="261" spans="2:2" x14ac:dyDescent="0.3">
      <c r="B261" t="s">
        <v>670</v>
      </c>
    </row>
    <row r="262" spans="2:2" x14ac:dyDescent="0.3">
      <c r="B262" t="s">
        <v>671</v>
      </c>
    </row>
    <row r="263" spans="2:2" x14ac:dyDescent="0.3">
      <c r="B263" t="s">
        <v>672</v>
      </c>
    </row>
    <row r="264" spans="2:2" x14ac:dyDescent="0.3">
      <c r="B264" t="s">
        <v>673</v>
      </c>
    </row>
    <row r="265" spans="2:2" x14ac:dyDescent="0.3">
      <c r="B265" t="s">
        <v>674</v>
      </c>
    </row>
    <row r="266" spans="2:2" x14ac:dyDescent="0.3">
      <c r="B266" t="s">
        <v>675</v>
      </c>
    </row>
    <row r="267" spans="2:2" x14ac:dyDescent="0.3">
      <c r="B267" t="s">
        <v>676</v>
      </c>
    </row>
    <row r="268" spans="2:2" x14ac:dyDescent="0.3">
      <c r="B268" t="s">
        <v>677</v>
      </c>
    </row>
    <row r="269" spans="2:2" x14ac:dyDescent="0.3">
      <c r="B269" t="s">
        <v>678</v>
      </c>
    </row>
    <row r="270" spans="2:2" x14ac:dyDescent="0.3">
      <c r="B270" t="s">
        <v>679</v>
      </c>
    </row>
    <row r="271" spans="2:2" x14ac:dyDescent="0.3">
      <c r="B271" t="s">
        <v>680</v>
      </c>
    </row>
    <row r="272" spans="2:2" x14ac:dyDescent="0.3">
      <c r="B272" t="s">
        <v>681</v>
      </c>
    </row>
    <row r="273" spans="2:2" x14ac:dyDescent="0.3">
      <c r="B273" t="s">
        <v>682</v>
      </c>
    </row>
    <row r="274" spans="2:2" x14ac:dyDescent="0.3">
      <c r="B274" t="s">
        <v>683</v>
      </c>
    </row>
    <row r="275" spans="2:2" x14ac:dyDescent="0.3">
      <c r="B275" t="s">
        <v>684</v>
      </c>
    </row>
    <row r="276" spans="2:2" x14ac:dyDescent="0.3">
      <c r="B276" t="s">
        <v>685</v>
      </c>
    </row>
    <row r="277" spans="2:2" x14ac:dyDescent="0.3">
      <c r="B277" t="s">
        <v>686</v>
      </c>
    </row>
    <row r="278" spans="2:2" x14ac:dyDescent="0.3">
      <c r="B278" t="s">
        <v>687</v>
      </c>
    </row>
    <row r="279" spans="2:2" x14ac:dyDescent="0.3">
      <c r="B279" t="s">
        <v>688</v>
      </c>
    </row>
    <row r="280" spans="2:2" x14ac:dyDescent="0.3">
      <c r="B280" t="s">
        <v>689</v>
      </c>
    </row>
    <row r="281" spans="2:2" x14ac:dyDescent="0.3">
      <c r="B281" t="s">
        <v>690</v>
      </c>
    </row>
    <row r="282" spans="2:2" x14ac:dyDescent="0.3">
      <c r="B282" t="s">
        <v>691</v>
      </c>
    </row>
    <row r="283" spans="2:2" x14ac:dyDescent="0.3">
      <c r="B283" t="s">
        <v>692</v>
      </c>
    </row>
    <row r="284" spans="2:2" x14ac:dyDescent="0.3">
      <c r="B284" t="s">
        <v>693</v>
      </c>
    </row>
    <row r="285" spans="2:2" x14ac:dyDescent="0.3">
      <c r="B285" t="s">
        <v>694</v>
      </c>
    </row>
    <row r="286" spans="2:2" x14ac:dyDescent="0.3">
      <c r="B286" t="s">
        <v>695</v>
      </c>
    </row>
    <row r="287" spans="2:2" x14ac:dyDescent="0.3">
      <c r="B287" t="s">
        <v>696</v>
      </c>
    </row>
    <row r="288" spans="2:2" x14ac:dyDescent="0.3">
      <c r="B288" t="s">
        <v>697</v>
      </c>
    </row>
    <row r="289" spans="2:2" x14ac:dyDescent="0.3">
      <c r="B289" t="s">
        <v>698</v>
      </c>
    </row>
    <row r="290" spans="2:2" x14ac:dyDescent="0.3">
      <c r="B290" t="s">
        <v>699</v>
      </c>
    </row>
    <row r="291" spans="2:2" x14ac:dyDescent="0.3">
      <c r="B291" t="s">
        <v>700</v>
      </c>
    </row>
    <row r="292" spans="2:2" x14ac:dyDescent="0.3">
      <c r="B292" t="s">
        <v>701</v>
      </c>
    </row>
    <row r="293" spans="2:2" x14ac:dyDescent="0.3">
      <c r="B293" t="s">
        <v>702</v>
      </c>
    </row>
    <row r="294" spans="2:2" x14ac:dyDescent="0.3">
      <c r="B294" t="s">
        <v>703</v>
      </c>
    </row>
    <row r="295" spans="2:2" x14ac:dyDescent="0.3">
      <c r="B295" t="s">
        <v>704</v>
      </c>
    </row>
    <row r="296" spans="2:2" x14ac:dyDescent="0.3">
      <c r="B296" t="s">
        <v>705</v>
      </c>
    </row>
    <row r="297" spans="2:2" x14ac:dyDescent="0.3">
      <c r="B297" t="s">
        <v>706</v>
      </c>
    </row>
    <row r="298" spans="2:2" x14ac:dyDescent="0.3">
      <c r="B298" t="s">
        <v>707</v>
      </c>
    </row>
    <row r="299" spans="2:2" x14ac:dyDescent="0.3">
      <c r="B299" t="s">
        <v>708</v>
      </c>
    </row>
    <row r="300" spans="2:2" x14ac:dyDescent="0.3">
      <c r="B300" t="s">
        <v>709</v>
      </c>
    </row>
    <row r="301" spans="2:2" x14ac:dyDescent="0.3">
      <c r="B301" t="s">
        <v>710</v>
      </c>
    </row>
    <row r="302" spans="2:2" x14ac:dyDescent="0.3">
      <c r="B302" t="s">
        <v>711</v>
      </c>
    </row>
    <row r="303" spans="2:2" x14ac:dyDescent="0.3">
      <c r="B303" t="s">
        <v>342</v>
      </c>
    </row>
    <row r="304" spans="2:2" x14ac:dyDescent="0.3">
      <c r="B304" t="s">
        <v>712</v>
      </c>
    </row>
    <row r="305" spans="2:2" x14ac:dyDescent="0.3">
      <c r="B305" t="s">
        <v>713</v>
      </c>
    </row>
    <row r="306" spans="2:2" x14ac:dyDescent="0.3">
      <c r="B306" t="s">
        <v>714</v>
      </c>
    </row>
    <row r="307" spans="2:2" x14ac:dyDescent="0.3">
      <c r="B307" t="s">
        <v>715</v>
      </c>
    </row>
    <row r="308" spans="2:2" x14ac:dyDescent="0.3">
      <c r="B308" t="s">
        <v>716</v>
      </c>
    </row>
    <row r="309" spans="2:2" x14ac:dyDescent="0.3">
      <c r="B309" t="s">
        <v>717</v>
      </c>
    </row>
    <row r="310" spans="2:2" x14ac:dyDescent="0.3">
      <c r="B310" t="s">
        <v>718</v>
      </c>
    </row>
    <row r="311" spans="2:2" x14ac:dyDescent="0.3">
      <c r="B311" t="s">
        <v>719</v>
      </c>
    </row>
    <row r="312" spans="2:2" x14ac:dyDescent="0.3">
      <c r="B312" t="s">
        <v>720</v>
      </c>
    </row>
    <row r="313" spans="2:2" x14ac:dyDescent="0.3">
      <c r="B313" t="s">
        <v>721</v>
      </c>
    </row>
    <row r="314" spans="2:2" x14ac:dyDescent="0.3">
      <c r="B314" t="s">
        <v>722</v>
      </c>
    </row>
    <row r="315" spans="2:2" x14ac:dyDescent="0.3">
      <c r="B315" t="s">
        <v>723</v>
      </c>
    </row>
    <row r="316" spans="2:2" x14ac:dyDescent="0.3">
      <c r="B316" t="s">
        <v>724</v>
      </c>
    </row>
    <row r="317" spans="2:2" x14ac:dyDescent="0.3">
      <c r="B317" t="s">
        <v>725</v>
      </c>
    </row>
    <row r="318" spans="2:2" x14ac:dyDescent="0.3">
      <c r="B318" t="s">
        <v>726</v>
      </c>
    </row>
    <row r="319" spans="2:2" x14ac:dyDescent="0.3">
      <c r="B319" t="s">
        <v>727</v>
      </c>
    </row>
    <row r="320" spans="2:2" x14ac:dyDescent="0.3">
      <c r="B320" t="s">
        <v>728</v>
      </c>
    </row>
    <row r="321" spans="2:2" x14ac:dyDescent="0.3">
      <c r="B321" t="s">
        <v>729</v>
      </c>
    </row>
    <row r="322" spans="2:2" x14ac:dyDescent="0.3">
      <c r="B322" t="s">
        <v>730</v>
      </c>
    </row>
    <row r="323" spans="2:2" x14ac:dyDescent="0.3">
      <c r="B323" t="s">
        <v>731</v>
      </c>
    </row>
    <row r="324" spans="2:2" x14ac:dyDescent="0.3">
      <c r="B324" t="s">
        <v>732</v>
      </c>
    </row>
    <row r="325" spans="2:2" x14ac:dyDescent="0.3">
      <c r="B325" t="s">
        <v>733</v>
      </c>
    </row>
    <row r="326" spans="2:2" x14ac:dyDescent="0.3">
      <c r="B326" t="s">
        <v>734</v>
      </c>
    </row>
    <row r="327" spans="2:2" x14ac:dyDescent="0.3">
      <c r="B327" t="s">
        <v>735</v>
      </c>
    </row>
    <row r="328" spans="2:2" x14ac:dyDescent="0.3">
      <c r="B328" t="s">
        <v>736</v>
      </c>
    </row>
    <row r="329" spans="2:2" x14ac:dyDescent="0.3">
      <c r="B329" t="s">
        <v>737</v>
      </c>
    </row>
    <row r="330" spans="2:2" x14ac:dyDescent="0.3">
      <c r="B330" t="s">
        <v>738</v>
      </c>
    </row>
    <row r="331" spans="2:2" x14ac:dyDescent="0.3">
      <c r="B331" t="s">
        <v>739</v>
      </c>
    </row>
    <row r="332" spans="2:2" x14ac:dyDescent="0.3">
      <c r="B332" t="s">
        <v>740</v>
      </c>
    </row>
    <row r="333" spans="2:2" x14ac:dyDescent="0.3">
      <c r="B333" t="s">
        <v>741</v>
      </c>
    </row>
    <row r="334" spans="2:2" x14ac:dyDescent="0.3">
      <c r="B334" t="s">
        <v>742</v>
      </c>
    </row>
    <row r="335" spans="2:2" x14ac:dyDescent="0.3">
      <c r="B335" t="s">
        <v>743</v>
      </c>
    </row>
    <row r="336" spans="2:2" x14ac:dyDescent="0.3">
      <c r="B336" t="s">
        <v>744</v>
      </c>
    </row>
    <row r="337" spans="2:2" x14ac:dyDescent="0.3">
      <c r="B337" t="s">
        <v>745</v>
      </c>
    </row>
    <row r="338" spans="2:2" x14ac:dyDescent="0.3">
      <c r="B338" t="s">
        <v>746</v>
      </c>
    </row>
    <row r="339" spans="2:2" x14ac:dyDescent="0.3">
      <c r="B339" t="s">
        <v>747</v>
      </c>
    </row>
    <row r="340" spans="2:2" x14ac:dyDescent="0.3">
      <c r="B340" t="s">
        <v>748</v>
      </c>
    </row>
    <row r="341" spans="2:2" x14ac:dyDescent="0.3">
      <c r="B341" t="s">
        <v>749</v>
      </c>
    </row>
    <row r="342" spans="2:2" x14ac:dyDescent="0.3">
      <c r="B342" t="s">
        <v>750</v>
      </c>
    </row>
    <row r="343" spans="2:2" x14ac:dyDescent="0.3">
      <c r="B343" t="s">
        <v>751</v>
      </c>
    </row>
    <row r="344" spans="2:2" x14ac:dyDescent="0.3">
      <c r="B344" t="s">
        <v>752</v>
      </c>
    </row>
    <row r="345" spans="2:2" x14ac:dyDescent="0.3">
      <c r="B345" t="s">
        <v>753</v>
      </c>
    </row>
    <row r="346" spans="2:2" x14ac:dyDescent="0.3">
      <c r="B346" t="s">
        <v>754</v>
      </c>
    </row>
    <row r="347" spans="2:2" x14ac:dyDescent="0.3">
      <c r="B347" t="s">
        <v>755</v>
      </c>
    </row>
    <row r="348" spans="2:2" x14ac:dyDescent="0.3">
      <c r="B348" t="s">
        <v>756</v>
      </c>
    </row>
    <row r="349" spans="2:2" x14ac:dyDescent="0.3">
      <c r="B349" t="s">
        <v>757</v>
      </c>
    </row>
    <row r="350" spans="2:2" x14ac:dyDescent="0.3">
      <c r="B350" t="s">
        <v>758</v>
      </c>
    </row>
    <row r="351" spans="2:2" x14ac:dyDescent="0.3">
      <c r="B351" t="s">
        <v>759</v>
      </c>
    </row>
    <row r="352" spans="2:2" x14ac:dyDescent="0.3">
      <c r="B352" t="s">
        <v>760</v>
      </c>
    </row>
    <row r="353" spans="2:2" x14ac:dyDescent="0.3">
      <c r="B353" t="s">
        <v>761</v>
      </c>
    </row>
    <row r="354" spans="2:2" x14ac:dyDescent="0.3">
      <c r="B354" t="s">
        <v>762</v>
      </c>
    </row>
    <row r="355" spans="2:2" x14ac:dyDescent="0.3">
      <c r="B355" t="s">
        <v>763</v>
      </c>
    </row>
    <row r="356" spans="2:2" x14ac:dyDescent="0.3">
      <c r="B356" t="s">
        <v>764</v>
      </c>
    </row>
    <row r="357" spans="2:2" x14ac:dyDescent="0.3">
      <c r="B357" t="s">
        <v>765</v>
      </c>
    </row>
    <row r="358" spans="2:2" x14ac:dyDescent="0.3">
      <c r="B358" t="s">
        <v>766</v>
      </c>
    </row>
    <row r="359" spans="2:2" x14ac:dyDescent="0.3">
      <c r="B359" t="s">
        <v>767</v>
      </c>
    </row>
    <row r="360" spans="2:2" x14ac:dyDescent="0.3">
      <c r="B360" t="s">
        <v>768</v>
      </c>
    </row>
    <row r="361" spans="2:2" x14ac:dyDescent="0.3">
      <c r="B361" t="s">
        <v>769</v>
      </c>
    </row>
    <row r="362" spans="2:2" x14ac:dyDescent="0.3">
      <c r="B362" t="s">
        <v>770</v>
      </c>
    </row>
    <row r="363" spans="2:2" x14ac:dyDescent="0.3">
      <c r="B363" t="s">
        <v>771</v>
      </c>
    </row>
    <row r="364" spans="2:2" x14ac:dyDescent="0.3">
      <c r="B364" t="s">
        <v>772</v>
      </c>
    </row>
    <row r="365" spans="2:2" x14ac:dyDescent="0.3">
      <c r="B365" t="s">
        <v>773</v>
      </c>
    </row>
    <row r="366" spans="2:2" x14ac:dyDescent="0.3">
      <c r="B366" t="s">
        <v>774</v>
      </c>
    </row>
    <row r="367" spans="2:2" x14ac:dyDescent="0.3">
      <c r="B367" t="s">
        <v>775</v>
      </c>
    </row>
    <row r="368" spans="2:2" x14ac:dyDescent="0.3">
      <c r="B368" t="s">
        <v>776</v>
      </c>
    </row>
    <row r="369" spans="2:2" x14ac:dyDescent="0.3">
      <c r="B369" t="s">
        <v>777</v>
      </c>
    </row>
    <row r="370" spans="2:2" x14ac:dyDescent="0.3">
      <c r="B370" t="s">
        <v>778</v>
      </c>
    </row>
    <row r="371" spans="2:2" x14ac:dyDescent="0.3">
      <c r="B371" t="s">
        <v>779</v>
      </c>
    </row>
    <row r="372" spans="2:2" x14ac:dyDescent="0.3">
      <c r="B372" t="s">
        <v>780</v>
      </c>
    </row>
    <row r="373" spans="2:2" x14ac:dyDescent="0.3">
      <c r="B373" t="s">
        <v>781</v>
      </c>
    </row>
    <row r="374" spans="2:2" x14ac:dyDescent="0.3">
      <c r="B374" t="s">
        <v>782</v>
      </c>
    </row>
    <row r="375" spans="2:2" x14ac:dyDescent="0.3">
      <c r="B375" t="s">
        <v>783</v>
      </c>
    </row>
    <row r="376" spans="2:2" x14ac:dyDescent="0.3">
      <c r="B376" t="s">
        <v>784</v>
      </c>
    </row>
    <row r="377" spans="2:2" x14ac:dyDescent="0.3">
      <c r="B377" t="s">
        <v>785</v>
      </c>
    </row>
    <row r="378" spans="2:2" x14ac:dyDescent="0.3">
      <c r="B378" t="s">
        <v>786</v>
      </c>
    </row>
    <row r="379" spans="2:2" x14ac:dyDescent="0.3">
      <c r="B379" t="s">
        <v>787</v>
      </c>
    </row>
    <row r="380" spans="2:2" x14ac:dyDescent="0.3">
      <c r="B380" t="s">
        <v>788</v>
      </c>
    </row>
    <row r="381" spans="2:2" x14ac:dyDescent="0.3">
      <c r="B381" t="s">
        <v>789</v>
      </c>
    </row>
    <row r="382" spans="2:2" x14ac:dyDescent="0.3">
      <c r="B382" t="s">
        <v>790</v>
      </c>
    </row>
    <row r="383" spans="2:2" x14ac:dyDescent="0.3">
      <c r="B383" t="s">
        <v>791</v>
      </c>
    </row>
    <row r="384" spans="2:2" x14ac:dyDescent="0.3">
      <c r="B384" t="s">
        <v>792</v>
      </c>
    </row>
    <row r="385" spans="2:2" x14ac:dyDescent="0.3">
      <c r="B385" t="s">
        <v>793</v>
      </c>
    </row>
    <row r="386" spans="2:2" x14ac:dyDescent="0.3">
      <c r="B386" t="s">
        <v>794</v>
      </c>
    </row>
    <row r="387" spans="2:2" x14ac:dyDescent="0.3">
      <c r="B387" t="s">
        <v>795</v>
      </c>
    </row>
    <row r="388" spans="2:2" x14ac:dyDescent="0.3">
      <c r="B388" t="s">
        <v>796</v>
      </c>
    </row>
    <row r="389" spans="2:2" x14ac:dyDescent="0.3">
      <c r="B389" t="s">
        <v>797</v>
      </c>
    </row>
    <row r="390" spans="2:2" x14ac:dyDescent="0.3">
      <c r="B390" t="s">
        <v>798</v>
      </c>
    </row>
    <row r="391" spans="2:2" x14ac:dyDescent="0.3">
      <c r="B391" t="s">
        <v>799</v>
      </c>
    </row>
    <row r="392" spans="2:2" x14ac:dyDescent="0.3">
      <c r="B392" t="s">
        <v>800</v>
      </c>
    </row>
    <row r="393" spans="2:2" x14ac:dyDescent="0.3">
      <c r="B393" t="s">
        <v>801</v>
      </c>
    </row>
    <row r="394" spans="2:2" x14ac:dyDescent="0.3">
      <c r="B394" t="s">
        <v>802</v>
      </c>
    </row>
    <row r="395" spans="2:2" x14ac:dyDescent="0.3">
      <c r="B395" t="s">
        <v>803</v>
      </c>
    </row>
    <row r="396" spans="2:2" x14ac:dyDescent="0.3">
      <c r="B396" t="s">
        <v>804</v>
      </c>
    </row>
    <row r="397" spans="2:2" x14ac:dyDescent="0.3">
      <c r="B397" t="s">
        <v>805</v>
      </c>
    </row>
    <row r="398" spans="2:2" x14ac:dyDescent="0.3">
      <c r="B398" t="s">
        <v>806</v>
      </c>
    </row>
    <row r="399" spans="2:2" x14ac:dyDescent="0.3">
      <c r="B399" t="s">
        <v>807</v>
      </c>
    </row>
    <row r="400" spans="2:2" x14ac:dyDescent="0.3">
      <c r="B400" t="s">
        <v>808</v>
      </c>
    </row>
    <row r="401" spans="2:2" x14ac:dyDescent="0.3">
      <c r="B401" t="s">
        <v>809</v>
      </c>
    </row>
    <row r="402" spans="2:2" x14ac:dyDescent="0.3">
      <c r="B402" t="s">
        <v>810</v>
      </c>
    </row>
    <row r="403" spans="2:2" x14ac:dyDescent="0.3">
      <c r="B403" t="s">
        <v>811</v>
      </c>
    </row>
    <row r="404" spans="2:2" x14ac:dyDescent="0.3">
      <c r="B404" t="s">
        <v>812</v>
      </c>
    </row>
    <row r="405" spans="2:2" x14ac:dyDescent="0.3">
      <c r="B405" t="s">
        <v>813</v>
      </c>
    </row>
    <row r="406" spans="2:2" x14ac:dyDescent="0.3">
      <c r="B406" t="s">
        <v>814</v>
      </c>
    </row>
    <row r="407" spans="2:2" x14ac:dyDescent="0.3">
      <c r="B407" t="s">
        <v>815</v>
      </c>
    </row>
    <row r="408" spans="2:2" x14ac:dyDescent="0.3">
      <c r="B408" t="s">
        <v>816</v>
      </c>
    </row>
    <row r="409" spans="2:2" x14ac:dyDescent="0.3">
      <c r="B409" t="s">
        <v>817</v>
      </c>
    </row>
    <row r="410" spans="2:2" x14ac:dyDescent="0.3">
      <c r="B410" t="s">
        <v>818</v>
      </c>
    </row>
    <row r="411" spans="2:2" x14ac:dyDescent="0.3">
      <c r="B411" t="s">
        <v>819</v>
      </c>
    </row>
    <row r="412" spans="2:2" x14ac:dyDescent="0.3">
      <c r="B412" t="s">
        <v>820</v>
      </c>
    </row>
    <row r="413" spans="2:2" x14ac:dyDescent="0.3">
      <c r="B413" t="s">
        <v>821</v>
      </c>
    </row>
    <row r="414" spans="2:2" x14ac:dyDescent="0.3">
      <c r="B414" t="s">
        <v>822</v>
      </c>
    </row>
    <row r="415" spans="2:2" x14ac:dyDescent="0.3">
      <c r="B415" t="s">
        <v>823</v>
      </c>
    </row>
    <row r="416" spans="2:2" x14ac:dyDescent="0.3">
      <c r="B416" t="s">
        <v>824</v>
      </c>
    </row>
    <row r="417" spans="2:2" x14ac:dyDescent="0.3">
      <c r="B417" t="s">
        <v>825</v>
      </c>
    </row>
    <row r="418" spans="2:2" x14ac:dyDescent="0.3">
      <c r="B418" t="s">
        <v>826</v>
      </c>
    </row>
    <row r="419" spans="2:2" x14ac:dyDescent="0.3">
      <c r="B419" t="s">
        <v>827</v>
      </c>
    </row>
    <row r="420" spans="2:2" x14ac:dyDescent="0.3">
      <c r="B420" t="s">
        <v>828</v>
      </c>
    </row>
    <row r="421" spans="2:2" x14ac:dyDescent="0.3">
      <c r="B421" t="s">
        <v>829</v>
      </c>
    </row>
    <row r="422" spans="2:2" x14ac:dyDescent="0.3">
      <c r="B422" t="s">
        <v>830</v>
      </c>
    </row>
    <row r="423" spans="2:2" x14ac:dyDescent="0.3">
      <c r="B423" t="s">
        <v>831</v>
      </c>
    </row>
    <row r="424" spans="2:2" x14ac:dyDescent="0.3">
      <c r="B424" t="s">
        <v>832</v>
      </c>
    </row>
    <row r="425" spans="2:2" x14ac:dyDescent="0.3">
      <c r="B425" t="s">
        <v>833</v>
      </c>
    </row>
    <row r="426" spans="2:2" x14ac:dyDescent="0.3">
      <c r="B426" t="s">
        <v>834</v>
      </c>
    </row>
    <row r="427" spans="2:2" x14ac:dyDescent="0.3">
      <c r="B427" t="s">
        <v>835</v>
      </c>
    </row>
    <row r="428" spans="2:2" x14ac:dyDescent="0.3">
      <c r="B428" t="s">
        <v>836</v>
      </c>
    </row>
    <row r="429" spans="2:2" x14ac:dyDescent="0.3">
      <c r="B429" t="s">
        <v>837</v>
      </c>
    </row>
    <row r="430" spans="2:2" x14ac:dyDescent="0.3">
      <c r="B430" t="s">
        <v>838</v>
      </c>
    </row>
    <row r="431" spans="2:2" x14ac:dyDescent="0.3">
      <c r="B431" t="s">
        <v>839</v>
      </c>
    </row>
    <row r="432" spans="2:2" x14ac:dyDescent="0.3">
      <c r="B432" t="s">
        <v>840</v>
      </c>
    </row>
    <row r="433" spans="2:2" x14ac:dyDescent="0.3">
      <c r="B433" t="s">
        <v>841</v>
      </c>
    </row>
    <row r="434" spans="2:2" x14ac:dyDescent="0.3">
      <c r="B434" t="s">
        <v>842</v>
      </c>
    </row>
    <row r="435" spans="2:2" x14ac:dyDescent="0.3">
      <c r="B435" t="s">
        <v>843</v>
      </c>
    </row>
    <row r="436" spans="2:2" x14ac:dyDescent="0.3">
      <c r="B436" t="s">
        <v>844</v>
      </c>
    </row>
    <row r="437" spans="2:2" x14ac:dyDescent="0.3">
      <c r="B437" t="s">
        <v>845</v>
      </c>
    </row>
    <row r="438" spans="2:2" x14ac:dyDescent="0.3">
      <c r="B438" t="s">
        <v>846</v>
      </c>
    </row>
    <row r="439" spans="2:2" x14ac:dyDescent="0.3">
      <c r="B439" t="s">
        <v>847</v>
      </c>
    </row>
    <row r="440" spans="2:2" x14ac:dyDescent="0.3">
      <c r="B440" t="s">
        <v>848</v>
      </c>
    </row>
    <row r="441" spans="2:2" x14ac:dyDescent="0.3">
      <c r="B441" t="s">
        <v>849</v>
      </c>
    </row>
    <row r="442" spans="2:2" x14ac:dyDescent="0.3">
      <c r="B442" t="s">
        <v>850</v>
      </c>
    </row>
    <row r="443" spans="2:2" x14ac:dyDescent="0.3">
      <c r="B443" t="s">
        <v>851</v>
      </c>
    </row>
    <row r="444" spans="2:2" x14ac:dyDescent="0.3">
      <c r="B444" t="s">
        <v>852</v>
      </c>
    </row>
    <row r="445" spans="2:2" x14ac:dyDescent="0.3">
      <c r="B445" t="s">
        <v>853</v>
      </c>
    </row>
    <row r="446" spans="2:2" x14ac:dyDescent="0.3">
      <c r="B446" t="s">
        <v>854</v>
      </c>
    </row>
    <row r="447" spans="2:2" x14ac:dyDescent="0.3">
      <c r="B447" t="s">
        <v>855</v>
      </c>
    </row>
    <row r="448" spans="2:2" x14ac:dyDescent="0.3">
      <c r="B448" t="s">
        <v>856</v>
      </c>
    </row>
    <row r="449" spans="2:2" x14ac:dyDescent="0.3">
      <c r="B449" t="s">
        <v>857</v>
      </c>
    </row>
    <row r="450" spans="2:2" x14ac:dyDescent="0.3">
      <c r="B450" t="s">
        <v>858</v>
      </c>
    </row>
    <row r="451" spans="2:2" x14ac:dyDescent="0.3">
      <c r="B451" t="s">
        <v>859</v>
      </c>
    </row>
    <row r="452" spans="2:2" x14ac:dyDescent="0.3">
      <c r="B452" t="s">
        <v>860</v>
      </c>
    </row>
    <row r="453" spans="2:2" x14ac:dyDescent="0.3">
      <c r="B453" t="s">
        <v>861</v>
      </c>
    </row>
    <row r="454" spans="2:2" x14ac:dyDescent="0.3">
      <c r="B454" t="s">
        <v>862</v>
      </c>
    </row>
    <row r="455" spans="2:2" x14ac:dyDescent="0.3">
      <c r="B455" t="s">
        <v>863</v>
      </c>
    </row>
    <row r="456" spans="2:2" x14ac:dyDescent="0.3">
      <c r="B456" t="s">
        <v>864</v>
      </c>
    </row>
    <row r="457" spans="2:2" x14ac:dyDescent="0.3">
      <c r="B457" t="s">
        <v>865</v>
      </c>
    </row>
    <row r="458" spans="2:2" x14ac:dyDescent="0.3">
      <c r="B458" t="s">
        <v>866</v>
      </c>
    </row>
    <row r="459" spans="2:2" x14ac:dyDescent="0.3">
      <c r="B459" t="s">
        <v>867</v>
      </c>
    </row>
    <row r="460" spans="2:2" x14ac:dyDescent="0.3">
      <c r="B460" t="s">
        <v>868</v>
      </c>
    </row>
    <row r="461" spans="2:2" x14ac:dyDescent="0.3">
      <c r="B461" t="s">
        <v>869</v>
      </c>
    </row>
    <row r="462" spans="2:2" x14ac:dyDescent="0.3">
      <c r="B462" t="s">
        <v>870</v>
      </c>
    </row>
    <row r="463" spans="2:2" x14ac:dyDescent="0.3">
      <c r="B463" t="s">
        <v>871</v>
      </c>
    </row>
    <row r="464" spans="2:2" x14ac:dyDescent="0.3">
      <c r="B464" t="s">
        <v>872</v>
      </c>
    </row>
    <row r="465" spans="2:2" x14ac:dyDescent="0.3">
      <c r="B465" t="s">
        <v>873</v>
      </c>
    </row>
    <row r="466" spans="2:2" x14ac:dyDescent="0.3">
      <c r="B466" t="s">
        <v>874</v>
      </c>
    </row>
    <row r="467" spans="2:2" x14ac:dyDescent="0.3">
      <c r="B467" t="s">
        <v>875</v>
      </c>
    </row>
    <row r="468" spans="2:2" x14ac:dyDescent="0.3">
      <c r="B468" t="s">
        <v>876</v>
      </c>
    </row>
    <row r="469" spans="2:2" x14ac:dyDescent="0.3">
      <c r="B469" t="s">
        <v>877</v>
      </c>
    </row>
    <row r="470" spans="2:2" x14ac:dyDescent="0.3">
      <c r="B470" t="s">
        <v>878</v>
      </c>
    </row>
    <row r="471" spans="2:2" x14ac:dyDescent="0.3">
      <c r="B471" t="s">
        <v>879</v>
      </c>
    </row>
    <row r="472" spans="2:2" x14ac:dyDescent="0.3">
      <c r="B472" t="s">
        <v>880</v>
      </c>
    </row>
    <row r="473" spans="2:2" x14ac:dyDescent="0.3">
      <c r="B473" t="s">
        <v>881</v>
      </c>
    </row>
    <row r="474" spans="2:2" x14ac:dyDescent="0.3">
      <c r="B474" t="s">
        <v>882</v>
      </c>
    </row>
    <row r="475" spans="2:2" x14ac:dyDescent="0.3">
      <c r="B475" t="s">
        <v>883</v>
      </c>
    </row>
    <row r="476" spans="2:2" x14ac:dyDescent="0.3">
      <c r="B476" t="s">
        <v>884</v>
      </c>
    </row>
    <row r="477" spans="2:2" x14ac:dyDescent="0.3">
      <c r="B477" t="s">
        <v>885</v>
      </c>
    </row>
    <row r="478" spans="2:2" x14ac:dyDescent="0.3">
      <c r="B478" t="s">
        <v>886</v>
      </c>
    </row>
    <row r="479" spans="2:2" x14ac:dyDescent="0.3">
      <c r="B479" t="s">
        <v>887</v>
      </c>
    </row>
    <row r="480" spans="2:2" x14ac:dyDescent="0.3">
      <c r="B480" t="s">
        <v>888</v>
      </c>
    </row>
    <row r="481" spans="2:2" x14ac:dyDescent="0.3">
      <c r="B481" t="s">
        <v>889</v>
      </c>
    </row>
    <row r="482" spans="2:2" x14ac:dyDescent="0.3">
      <c r="B482" t="s">
        <v>890</v>
      </c>
    </row>
    <row r="483" spans="2:2" x14ac:dyDescent="0.3">
      <c r="B483" t="s">
        <v>891</v>
      </c>
    </row>
    <row r="484" spans="2:2" x14ac:dyDescent="0.3">
      <c r="B484" t="s">
        <v>892</v>
      </c>
    </row>
    <row r="485" spans="2:2" x14ac:dyDescent="0.3">
      <c r="B485" t="s">
        <v>893</v>
      </c>
    </row>
    <row r="486" spans="2:2" x14ac:dyDescent="0.3">
      <c r="B486" t="s">
        <v>894</v>
      </c>
    </row>
    <row r="487" spans="2:2" x14ac:dyDescent="0.3">
      <c r="B487" t="s">
        <v>895</v>
      </c>
    </row>
    <row r="488" spans="2:2" x14ac:dyDescent="0.3">
      <c r="B488" t="s">
        <v>896</v>
      </c>
    </row>
    <row r="489" spans="2:2" x14ac:dyDescent="0.3">
      <c r="B489" t="s">
        <v>897</v>
      </c>
    </row>
    <row r="490" spans="2:2" x14ac:dyDescent="0.3">
      <c r="B490" t="s">
        <v>898</v>
      </c>
    </row>
    <row r="491" spans="2:2" x14ac:dyDescent="0.3">
      <c r="B491" t="s">
        <v>899</v>
      </c>
    </row>
    <row r="492" spans="2:2" x14ac:dyDescent="0.3">
      <c r="B492" t="s">
        <v>900</v>
      </c>
    </row>
    <row r="493" spans="2:2" x14ac:dyDescent="0.3">
      <c r="B493" t="s">
        <v>901</v>
      </c>
    </row>
    <row r="494" spans="2:2" x14ac:dyDescent="0.3">
      <c r="B494" t="s">
        <v>902</v>
      </c>
    </row>
    <row r="495" spans="2:2" x14ac:dyDescent="0.3">
      <c r="B495" t="s">
        <v>903</v>
      </c>
    </row>
    <row r="496" spans="2:2" x14ac:dyDescent="0.3">
      <c r="B496" t="s">
        <v>904</v>
      </c>
    </row>
    <row r="497" spans="2:2" x14ac:dyDescent="0.3">
      <c r="B497" t="s">
        <v>905</v>
      </c>
    </row>
    <row r="498" spans="2:2" x14ac:dyDescent="0.3">
      <c r="B498" t="s">
        <v>906</v>
      </c>
    </row>
    <row r="499" spans="2:2" x14ac:dyDescent="0.3">
      <c r="B499" t="s">
        <v>907</v>
      </c>
    </row>
    <row r="500" spans="2:2" x14ac:dyDescent="0.3">
      <c r="B500" t="s">
        <v>908</v>
      </c>
    </row>
    <row r="501" spans="2:2" x14ac:dyDescent="0.3">
      <c r="B501" t="s">
        <v>909</v>
      </c>
    </row>
    <row r="502" spans="2:2" x14ac:dyDescent="0.3">
      <c r="B502" t="s">
        <v>910</v>
      </c>
    </row>
    <row r="503" spans="2:2" x14ac:dyDescent="0.3">
      <c r="B503" t="s">
        <v>911</v>
      </c>
    </row>
    <row r="504" spans="2:2" x14ac:dyDescent="0.3">
      <c r="B504" t="s">
        <v>912</v>
      </c>
    </row>
    <row r="505" spans="2:2" x14ac:dyDescent="0.3">
      <c r="B505" t="s">
        <v>913</v>
      </c>
    </row>
    <row r="506" spans="2:2" x14ac:dyDescent="0.3">
      <c r="B506" t="s">
        <v>914</v>
      </c>
    </row>
    <row r="507" spans="2:2" x14ac:dyDescent="0.3">
      <c r="B507" t="s">
        <v>915</v>
      </c>
    </row>
    <row r="508" spans="2:2" x14ac:dyDescent="0.3">
      <c r="B508" t="s">
        <v>916</v>
      </c>
    </row>
    <row r="509" spans="2:2" x14ac:dyDescent="0.3">
      <c r="B509" t="s">
        <v>917</v>
      </c>
    </row>
    <row r="510" spans="2:2" x14ac:dyDescent="0.3">
      <c r="B510" t="s">
        <v>918</v>
      </c>
    </row>
    <row r="511" spans="2:2" x14ac:dyDescent="0.3">
      <c r="B511" t="s">
        <v>919</v>
      </c>
    </row>
    <row r="512" spans="2:2" x14ac:dyDescent="0.3">
      <c r="B512" t="s">
        <v>920</v>
      </c>
    </row>
    <row r="513" spans="2:2" x14ac:dyDescent="0.3">
      <c r="B513" t="s">
        <v>921</v>
      </c>
    </row>
    <row r="514" spans="2:2" x14ac:dyDescent="0.3">
      <c r="B514" t="s">
        <v>922</v>
      </c>
    </row>
    <row r="515" spans="2:2" x14ac:dyDescent="0.3">
      <c r="B515" t="s">
        <v>923</v>
      </c>
    </row>
    <row r="516" spans="2:2" x14ac:dyDescent="0.3">
      <c r="B516" t="s">
        <v>924</v>
      </c>
    </row>
    <row r="517" spans="2:2" x14ac:dyDescent="0.3">
      <c r="B517" t="s">
        <v>925</v>
      </c>
    </row>
    <row r="518" spans="2:2" x14ac:dyDescent="0.3">
      <c r="B518" t="s">
        <v>926</v>
      </c>
    </row>
    <row r="519" spans="2:2" x14ac:dyDescent="0.3">
      <c r="B519" t="s">
        <v>927</v>
      </c>
    </row>
    <row r="520" spans="2:2" x14ac:dyDescent="0.3">
      <c r="B520" t="s">
        <v>928</v>
      </c>
    </row>
    <row r="521" spans="2:2" x14ac:dyDescent="0.3">
      <c r="B521" t="s">
        <v>929</v>
      </c>
    </row>
    <row r="522" spans="2:2" x14ac:dyDescent="0.3">
      <c r="B522" t="s">
        <v>930</v>
      </c>
    </row>
    <row r="523" spans="2:2" x14ac:dyDescent="0.3">
      <c r="B523" t="s">
        <v>931</v>
      </c>
    </row>
    <row r="524" spans="2:2" x14ac:dyDescent="0.3">
      <c r="B524" t="s">
        <v>932</v>
      </c>
    </row>
    <row r="525" spans="2:2" x14ac:dyDescent="0.3">
      <c r="B525" t="s">
        <v>933</v>
      </c>
    </row>
    <row r="526" spans="2:2" x14ac:dyDescent="0.3">
      <c r="B526" t="s">
        <v>934</v>
      </c>
    </row>
    <row r="527" spans="2:2" x14ac:dyDescent="0.3">
      <c r="B527" t="s">
        <v>935</v>
      </c>
    </row>
    <row r="528" spans="2:2" x14ac:dyDescent="0.3">
      <c r="B528" t="s">
        <v>936</v>
      </c>
    </row>
    <row r="529" spans="2:2" x14ac:dyDescent="0.3">
      <c r="B529" t="s">
        <v>937</v>
      </c>
    </row>
    <row r="530" spans="2:2" x14ac:dyDescent="0.3">
      <c r="B530" t="s">
        <v>938</v>
      </c>
    </row>
    <row r="531" spans="2:2" x14ac:dyDescent="0.3">
      <c r="B531" t="s">
        <v>939</v>
      </c>
    </row>
    <row r="532" spans="2:2" x14ac:dyDescent="0.3">
      <c r="B532" t="s">
        <v>940</v>
      </c>
    </row>
    <row r="533" spans="2:2" x14ac:dyDescent="0.3">
      <c r="B533" t="s">
        <v>941</v>
      </c>
    </row>
    <row r="534" spans="2:2" x14ac:dyDescent="0.3">
      <c r="B534" t="s">
        <v>942</v>
      </c>
    </row>
    <row r="535" spans="2:2" x14ac:dyDescent="0.3">
      <c r="B535" t="s">
        <v>943</v>
      </c>
    </row>
    <row r="536" spans="2:2" x14ac:dyDescent="0.3">
      <c r="B536" t="s">
        <v>944</v>
      </c>
    </row>
    <row r="537" spans="2:2" x14ac:dyDescent="0.3">
      <c r="B537" t="s">
        <v>945</v>
      </c>
    </row>
    <row r="538" spans="2:2" x14ac:dyDescent="0.3">
      <c r="B538" t="s">
        <v>946</v>
      </c>
    </row>
    <row r="539" spans="2:2" x14ac:dyDescent="0.3">
      <c r="B539" t="s">
        <v>947</v>
      </c>
    </row>
    <row r="540" spans="2:2" x14ac:dyDescent="0.3">
      <c r="B540" t="s">
        <v>948</v>
      </c>
    </row>
    <row r="541" spans="2:2" x14ac:dyDescent="0.3">
      <c r="B541" t="s">
        <v>949</v>
      </c>
    </row>
    <row r="542" spans="2:2" x14ac:dyDescent="0.3">
      <c r="B542" t="s">
        <v>950</v>
      </c>
    </row>
    <row r="543" spans="2:2" x14ac:dyDescent="0.3">
      <c r="B543" t="s">
        <v>951</v>
      </c>
    </row>
    <row r="544" spans="2:2" x14ac:dyDescent="0.3">
      <c r="B544" t="s">
        <v>952</v>
      </c>
    </row>
    <row r="545" spans="2:2" x14ac:dyDescent="0.3">
      <c r="B545" t="s">
        <v>953</v>
      </c>
    </row>
    <row r="546" spans="2:2" x14ac:dyDescent="0.3">
      <c r="B546" t="s">
        <v>954</v>
      </c>
    </row>
    <row r="547" spans="2:2" x14ac:dyDescent="0.3">
      <c r="B547" t="s">
        <v>955</v>
      </c>
    </row>
    <row r="548" spans="2:2" x14ac:dyDescent="0.3">
      <c r="B548" t="s">
        <v>956</v>
      </c>
    </row>
    <row r="549" spans="2:2" x14ac:dyDescent="0.3">
      <c r="B549" t="s">
        <v>957</v>
      </c>
    </row>
    <row r="550" spans="2:2" x14ac:dyDescent="0.3">
      <c r="B550" t="s">
        <v>958</v>
      </c>
    </row>
    <row r="551" spans="2:2" x14ac:dyDescent="0.3">
      <c r="B551" t="s">
        <v>959</v>
      </c>
    </row>
    <row r="552" spans="2:2" x14ac:dyDescent="0.3">
      <c r="B552" t="s">
        <v>960</v>
      </c>
    </row>
    <row r="553" spans="2:2" x14ac:dyDescent="0.3">
      <c r="B553" t="s">
        <v>961</v>
      </c>
    </row>
    <row r="554" spans="2:2" x14ac:dyDescent="0.3">
      <c r="B554" t="s">
        <v>962</v>
      </c>
    </row>
    <row r="555" spans="2:2" x14ac:dyDescent="0.3">
      <c r="B555" t="s">
        <v>963</v>
      </c>
    </row>
    <row r="556" spans="2:2" x14ac:dyDescent="0.3">
      <c r="B556" t="s">
        <v>964</v>
      </c>
    </row>
    <row r="557" spans="2:2" x14ac:dyDescent="0.3">
      <c r="B557" t="s">
        <v>965</v>
      </c>
    </row>
    <row r="558" spans="2:2" x14ac:dyDescent="0.3">
      <c r="B558" t="s">
        <v>966</v>
      </c>
    </row>
    <row r="559" spans="2:2" x14ac:dyDescent="0.3">
      <c r="B559" t="s">
        <v>967</v>
      </c>
    </row>
    <row r="560" spans="2:2" x14ac:dyDescent="0.3">
      <c r="B560" t="s">
        <v>968</v>
      </c>
    </row>
    <row r="561" spans="2:2" x14ac:dyDescent="0.3">
      <c r="B561" t="s">
        <v>969</v>
      </c>
    </row>
    <row r="562" spans="2:2" x14ac:dyDescent="0.3">
      <c r="B562" t="s">
        <v>970</v>
      </c>
    </row>
    <row r="563" spans="2:2" x14ac:dyDescent="0.3">
      <c r="B563" t="s">
        <v>971</v>
      </c>
    </row>
    <row r="564" spans="2:2" x14ac:dyDescent="0.3">
      <c r="B564" t="s">
        <v>972</v>
      </c>
    </row>
    <row r="565" spans="2:2" x14ac:dyDescent="0.3">
      <c r="B565" t="s">
        <v>973</v>
      </c>
    </row>
    <row r="566" spans="2:2" x14ac:dyDescent="0.3">
      <c r="B566" t="s">
        <v>974</v>
      </c>
    </row>
    <row r="567" spans="2:2" x14ac:dyDescent="0.3">
      <c r="B567" t="s">
        <v>975</v>
      </c>
    </row>
    <row r="568" spans="2:2" x14ac:dyDescent="0.3">
      <c r="B568" t="s">
        <v>976</v>
      </c>
    </row>
    <row r="569" spans="2:2" x14ac:dyDescent="0.3">
      <c r="B569" t="s">
        <v>977</v>
      </c>
    </row>
    <row r="570" spans="2:2" x14ac:dyDescent="0.3">
      <c r="B570" t="s">
        <v>978</v>
      </c>
    </row>
    <row r="571" spans="2:2" x14ac:dyDescent="0.3">
      <c r="B571" t="s">
        <v>979</v>
      </c>
    </row>
    <row r="572" spans="2:2" x14ac:dyDescent="0.3">
      <c r="B572" t="s">
        <v>980</v>
      </c>
    </row>
    <row r="573" spans="2:2" x14ac:dyDescent="0.3">
      <c r="B573" t="s">
        <v>981</v>
      </c>
    </row>
    <row r="574" spans="2:2" x14ac:dyDescent="0.3">
      <c r="B574" t="s">
        <v>982</v>
      </c>
    </row>
    <row r="575" spans="2:2" x14ac:dyDescent="0.3">
      <c r="B575" t="s">
        <v>983</v>
      </c>
    </row>
    <row r="576" spans="2:2" x14ac:dyDescent="0.3">
      <c r="B576" t="s">
        <v>984</v>
      </c>
    </row>
    <row r="577" spans="2:2" x14ac:dyDescent="0.3">
      <c r="B577" t="s">
        <v>985</v>
      </c>
    </row>
    <row r="578" spans="2:2" x14ac:dyDescent="0.3">
      <c r="B578" t="s">
        <v>986</v>
      </c>
    </row>
    <row r="579" spans="2:2" x14ac:dyDescent="0.3">
      <c r="B579" t="s">
        <v>987</v>
      </c>
    </row>
    <row r="580" spans="2:2" x14ac:dyDescent="0.3">
      <c r="B580" t="s">
        <v>988</v>
      </c>
    </row>
    <row r="581" spans="2:2" x14ac:dyDescent="0.3">
      <c r="B581" t="s">
        <v>989</v>
      </c>
    </row>
    <row r="582" spans="2:2" x14ac:dyDescent="0.3">
      <c r="B582" t="s">
        <v>990</v>
      </c>
    </row>
    <row r="583" spans="2:2" x14ac:dyDescent="0.3">
      <c r="B583" t="s">
        <v>991</v>
      </c>
    </row>
    <row r="584" spans="2:2" x14ac:dyDescent="0.3">
      <c r="B584" t="s">
        <v>992</v>
      </c>
    </row>
    <row r="585" spans="2:2" x14ac:dyDescent="0.3">
      <c r="B585" t="s">
        <v>993</v>
      </c>
    </row>
    <row r="586" spans="2:2" x14ac:dyDescent="0.3">
      <c r="B586" t="s">
        <v>994</v>
      </c>
    </row>
    <row r="587" spans="2:2" x14ac:dyDescent="0.3">
      <c r="B587" t="s">
        <v>995</v>
      </c>
    </row>
    <row r="588" spans="2:2" x14ac:dyDescent="0.3">
      <c r="B588" t="s">
        <v>996</v>
      </c>
    </row>
    <row r="589" spans="2:2" x14ac:dyDescent="0.3">
      <c r="B589" t="s">
        <v>997</v>
      </c>
    </row>
    <row r="590" spans="2:2" x14ac:dyDescent="0.3">
      <c r="B590" t="s">
        <v>998</v>
      </c>
    </row>
    <row r="591" spans="2:2" x14ac:dyDescent="0.3">
      <c r="B591" t="s">
        <v>999</v>
      </c>
    </row>
    <row r="592" spans="2:2" x14ac:dyDescent="0.3">
      <c r="B592" t="s">
        <v>1000</v>
      </c>
    </row>
    <row r="593" spans="2:2" x14ac:dyDescent="0.3">
      <c r="B593" t="s">
        <v>1001</v>
      </c>
    </row>
    <row r="594" spans="2:2" x14ac:dyDescent="0.3">
      <c r="B594" t="s">
        <v>1002</v>
      </c>
    </row>
    <row r="595" spans="2:2" x14ac:dyDescent="0.3">
      <c r="B595" t="s">
        <v>1003</v>
      </c>
    </row>
    <row r="596" spans="2:2" x14ac:dyDescent="0.3">
      <c r="B596" t="s">
        <v>1004</v>
      </c>
    </row>
    <row r="597" spans="2:2" x14ac:dyDescent="0.3">
      <c r="B597" t="s">
        <v>1005</v>
      </c>
    </row>
    <row r="598" spans="2:2" x14ac:dyDescent="0.3">
      <c r="B598" t="s">
        <v>1006</v>
      </c>
    </row>
    <row r="599" spans="2:2" x14ac:dyDescent="0.3">
      <c r="B599" t="s">
        <v>1007</v>
      </c>
    </row>
    <row r="600" spans="2:2" x14ac:dyDescent="0.3">
      <c r="B600" t="s">
        <v>1008</v>
      </c>
    </row>
    <row r="601" spans="2:2" x14ac:dyDescent="0.3">
      <c r="B601" t="s">
        <v>1009</v>
      </c>
    </row>
    <row r="602" spans="2:2" x14ac:dyDescent="0.3">
      <c r="B602" t="s">
        <v>1010</v>
      </c>
    </row>
    <row r="603" spans="2:2" x14ac:dyDescent="0.3">
      <c r="B603" t="s">
        <v>1011</v>
      </c>
    </row>
    <row r="604" spans="2:2" x14ac:dyDescent="0.3">
      <c r="B604" t="s">
        <v>1012</v>
      </c>
    </row>
    <row r="605" spans="2:2" x14ac:dyDescent="0.3">
      <c r="B605" t="s">
        <v>1013</v>
      </c>
    </row>
    <row r="606" spans="2:2" x14ac:dyDescent="0.3">
      <c r="B606" t="s">
        <v>1014</v>
      </c>
    </row>
    <row r="607" spans="2:2" x14ac:dyDescent="0.3">
      <c r="B607" t="s">
        <v>1015</v>
      </c>
    </row>
    <row r="608" spans="2:2" x14ac:dyDescent="0.3">
      <c r="B608" t="s">
        <v>1016</v>
      </c>
    </row>
    <row r="609" spans="2:2" x14ac:dyDescent="0.3">
      <c r="B609" t="s">
        <v>1017</v>
      </c>
    </row>
    <row r="610" spans="2:2" x14ac:dyDescent="0.3">
      <c r="B610" t="s">
        <v>1018</v>
      </c>
    </row>
    <row r="611" spans="2:2" x14ac:dyDescent="0.3">
      <c r="B611" t="s">
        <v>1019</v>
      </c>
    </row>
    <row r="612" spans="2:2" x14ac:dyDescent="0.3">
      <c r="B612" t="s">
        <v>1020</v>
      </c>
    </row>
    <row r="613" spans="2:2" x14ac:dyDescent="0.3">
      <c r="B613" t="s">
        <v>1021</v>
      </c>
    </row>
    <row r="614" spans="2:2" x14ac:dyDescent="0.3">
      <c r="B614" t="s">
        <v>1022</v>
      </c>
    </row>
    <row r="615" spans="2:2" x14ac:dyDescent="0.3">
      <c r="B615" t="s">
        <v>1023</v>
      </c>
    </row>
    <row r="616" spans="2:2" x14ac:dyDescent="0.3">
      <c r="B616" t="s">
        <v>1024</v>
      </c>
    </row>
    <row r="617" spans="2:2" x14ac:dyDescent="0.3">
      <c r="B617" t="s">
        <v>1025</v>
      </c>
    </row>
    <row r="618" spans="2:2" x14ac:dyDescent="0.3">
      <c r="B618" t="s">
        <v>1026</v>
      </c>
    </row>
    <row r="619" spans="2:2" x14ac:dyDescent="0.3">
      <c r="B619" t="s">
        <v>1027</v>
      </c>
    </row>
    <row r="620" spans="2:2" x14ac:dyDescent="0.3">
      <c r="B620" t="s">
        <v>1028</v>
      </c>
    </row>
    <row r="621" spans="2:2" x14ac:dyDescent="0.3">
      <c r="B621" t="s">
        <v>1029</v>
      </c>
    </row>
    <row r="622" spans="2:2" x14ac:dyDescent="0.3">
      <c r="B622" t="s">
        <v>1030</v>
      </c>
    </row>
    <row r="623" spans="2:2" x14ac:dyDescent="0.3">
      <c r="B623" t="s">
        <v>1031</v>
      </c>
    </row>
    <row r="624" spans="2:2" x14ac:dyDescent="0.3">
      <c r="B624" t="s">
        <v>1032</v>
      </c>
    </row>
    <row r="625" spans="2:2" x14ac:dyDescent="0.3">
      <c r="B625" t="s">
        <v>1033</v>
      </c>
    </row>
    <row r="626" spans="2:2" x14ac:dyDescent="0.3">
      <c r="B626" t="s">
        <v>1034</v>
      </c>
    </row>
    <row r="627" spans="2:2" x14ac:dyDescent="0.3">
      <c r="B627" t="s">
        <v>1035</v>
      </c>
    </row>
    <row r="628" spans="2:2" x14ac:dyDescent="0.3">
      <c r="B628" t="s">
        <v>1036</v>
      </c>
    </row>
    <row r="629" spans="2:2" x14ac:dyDescent="0.3">
      <c r="B629" t="s">
        <v>1037</v>
      </c>
    </row>
    <row r="630" spans="2:2" x14ac:dyDescent="0.3">
      <c r="B630" t="s">
        <v>1038</v>
      </c>
    </row>
    <row r="631" spans="2:2" x14ac:dyDescent="0.3">
      <c r="B631" t="s">
        <v>1039</v>
      </c>
    </row>
    <row r="632" spans="2:2" x14ac:dyDescent="0.3">
      <c r="B632" t="s">
        <v>1040</v>
      </c>
    </row>
    <row r="633" spans="2:2" x14ac:dyDescent="0.3">
      <c r="B633" t="s">
        <v>1041</v>
      </c>
    </row>
    <row r="634" spans="2:2" x14ac:dyDescent="0.3">
      <c r="B634" t="s">
        <v>1042</v>
      </c>
    </row>
    <row r="635" spans="2:2" x14ac:dyDescent="0.3">
      <c r="B635" t="s">
        <v>1043</v>
      </c>
    </row>
    <row r="636" spans="2:2" x14ac:dyDescent="0.3">
      <c r="B636" t="s">
        <v>1044</v>
      </c>
    </row>
    <row r="637" spans="2:2" x14ac:dyDescent="0.3">
      <c r="B637" t="s">
        <v>1045</v>
      </c>
    </row>
    <row r="638" spans="2:2" x14ac:dyDescent="0.3">
      <c r="B638" t="s">
        <v>1046</v>
      </c>
    </row>
    <row r="639" spans="2:2" x14ac:dyDescent="0.3">
      <c r="B639" t="s">
        <v>1047</v>
      </c>
    </row>
    <row r="640" spans="2:2" x14ac:dyDescent="0.3">
      <c r="B640" t="s">
        <v>1048</v>
      </c>
    </row>
    <row r="641" spans="2:2" x14ac:dyDescent="0.3">
      <c r="B641" t="s">
        <v>1049</v>
      </c>
    </row>
    <row r="642" spans="2:2" x14ac:dyDescent="0.3">
      <c r="B642" t="s">
        <v>1050</v>
      </c>
    </row>
    <row r="643" spans="2:2" x14ac:dyDescent="0.3">
      <c r="B643" t="s">
        <v>1051</v>
      </c>
    </row>
    <row r="644" spans="2:2" x14ac:dyDescent="0.3">
      <c r="B644" t="s">
        <v>1052</v>
      </c>
    </row>
    <row r="645" spans="2:2" x14ac:dyDescent="0.3">
      <c r="B645" t="s">
        <v>1053</v>
      </c>
    </row>
    <row r="646" spans="2:2" x14ac:dyDescent="0.3">
      <c r="B646" t="s">
        <v>1054</v>
      </c>
    </row>
    <row r="647" spans="2:2" x14ac:dyDescent="0.3">
      <c r="B647" t="s">
        <v>1055</v>
      </c>
    </row>
    <row r="648" spans="2:2" x14ac:dyDescent="0.3">
      <c r="B648" t="s">
        <v>1056</v>
      </c>
    </row>
    <row r="649" spans="2:2" x14ac:dyDescent="0.3">
      <c r="B649" t="s">
        <v>1057</v>
      </c>
    </row>
    <row r="650" spans="2:2" x14ac:dyDescent="0.3">
      <c r="B650" t="s">
        <v>1058</v>
      </c>
    </row>
    <row r="651" spans="2:2" x14ac:dyDescent="0.3">
      <c r="B651" t="s">
        <v>1059</v>
      </c>
    </row>
    <row r="652" spans="2:2" x14ac:dyDescent="0.3">
      <c r="B652" t="s">
        <v>1060</v>
      </c>
    </row>
    <row r="653" spans="2:2" x14ac:dyDescent="0.3">
      <c r="B653" t="s">
        <v>1061</v>
      </c>
    </row>
    <row r="654" spans="2:2" x14ac:dyDescent="0.3">
      <c r="B654" t="s">
        <v>1062</v>
      </c>
    </row>
    <row r="655" spans="2:2" x14ac:dyDescent="0.3">
      <c r="B655" t="s">
        <v>1063</v>
      </c>
    </row>
    <row r="656" spans="2:2" x14ac:dyDescent="0.3">
      <c r="B656" t="s">
        <v>1064</v>
      </c>
    </row>
    <row r="657" spans="2:2" x14ac:dyDescent="0.3">
      <c r="B657" t="s">
        <v>1065</v>
      </c>
    </row>
    <row r="658" spans="2:2" x14ac:dyDescent="0.3">
      <c r="B658" t="s">
        <v>1066</v>
      </c>
    </row>
    <row r="659" spans="2:2" x14ac:dyDescent="0.3">
      <c r="B659" t="s">
        <v>1067</v>
      </c>
    </row>
    <row r="660" spans="2:2" x14ac:dyDescent="0.3">
      <c r="B660" t="s">
        <v>1068</v>
      </c>
    </row>
    <row r="661" spans="2:2" x14ac:dyDescent="0.3">
      <c r="B661" t="s">
        <v>1069</v>
      </c>
    </row>
    <row r="662" spans="2:2" x14ac:dyDescent="0.3">
      <c r="B662" t="s">
        <v>1070</v>
      </c>
    </row>
    <row r="663" spans="2:2" x14ac:dyDescent="0.3">
      <c r="B663" t="s">
        <v>1071</v>
      </c>
    </row>
    <row r="664" spans="2:2" x14ac:dyDescent="0.3">
      <c r="B664" t="s">
        <v>1072</v>
      </c>
    </row>
    <row r="665" spans="2:2" x14ac:dyDescent="0.3">
      <c r="B665" t="s">
        <v>1073</v>
      </c>
    </row>
    <row r="666" spans="2:2" x14ac:dyDescent="0.3">
      <c r="B666" t="s">
        <v>1074</v>
      </c>
    </row>
    <row r="667" spans="2:2" x14ac:dyDescent="0.3">
      <c r="B667" t="s">
        <v>1075</v>
      </c>
    </row>
    <row r="668" spans="2:2" x14ac:dyDescent="0.3">
      <c r="B668" t="s">
        <v>1076</v>
      </c>
    </row>
    <row r="669" spans="2:2" x14ac:dyDescent="0.3">
      <c r="B669" t="s">
        <v>1077</v>
      </c>
    </row>
    <row r="670" spans="2:2" x14ac:dyDescent="0.3">
      <c r="B670" t="s">
        <v>1078</v>
      </c>
    </row>
    <row r="671" spans="2:2" x14ac:dyDescent="0.3">
      <c r="B671" t="s">
        <v>1079</v>
      </c>
    </row>
    <row r="672" spans="2:2" x14ac:dyDescent="0.3">
      <c r="B672" t="s">
        <v>1080</v>
      </c>
    </row>
    <row r="673" spans="2:2" x14ac:dyDescent="0.3">
      <c r="B673" t="s">
        <v>1081</v>
      </c>
    </row>
    <row r="674" spans="2:2" x14ac:dyDescent="0.3">
      <c r="B674" t="s">
        <v>1082</v>
      </c>
    </row>
    <row r="675" spans="2:2" x14ac:dyDescent="0.3">
      <c r="B675" t="s">
        <v>1083</v>
      </c>
    </row>
    <row r="676" spans="2:2" x14ac:dyDescent="0.3">
      <c r="B676" t="s">
        <v>1084</v>
      </c>
    </row>
    <row r="677" spans="2:2" x14ac:dyDescent="0.3">
      <c r="B677" t="s">
        <v>1085</v>
      </c>
    </row>
    <row r="678" spans="2:2" x14ac:dyDescent="0.3">
      <c r="B678" t="s">
        <v>1086</v>
      </c>
    </row>
    <row r="679" spans="2:2" x14ac:dyDescent="0.3">
      <c r="B679" t="s">
        <v>1087</v>
      </c>
    </row>
    <row r="680" spans="2:2" x14ac:dyDescent="0.3">
      <c r="B680" t="s">
        <v>1088</v>
      </c>
    </row>
    <row r="681" spans="2:2" x14ac:dyDescent="0.3">
      <c r="B681" t="s">
        <v>1089</v>
      </c>
    </row>
    <row r="682" spans="2:2" x14ac:dyDescent="0.3">
      <c r="B682" t="s">
        <v>1090</v>
      </c>
    </row>
    <row r="683" spans="2:2" x14ac:dyDescent="0.3">
      <c r="B683" t="s">
        <v>1091</v>
      </c>
    </row>
    <row r="684" spans="2:2" x14ac:dyDescent="0.3">
      <c r="B684" t="s">
        <v>1092</v>
      </c>
    </row>
    <row r="685" spans="2:2" x14ac:dyDescent="0.3">
      <c r="B685" t="s">
        <v>1093</v>
      </c>
    </row>
    <row r="686" spans="2:2" x14ac:dyDescent="0.3">
      <c r="B686" t="s">
        <v>1094</v>
      </c>
    </row>
    <row r="687" spans="2:2" x14ac:dyDescent="0.3">
      <c r="B687" t="s">
        <v>1095</v>
      </c>
    </row>
    <row r="688" spans="2:2" x14ac:dyDescent="0.3">
      <c r="B688" t="s">
        <v>1096</v>
      </c>
    </row>
    <row r="689" spans="2:2" x14ac:dyDescent="0.3">
      <c r="B689" t="s">
        <v>1097</v>
      </c>
    </row>
    <row r="690" spans="2:2" x14ac:dyDescent="0.3">
      <c r="B690" t="s">
        <v>1098</v>
      </c>
    </row>
    <row r="691" spans="2:2" x14ac:dyDescent="0.3">
      <c r="B691" t="s">
        <v>1099</v>
      </c>
    </row>
    <row r="692" spans="2:2" x14ac:dyDescent="0.3">
      <c r="B692" t="s">
        <v>1100</v>
      </c>
    </row>
    <row r="693" spans="2:2" x14ac:dyDescent="0.3">
      <c r="B693" t="s">
        <v>1101</v>
      </c>
    </row>
    <row r="694" spans="2:2" x14ac:dyDescent="0.3">
      <c r="B694" t="s">
        <v>1102</v>
      </c>
    </row>
    <row r="695" spans="2:2" x14ac:dyDescent="0.3">
      <c r="B695" t="s">
        <v>1103</v>
      </c>
    </row>
    <row r="696" spans="2:2" x14ac:dyDescent="0.3">
      <c r="B696" t="s">
        <v>1104</v>
      </c>
    </row>
    <row r="697" spans="2:2" x14ac:dyDescent="0.3">
      <c r="B697" t="s">
        <v>1105</v>
      </c>
    </row>
    <row r="698" spans="2:2" x14ac:dyDescent="0.3">
      <c r="B698" t="s">
        <v>1106</v>
      </c>
    </row>
    <row r="699" spans="2:2" x14ac:dyDescent="0.3">
      <c r="B699" t="s">
        <v>1107</v>
      </c>
    </row>
    <row r="700" spans="2:2" x14ac:dyDescent="0.3">
      <c r="B700" t="s">
        <v>1108</v>
      </c>
    </row>
    <row r="701" spans="2:2" x14ac:dyDescent="0.3">
      <c r="B701" t="s">
        <v>1109</v>
      </c>
    </row>
    <row r="702" spans="2:2" x14ac:dyDescent="0.3">
      <c r="B702" t="s">
        <v>1110</v>
      </c>
    </row>
    <row r="703" spans="2:2" x14ac:dyDescent="0.3">
      <c r="B703" t="s">
        <v>1111</v>
      </c>
    </row>
    <row r="704" spans="2:2" x14ac:dyDescent="0.3">
      <c r="B704" t="s">
        <v>1112</v>
      </c>
    </row>
    <row r="705" spans="2:2" x14ac:dyDescent="0.3">
      <c r="B705" t="s">
        <v>1113</v>
      </c>
    </row>
    <row r="706" spans="2:2" x14ac:dyDescent="0.3">
      <c r="B706" t="s">
        <v>1114</v>
      </c>
    </row>
    <row r="707" spans="2:2" x14ac:dyDescent="0.3">
      <c r="B707" t="s">
        <v>1115</v>
      </c>
    </row>
    <row r="708" spans="2:2" x14ac:dyDescent="0.3">
      <c r="B708" t="s">
        <v>1116</v>
      </c>
    </row>
    <row r="709" spans="2:2" x14ac:dyDescent="0.3">
      <c r="B709" t="s">
        <v>1117</v>
      </c>
    </row>
    <row r="710" spans="2:2" x14ac:dyDescent="0.3">
      <c r="B710" t="s">
        <v>1118</v>
      </c>
    </row>
    <row r="711" spans="2:2" x14ac:dyDescent="0.3">
      <c r="B711" t="s">
        <v>1119</v>
      </c>
    </row>
    <row r="712" spans="2:2" x14ac:dyDescent="0.3">
      <c r="B712" t="s">
        <v>1120</v>
      </c>
    </row>
    <row r="713" spans="2:2" x14ac:dyDescent="0.3">
      <c r="B713" t="s">
        <v>1121</v>
      </c>
    </row>
    <row r="714" spans="2:2" x14ac:dyDescent="0.3">
      <c r="B714" t="s">
        <v>1122</v>
      </c>
    </row>
    <row r="715" spans="2:2" x14ac:dyDescent="0.3">
      <c r="B715" t="s">
        <v>1123</v>
      </c>
    </row>
    <row r="716" spans="2:2" x14ac:dyDescent="0.3">
      <c r="B716" t="s">
        <v>1124</v>
      </c>
    </row>
    <row r="717" spans="2:2" x14ac:dyDescent="0.3">
      <c r="B717" t="s">
        <v>1125</v>
      </c>
    </row>
    <row r="718" spans="2:2" x14ac:dyDescent="0.3">
      <c r="B718" t="s">
        <v>1126</v>
      </c>
    </row>
    <row r="719" spans="2:2" x14ac:dyDescent="0.3">
      <c r="B719" t="s">
        <v>1127</v>
      </c>
    </row>
    <row r="720" spans="2:2" x14ac:dyDescent="0.3">
      <c r="B720" t="s">
        <v>1128</v>
      </c>
    </row>
    <row r="721" spans="2:2" x14ac:dyDescent="0.3">
      <c r="B721" t="s">
        <v>1129</v>
      </c>
    </row>
    <row r="722" spans="2:2" x14ac:dyDescent="0.3">
      <c r="B722" t="s">
        <v>1130</v>
      </c>
    </row>
    <row r="723" spans="2:2" x14ac:dyDescent="0.3">
      <c r="B723" t="s">
        <v>1131</v>
      </c>
    </row>
    <row r="724" spans="2:2" x14ac:dyDescent="0.3">
      <c r="B724">
        <v>100</v>
      </c>
    </row>
    <row r="725" spans="2:2" x14ac:dyDescent="0.3">
      <c r="B725" t="s">
        <v>1132</v>
      </c>
    </row>
    <row r="726" spans="2:2" x14ac:dyDescent="0.3">
      <c r="B726" t="s">
        <v>1133</v>
      </c>
    </row>
    <row r="727" spans="2:2" x14ac:dyDescent="0.3">
      <c r="B727" t="s">
        <v>1134</v>
      </c>
    </row>
    <row r="728" spans="2:2" x14ac:dyDescent="0.3">
      <c r="B728" t="s">
        <v>1135</v>
      </c>
    </row>
    <row r="729" spans="2:2" x14ac:dyDescent="0.3">
      <c r="B729" t="s">
        <v>1136</v>
      </c>
    </row>
    <row r="730" spans="2:2" x14ac:dyDescent="0.3">
      <c r="B730" t="s">
        <v>1137</v>
      </c>
    </row>
    <row r="731" spans="2:2" x14ac:dyDescent="0.3">
      <c r="B731" t="s">
        <v>1138</v>
      </c>
    </row>
    <row r="732" spans="2:2" x14ac:dyDescent="0.3">
      <c r="B732" t="s">
        <v>1139</v>
      </c>
    </row>
    <row r="733" spans="2:2" x14ac:dyDescent="0.3">
      <c r="B733" t="s">
        <v>1140</v>
      </c>
    </row>
    <row r="734" spans="2:2" x14ac:dyDescent="0.3">
      <c r="B734" t="s">
        <v>1141</v>
      </c>
    </row>
    <row r="735" spans="2:2" x14ac:dyDescent="0.3">
      <c r="B735" t="s">
        <v>1142</v>
      </c>
    </row>
    <row r="736" spans="2:2" x14ac:dyDescent="0.3">
      <c r="B736" t="s">
        <v>1143</v>
      </c>
    </row>
    <row r="737" spans="2:2" x14ac:dyDescent="0.3">
      <c r="B737" t="s">
        <v>1144</v>
      </c>
    </row>
    <row r="738" spans="2:2" x14ac:dyDescent="0.3">
      <c r="B738" t="s">
        <v>1145</v>
      </c>
    </row>
    <row r="739" spans="2:2" x14ac:dyDescent="0.3">
      <c r="B739" t="s">
        <v>1146</v>
      </c>
    </row>
    <row r="740" spans="2:2" x14ac:dyDescent="0.3">
      <c r="B740" t="s">
        <v>1147</v>
      </c>
    </row>
    <row r="741" spans="2:2" x14ac:dyDescent="0.3">
      <c r="B741" t="s">
        <v>1148</v>
      </c>
    </row>
    <row r="742" spans="2:2" x14ac:dyDescent="0.3">
      <c r="B742" t="s">
        <v>1149</v>
      </c>
    </row>
    <row r="743" spans="2:2" x14ac:dyDescent="0.3">
      <c r="B743" t="s">
        <v>1150</v>
      </c>
    </row>
    <row r="744" spans="2:2" x14ac:dyDescent="0.3">
      <c r="B744" t="s">
        <v>1151</v>
      </c>
    </row>
    <row r="745" spans="2:2" x14ac:dyDescent="0.3">
      <c r="B745" t="s">
        <v>1152</v>
      </c>
    </row>
    <row r="746" spans="2:2" x14ac:dyDescent="0.3">
      <c r="B746" t="s">
        <v>1153</v>
      </c>
    </row>
    <row r="747" spans="2:2" x14ac:dyDescent="0.3">
      <c r="B747" t="s">
        <v>1154</v>
      </c>
    </row>
    <row r="748" spans="2:2" x14ac:dyDescent="0.3">
      <c r="B748" t="s">
        <v>1155</v>
      </c>
    </row>
    <row r="749" spans="2:2" x14ac:dyDescent="0.3">
      <c r="B749" t="s">
        <v>1156</v>
      </c>
    </row>
    <row r="750" spans="2:2" x14ac:dyDescent="0.3">
      <c r="B750" t="s">
        <v>1157</v>
      </c>
    </row>
    <row r="751" spans="2:2" x14ac:dyDescent="0.3">
      <c r="B751" t="s">
        <v>1158</v>
      </c>
    </row>
    <row r="752" spans="2:2" x14ac:dyDescent="0.3">
      <c r="B752" t="s">
        <v>1159</v>
      </c>
    </row>
    <row r="753" spans="2:2" x14ac:dyDescent="0.3">
      <c r="B753" t="s">
        <v>1160</v>
      </c>
    </row>
    <row r="754" spans="2:2" x14ac:dyDescent="0.3">
      <c r="B754" t="s">
        <v>1161</v>
      </c>
    </row>
    <row r="755" spans="2:2" x14ac:dyDescent="0.3">
      <c r="B755" t="s">
        <v>1162</v>
      </c>
    </row>
    <row r="756" spans="2:2" x14ac:dyDescent="0.3">
      <c r="B756" t="s">
        <v>1163</v>
      </c>
    </row>
    <row r="757" spans="2:2" x14ac:dyDescent="0.3">
      <c r="B757" t="s">
        <v>1164</v>
      </c>
    </row>
    <row r="758" spans="2:2" x14ac:dyDescent="0.3">
      <c r="B758" t="s">
        <v>1165</v>
      </c>
    </row>
    <row r="759" spans="2:2" x14ac:dyDescent="0.3">
      <c r="B759" t="s">
        <v>1166</v>
      </c>
    </row>
    <row r="760" spans="2:2" x14ac:dyDescent="0.3">
      <c r="B760" t="s">
        <v>1167</v>
      </c>
    </row>
    <row r="761" spans="2:2" x14ac:dyDescent="0.3">
      <c r="B761" t="s">
        <v>1168</v>
      </c>
    </row>
    <row r="762" spans="2:2" x14ac:dyDescent="0.3">
      <c r="B762" t="s">
        <v>1169</v>
      </c>
    </row>
    <row r="763" spans="2:2" x14ac:dyDescent="0.3">
      <c r="B763" t="s">
        <v>1170</v>
      </c>
    </row>
    <row r="764" spans="2:2" x14ac:dyDescent="0.3">
      <c r="B764" t="s">
        <v>1171</v>
      </c>
    </row>
    <row r="765" spans="2:2" x14ac:dyDescent="0.3">
      <c r="B765" t="s">
        <v>1172</v>
      </c>
    </row>
    <row r="766" spans="2:2" x14ac:dyDescent="0.3">
      <c r="B766" t="s">
        <v>1173</v>
      </c>
    </row>
    <row r="767" spans="2:2" x14ac:dyDescent="0.3">
      <c r="B767" t="s">
        <v>1174</v>
      </c>
    </row>
    <row r="768" spans="2:2" x14ac:dyDescent="0.3">
      <c r="B768" t="s">
        <v>1175</v>
      </c>
    </row>
    <row r="769" spans="2:2" x14ac:dyDescent="0.3">
      <c r="B769" t="s">
        <v>1176</v>
      </c>
    </row>
    <row r="770" spans="2:2" x14ac:dyDescent="0.3">
      <c r="B770" t="s">
        <v>1177</v>
      </c>
    </row>
    <row r="771" spans="2:2" x14ac:dyDescent="0.3">
      <c r="B771" t="s">
        <v>1178</v>
      </c>
    </row>
    <row r="772" spans="2:2" x14ac:dyDescent="0.3">
      <c r="B772" t="s">
        <v>1179</v>
      </c>
    </row>
    <row r="773" spans="2:2" x14ac:dyDescent="0.3">
      <c r="B773" t="s">
        <v>1180</v>
      </c>
    </row>
    <row r="774" spans="2:2" x14ac:dyDescent="0.3">
      <c r="B774" t="s">
        <v>1181</v>
      </c>
    </row>
    <row r="775" spans="2:2" x14ac:dyDescent="0.3">
      <c r="B775" t="s">
        <v>1182</v>
      </c>
    </row>
    <row r="776" spans="2:2" x14ac:dyDescent="0.3">
      <c r="B776" t="s">
        <v>1183</v>
      </c>
    </row>
    <row r="777" spans="2:2" x14ac:dyDescent="0.3">
      <c r="B777" t="s">
        <v>1184</v>
      </c>
    </row>
    <row r="778" spans="2:2" x14ac:dyDescent="0.3">
      <c r="B778" t="s">
        <v>1185</v>
      </c>
    </row>
    <row r="779" spans="2:2" x14ac:dyDescent="0.3">
      <c r="B779" t="s">
        <v>1186</v>
      </c>
    </row>
    <row r="780" spans="2:2" x14ac:dyDescent="0.3">
      <c r="B780" t="s">
        <v>1187</v>
      </c>
    </row>
    <row r="781" spans="2:2" x14ac:dyDescent="0.3">
      <c r="B781" t="s">
        <v>1188</v>
      </c>
    </row>
    <row r="782" spans="2:2" x14ac:dyDescent="0.3">
      <c r="B782" t="s">
        <v>1189</v>
      </c>
    </row>
    <row r="783" spans="2:2" x14ac:dyDescent="0.3">
      <c r="B783" t="s">
        <v>1190</v>
      </c>
    </row>
    <row r="784" spans="2:2" x14ac:dyDescent="0.3">
      <c r="B784" t="s">
        <v>1191</v>
      </c>
    </row>
    <row r="785" spans="2:2" x14ac:dyDescent="0.3">
      <c r="B785" t="s">
        <v>1192</v>
      </c>
    </row>
    <row r="786" spans="2:2" x14ac:dyDescent="0.3">
      <c r="B786" t="s">
        <v>1193</v>
      </c>
    </row>
    <row r="787" spans="2:2" x14ac:dyDescent="0.3">
      <c r="B787" t="s">
        <v>1194</v>
      </c>
    </row>
    <row r="788" spans="2:2" x14ac:dyDescent="0.3">
      <c r="B788" t="s">
        <v>1195</v>
      </c>
    </row>
    <row r="789" spans="2:2" x14ac:dyDescent="0.3">
      <c r="B789" t="s">
        <v>1196</v>
      </c>
    </row>
    <row r="790" spans="2:2" x14ac:dyDescent="0.3">
      <c r="B790" t="s">
        <v>1197</v>
      </c>
    </row>
    <row r="791" spans="2:2" x14ac:dyDescent="0.3">
      <c r="B791" t="s">
        <v>1198</v>
      </c>
    </row>
    <row r="792" spans="2:2" x14ac:dyDescent="0.3">
      <c r="B792" t="s">
        <v>1199</v>
      </c>
    </row>
    <row r="793" spans="2:2" x14ac:dyDescent="0.3">
      <c r="B793" t="s">
        <v>1200</v>
      </c>
    </row>
    <row r="794" spans="2:2" x14ac:dyDescent="0.3">
      <c r="B794" t="s">
        <v>1201</v>
      </c>
    </row>
    <row r="795" spans="2:2" x14ac:dyDescent="0.3">
      <c r="B795" t="s">
        <v>1202</v>
      </c>
    </row>
    <row r="796" spans="2:2" x14ac:dyDescent="0.3">
      <c r="B796" t="s">
        <v>1203</v>
      </c>
    </row>
    <row r="797" spans="2:2" x14ac:dyDescent="0.3">
      <c r="B797" t="s">
        <v>1204</v>
      </c>
    </row>
    <row r="798" spans="2:2" x14ac:dyDescent="0.3">
      <c r="B798" t="s">
        <v>1205</v>
      </c>
    </row>
    <row r="799" spans="2:2" x14ac:dyDescent="0.3">
      <c r="B799" t="s">
        <v>1206</v>
      </c>
    </row>
    <row r="800" spans="2:2" x14ac:dyDescent="0.3">
      <c r="B800" t="s">
        <v>1207</v>
      </c>
    </row>
    <row r="801" spans="2:2" x14ac:dyDescent="0.3">
      <c r="B801" t="s">
        <v>1208</v>
      </c>
    </row>
    <row r="802" spans="2:2" x14ac:dyDescent="0.3">
      <c r="B802" t="s">
        <v>1209</v>
      </c>
    </row>
    <row r="803" spans="2:2" x14ac:dyDescent="0.3">
      <c r="B803" t="s">
        <v>1210</v>
      </c>
    </row>
    <row r="804" spans="2:2" x14ac:dyDescent="0.3">
      <c r="B804" t="s">
        <v>1211</v>
      </c>
    </row>
    <row r="805" spans="2:2" x14ac:dyDescent="0.3">
      <c r="B805" t="s">
        <v>1212</v>
      </c>
    </row>
    <row r="806" spans="2:2" x14ac:dyDescent="0.3">
      <c r="B806" t="s">
        <v>1213</v>
      </c>
    </row>
    <row r="807" spans="2:2" x14ac:dyDescent="0.3">
      <c r="B807" t="s">
        <v>1214</v>
      </c>
    </row>
    <row r="808" spans="2:2" x14ac:dyDescent="0.3">
      <c r="B808" t="s">
        <v>1215</v>
      </c>
    </row>
    <row r="809" spans="2:2" x14ac:dyDescent="0.3">
      <c r="B809" t="s">
        <v>1216</v>
      </c>
    </row>
    <row r="810" spans="2:2" x14ac:dyDescent="0.3">
      <c r="B810" t="s">
        <v>1217</v>
      </c>
    </row>
    <row r="811" spans="2:2" x14ac:dyDescent="0.3">
      <c r="B811" t="s">
        <v>1218</v>
      </c>
    </row>
    <row r="812" spans="2:2" x14ac:dyDescent="0.3">
      <c r="B812" t="s">
        <v>1219</v>
      </c>
    </row>
    <row r="813" spans="2:2" x14ac:dyDescent="0.3">
      <c r="B813" t="s">
        <v>1220</v>
      </c>
    </row>
    <row r="814" spans="2:2" x14ac:dyDescent="0.3">
      <c r="B814" t="s">
        <v>1221</v>
      </c>
    </row>
    <row r="815" spans="2:2" x14ac:dyDescent="0.3">
      <c r="B815" t="s">
        <v>1222</v>
      </c>
    </row>
    <row r="816" spans="2:2" x14ac:dyDescent="0.3">
      <c r="B816" t="s">
        <v>1223</v>
      </c>
    </row>
    <row r="817" spans="2:2" x14ac:dyDescent="0.3">
      <c r="B817" t="s">
        <v>1224</v>
      </c>
    </row>
    <row r="818" spans="2:2" x14ac:dyDescent="0.3">
      <c r="B818" t="s">
        <v>1225</v>
      </c>
    </row>
    <row r="819" spans="2:2" x14ac:dyDescent="0.3">
      <c r="B819" t="s">
        <v>1226</v>
      </c>
    </row>
    <row r="820" spans="2:2" x14ac:dyDescent="0.3">
      <c r="B820" t="s">
        <v>1227</v>
      </c>
    </row>
    <row r="821" spans="2:2" x14ac:dyDescent="0.3">
      <c r="B821" t="s">
        <v>1228</v>
      </c>
    </row>
    <row r="822" spans="2:2" x14ac:dyDescent="0.3">
      <c r="B822" t="s">
        <v>1229</v>
      </c>
    </row>
    <row r="823" spans="2:2" x14ac:dyDescent="0.3">
      <c r="B823" t="s">
        <v>1230</v>
      </c>
    </row>
    <row r="824" spans="2:2" x14ac:dyDescent="0.3">
      <c r="B824" t="s">
        <v>1231</v>
      </c>
    </row>
    <row r="825" spans="2:2" x14ac:dyDescent="0.3">
      <c r="B825" t="s">
        <v>1232</v>
      </c>
    </row>
    <row r="826" spans="2:2" x14ac:dyDescent="0.3">
      <c r="B826" t="s">
        <v>1233</v>
      </c>
    </row>
    <row r="827" spans="2:2" x14ac:dyDescent="0.3">
      <c r="B827" t="s">
        <v>1234</v>
      </c>
    </row>
    <row r="828" spans="2:2" x14ac:dyDescent="0.3">
      <c r="B828" t="s">
        <v>1235</v>
      </c>
    </row>
    <row r="829" spans="2:2" x14ac:dyDescent="0.3">
      <c r="B829" t="s">
        <v>1236</v>
      </c>
    </row>
    <row r="830" spans="2:2" x14ac:dyDescent="0.3">
      <c r="B830" t="s">
        <v>1237</v>
      </c>
    </row>
    <row r="831" spans="2:2" x14ac:dyDescent="0.3">
      <c r="B831" t="s">
        <v>1238</v>
      </c>
    </row>
    <row r="832" spans="2:2" x14ac:dyDescent="0.3">
      <c r="B832" t="s">
        <v>1239</v>
      </c>
    </row>
    <row r="833" spans="2:2" x14ac:dyDescent="0.3">
      <c r="B833" t="s">
        <v>1240</v>
      </c>
    </row>
    <row r="834" spans="2:2" x14ac:dyDescent="0.3">
      <c r="B834" t="s">
        <v>1241</v>
      </c>
    </row>
    <row r="835" spans="2:2" x14ac:dyDescent="0.3">
      <c r="B835" t="s">
        <v>1242</v>
      </c>
    </row>
    <row r="836" spans="2:2" x14ac:dyDescent="0.3">
      <c r="B836" t="s">
        <v>1243</v>
      </c>
    </row>
    <row r="837" spans="2:2" x14ac:dyDescent="0.3">
      <c r="B837" t="s">
        <v>1244</v>
      </c>
    </row>
    <row r="838" spans="2:2" x14ac:dyDescent="0.3">
      <c r="B838" t="s">
        <v>1245</v>
      </c>
    </row>
    <row r="839" spans="2:2" x14ac:dyDescent="0.3">
      <c r="B839" t="s">
        <v>1246</v>
      </c>
    </row>
    <row r="840" spans="2:2" x14ac:dyDescent="0.3">
      <c r="B840" t="s">
        <v>1247</v>
      </c>
    </row>
    <row r="841" spans="2:2" x14ac:dyDescent="0.3">
      <c r="B841" t="s">
        <v>1248</v>
      </c>
    </row>
    <row r="842" spans="2:2" x14ac:dyDescent="0.3">
      <c r="B842" t="s">
        <v>1249</v>
      </c>
    </row>
    <row r="843" spans="2:2" x14ac:dyDescent="0.3">
      <c r="B843" t="s">
        <v>1250</v>
      </c>
    </row>
    <row r="844" spans="2:2" x14ac:dyDescent="0.3">
      <c r="B844" t="s">
        <v>1251</v>
      </c>
    </row>
    <row r="845" spans="2:2" x14ac:dyDescent="0.3">
      <c r="B845" t="s">
        <v>1252</v>
      </c>
    </row>
    <row r="846" spans="2:2" x14ac:dyDescent="0.3">
      <c r="B846" t="s">
        <v>1253</v>
      </c>
    </row>
    <row r="847" spans="2:2" x14ac:dyDescent="0.3">
      <c r="B847" t="s">
        <v>1254</v>
      </c>
    </row>
    <row r="848" spans="2:2" x14ac:dyDescent="0.3">
      <c r="B848" t="s">
        <v>1255</v>
      </c>
    </row>
    <row r="849" spans="2:2" x14ac:dyDescent="0.3">
      <c r="B849" t="s">
        <v>1256</v>
      </c>
    </row>
    <row r="850" spans="2:2" x14ac:dyDescent="0.3">
      <c r="B850" t="s">
        <v>1257</v>
      </c>
    </row>
    <row r="851" spans="2:2" x14ac:dyDescent="0.3">
      <c r="B851" t="s">
        <v>1258</v>
      </c>
    </row>
    <row r="852" spans="2:2" x14ac:dyDescent="0.3">
      <c r="B852" t="s">
        <v>1259</v>
      </c>
    </row>
    <row r="853" spans="2:2" x14ac:dyDescent="0.3">
      <c r="B853" t="s">
        <v>1260</v>
      </c>
    </row>
    <row r="854" spans="2:2" x14ac:dyDescent="0.3">
      <c r="B854" t="s">
        <v>1261</v>
      </c>
    </row>
    <row r="855" spans="2:2" x14ac:dyDescent="0.3">
      <c r="B855" t="s">
        <v>1262</v>
      </c>
    </row>
    <row r="856" spans="2:2" x14ac:dyDescent="0.3">
      <c r="B856" t="s">
        <v>1263</v>
      </c>
    </row>
    <row r="857" spans="2:2" x14ac:dyDescent="0.3">
      <c r="B857" t="s">
        <v>1264</v>
      </c>
    </row>
    <row r="858" spans="2:2" x14ac:dyDescent="0.3">
      <c r="B858" t="s">
        <v>1265</v>
      </c>
    </row>
    <row r="859" spans="2:2" x14ac:dyDescent="0.3">
      <c r="B859" t="s">
        <v>1266</v>
      </c>
    </row>
    <row r="860" spans="2:2" x14ac:dyDescent="0.3">
      <c r="B860" t="s">
        <v>1267</v>
      </c>
    </row>
    <row r="861" spans="2:2" x14ac:dyDescent="0.3">
      <c r="B861" t="s">
        <v>1268</v>
      </c>
    </row>
    <row r="862" spans="2:2" x14ac:dyDescent="0.3">
      <c r="B862" t="s">
        <v>1269</v>
      </c>
    </row>
    <row r="863" spans="2:2" x14ac:dyDescent="0.3">
      <c r="B863" t="s">
        <v>1270</v>
      </c>
    </row>
    <row r="864" spans="2:2" x14ac:dyDescent="0.3">
      <c r="B864" t="s">
        <v>1271</v>
      </c>
    </row>
    <row r="865" spans="2:2" x14ac:dyDescent="0.3">
      <c r="B865" t="s">
        <v>1272</v>
      </c>
    </row>
    <row r="866" spans="2:2" x14ac:dyDescent="0.3">
      <c r="B866" t="s">
        <v>1273</v>
      </c>
    </row>
    <row r="867" spans="2:2" x14ac:dyDescent="0.3">
      <c r="B867" t="s">
        <v>1274</v>
      </c>
    </row>
    <row r="868" spans="2:2" x14ac:dyDescent="0.3">
      <c r="B868" t="s">
        <v>1275</v>
      </c>
    </row>
    <row r="869" spans="2:2" x14ac:dyDescent="0.3">
      <c r="B869" t="s">
        <v>1276</v>
      </c>
    </row>
    <row r="870" spans="2:2" x14ac:dyDescent="0.3">
      <c r="B870" t="s">
        <v>1277</v>
      </c>
    </row>
    <row r="871" spans="2:2" x14ac:dyDescent="0.3">
      <c r="B871" t="s">
        <v>1278</v>
      </c>
    </row>
    <row r="872" spans="2:2" x14ac:dyDescent="0.3">
      <c r="B872" t="s">
        <v>1279</v>
      </c>
    </row>
    <row r="873" spans="2:2" x14ac:dyDescent="0.3">
      <c r="B873" t="s">
        <v>1280</v>
      </c>
    </row>
    <row r="874" spans="2:2" x14ac:dyDescent="0.3">
      <c r="B874" t="s">
        <v>1281</v>
      </c>
    </row>
    <row r="875" spans="2:2" x14ac:dyDescent="0.3">
      <c r="B875" t="s">
        <v>1282</v>
      </c>
    </row>
    <row r="876" spans="2:2" x14ac:dyDescent="0.3">
      <c r="B876" t="s">
        <v>1283</v>
      </c>
    </row>
    <row r="877" spans="2:2" x14ac:dyDescent="0.3">
      <c r="B877" t="s">
        <v>1284</v>
      </c>
    </row>
    <row r="878" spans="2:2" x14ac:dyDescent="0.3">
      <c r="B878" t="s">
        <v>1285</v>
      </c>
    </row>
    <row r="879" spans="2:2" x14ac:dyDescent="0.3">
      <c r="B879" t="s">
        <v>1286</v>
      </c>
    </row>
    <row r="880" spans="2:2" x14ac:dyDescent="0.3">
      <c r="B880" t="s">
        <v>1287</v>
      </c>
    </row>
    <row r="881" spans="2:2" x14ac:dyDescent="0.3">
      <c r="B881" t="s">
        <v>1288</v>
      </c>
    </row>
    <row r="882" spans="2:2" x14ac:dyDescent="0.3">
      <c r="B882" t="s">
        <v>1289</v>
      </c>
    </row>
    <row r="883" spans="2:2" x14ac:dyDescent="0.3">
      <c r="B883" t="s">
        <v>1290</v>
      </c>
    </row>
    <row r="884" spans="2:2" x14ac:dyDescent="0.3">
      <c r="B884" t="s">
        <v>1291</v>
      </c>
    </row>
    <row r="885" spans="2:2" x14ac:dyDescent="0.3">
      <c r="B885" t="s">
        <v>1292</v>
      </c>
    </row>
    <row r="886" spans="2:2" x14ac:dyDescent="0.3">
      <c r="B886" t="s">
        <v>1293</v>
      </c>
    </row>
    <row r="887" spans="2:2" x14ac:dyDescent="0.3">
      <c r="B887" t="s">
        <v>1294</v>
      </c>
    </row>
    <row r="888" spans="2:2" x14ac:dyDescent="0.3">
      <c r="B888" t="s">
        <v>1295</v>
      </c>
    </row>
    <row r="889" spans="2:2" x14ac:dyDescent="0.3">
      <c r="B889" t="s">
        <v>1296</v>
      </c>
    </row>
    <row r="890" spans="2:2" x14ac:dyDescent="0.3">
      <c r="B890" t="s">
        <v>1297</v>
      </c>
    </row>
    <row r="891" spans="2:2" x14ac:dyDescent="0.3">
      <c r="B891" t="s">
        <v>1298</v>
      </c>
    </row>
    <row r="892" spans="2:2" x14ac:dyDescent="0.3">
      <c r="B892" t="s">
        <v>1299</v>
      </c>
    </row>
    <row r="893" spans="2:2" x14ac:dyDescent="0.3">
      <c r="B893" t="s">
        <v>1300</v>
      </c>
    </row>
    <row r="894" spans="2:2" x14ac:dyDescent="0.3">
      <c r="B894" t="s">
        <v>1301</v>
      </c>
    </row>
    <row r="895" spans="2:2" x14ac:dyDescent="0.3">
      <c r="B895" t="s">
        <v>1302</v>
      </c>
    </row>
    <row r="896" spans="2:2" x14ac:dyDescent="0.3">
      <c r="B896" t="s">
        <v>1303</v>
      </c>
    </row>
    <row r="897" spans="2:2" x14ac:dyDescent="0.3">
      <c r="B897" t="s">
        <v>1304</v>
      </c>
    </row>
    <row r="898" spans="2:2" x14ac:dyDescent="0.3">
      <c r="B898" t="s">
        <v>1305</v>
      </c>
    </row>
    <row r="899" spans="2:2" x14ac:dyDescent="0.3">
      <c r="B899" t="s">
        <v>1306</v>
      </c>
    </row>
    <row r="900" spans="2:2" x14ac:dyDescent="0.3">
      <c r="B900" t="s">
        <v>1307</v>
      </c>
    </row>
    <row r="901" spans="2:2" x14ac:dyDescent="0.3">
      <c r="B901" t="s">
        <v>1308</v>
      </c>
    </row>
    <row r="902" spans="2:2" x14ac:dyDescent="0.3">
      <c r="B902" t="s">
        <v>1309</v>
      </c>
    </row>
    <row r="903" spans="2:2" x14ac:dyDescent="0.3">
      <c r="B903" t="s">
        <v>1310</v>
      </c>
    </row>
    <row r="904" spans="2:2" x14ac:dyDescent="0.3">
      <c r="B904" t="s">
        <v>1311</v>
      </c>
    </row>
    <row r="905" spans="2:2" x14ac:dyDescent="0.3">
      <c r="B905" t="s">
        <v>1312</v>
      </c>
    </row>
    <row r="906" spans="2:2" x14ac:dyDescent="0.3">
      <c r="B906" t="s">
        <v>1313</v>
      </c>
    </row>
    <row r="907" spans="2:2" x14ac:dyDescent="0.3">
      <c r="B907" t="s">
        <v>1314</v>
      </c>
    </row>
    <row r="908" spans="2:2" x14ac:dyDescent="0.3">
      <c r="B908" t="s">
        <v>1315</v>
      </c>
    </row>
    <row r="909" spans="2:2" x14ac:dyDescent="0.3">
      <c r="B909" t="s">
        <v>1316</v>
      </c>
    </row>
    <row r="910" spans="2:2" x14ac:dyDescent="0.3">
      <c r="B910" t="s">
        <v>1317</v>
      </c>
    </row>
    <row r="911" spans="2:2" x14ac:dyDescent="0.3">
      <c r="B911" t="s">
        <v>1318</v>
      </c>
    </row>
    <row r="912" spans="2:2" x14ac:dyDescent="0.3">
      <c r="B912" t="s">
        <v>1319</v>
      </c>
    </row>
    <row r="913" spans="2:2" x14ac:dyDescent="0.3">
      <c r="B913" t="s">
        <v>1320</v>
      </c>
    </row>
    <row r="914" spans="2:2" x14ac:dyDescent="0.3">
      <c r="B914" t="s">
        <v>1321</v>
      </c>
    </row>
    <row r="915" spans="2:2" x14ac:dyDescent="0.3">
      <c r="B915" t="s">
        <v>1322</v>
      </c>
    </row>
    <row r="916" spans="2:2" x14ac:dyDescent="0.3">
      <c r="B916" t="s">
        <v>1323</v>
      </c>
    </row>
    <row r="917" spans="2:2" x14ac:dyDescent="0.3">
      <c r="B917" t="s">
        <v>1324</v>
      </c>
    </row>
    <row r="918" spans="2:2" x14ac:dyDescent="0.3">
      <c r="B918" t="s">
        <v>1325</v>
      </c>
    </row>
    <row r="919" spans="2:2" x14ac:dyDescent="0.3">
      <c r="B919" t="s">
        <v>1326</v>
      </c>
    </row>
    <row r="920" spans="2:2" x14ac:dyDescent="0.3">
      <c r="B920" t="s">
        <v>1327</v>
      </c>
    </row>
    <row r="921" spans="2:2" x14ac:dyDescent="0.3">
      <c r="B921" t="s">
        <v>1328</v>
      </c>
    </row>
    <row r="922" spans="2:2" x14ac:dyDescent="0.3">
      <c r="B922" t="s">
        <v>1329</v>
      </c>
    </row>
    <row r="923" spans="2:2" x14ac:dyDescent="0.3">
      <c r="B923" t="s">
        <v>1330</v>
      </c>
    </row>
    <row r="924" spans="2:2" x14ac:dyDescent="0.3">
      <c r="B924" t="s">
        <v>1331</v>
      </c>
    </row>
    <row r="925" spans="2:2" x14ac:dyDescent="0.3">
      <c r="B925" t="s">
        <v>1332</v>
      </c>
    </row>
    <row r="926" spans="2:2" x14ac:dyDescent="0.3">
      <c r="B926" t="s">
        <v>1333</v>
      </c>
    </row>
    <row r="927" spans="2:2" x14ac:dyDescent="0.3">
      <c r="B927" t="s">
        <v>1334</v>
      </c>
    </row>
    <row r="928" spans="2:2" x14ac:dyDescent="0.3">
      <c r="B928" t="s">
        <v>1335</v>
      </c>
    </row>
    <row r="929" spans="2:2" x14ac:dyDescent="0.3">
      <c r="B929" t="s">
        <v>1336</v>
      </c>
    </row>
    <row r="930" spans="2:2" x14ac:dyDescent="0.3">
      <c r="B930" t="s">
        <v>1337</v>
      </c>
    </row>
    <row r="931" spans="2:2" x14ac:dyDescent="0.3">
      <c r="B931" t="s">
        <v>1338</v>
      </c>
    </row>
    <row r="932" spans="2:2" x14ac:dyDescent="0.3">
      <c r="B932" t="s">
        <v>1339</v>
      </c>
    </row>
    <row r="933" spans="2:2" x14ac:dyDescent="0.3">
      <c r="B933" t="s">
        <v>1340</v>
      </c>
    </row>
    <row r="934" spans="2:2" x14ac:dyDescent="0.3">
      <c r="B934" t="s">
        <v>1341</v>
      </c>
    </row>
    <row r="935" spans="2:2" x14ac:dyDescent="0.3">
      <c r="B935" t="s">
        <v>1342</v>
      </c>
    </row>
    <row r="936" spans="2:2" x14ac:dyDescent="0.3">
      <c r="B936" t="s">
        <v>1343</v>
      </c>
    </row>
    <row r="937" spans="2:2" x14ac:dyDescent="0.3">
      <c r="B937" t="s">
        <v>1344</v>
      </c>
    </row>
    <row r="938" spans="2:2" x14ac:dyDescent="0.3">
      <c r="B938" t="s">
        <v>1345</v>
      </c>
    </row>
    <row r="939" spans="2:2" x14ac:dyDescent="0.3">
      <c r="B939" t="s">
        <v>1346</v>
      </c>
    </row>
    <row r="940" spans="2:2" x14ac:dyDescent="0.3">
      <c r="B940" t="s">
        <v>1347</v>
      </c>
    </row>
    <row r="941" spans="2:2" x14ac:dyDescent="0.3">
      <c r="B941" t="s">
        <v>1348</v>
      </c>
    </row>
    <row r="942" spans="2:2" x14ac:dyDescent="0.3">
      <c r="B942" t="s">
        <v>1349</v>
      </c>
    </row>
    <row r="943" spans="2:2" x14ac:dyDescent="0.3">
      <c r="B943" t="s">
        <v>1350</v>
      </c>
    </row>
    <row r="944" spans="2:2" x14ac:dyDescent="0.3">
      <c r="B944" t="s">
        <v>1351</v>
      </c>
    </row>
    <row r="945" spans="2:2" x14ac:dyDescent="0.3">
      <c r="B945" t="s">
        <v>1352</v>
      </c>
    </row>
    <row r="946" spans="2:2" x14ac:dyDescent="0.3">
      <c r="B946" t="s">
        <v>1353</v>
      </c>
    </row>
    <row r="947" spans="2:2" x14ac:dyDescent="0.3">
      <c r="B947" t="s">
        <v>1354</v>
      </c>
    </row>
    <row r="948" spans="2:2" x14ac:dyDescent="0.3">
      <c r="B948" t="s">
        <v>1355</v>
      </c>
    </row>
    <row r="949" spans="2:2" x14ac:dyDescent="0.3">
      <c r="B949" t="s">
        <v>1356</v>
      </c>
    </row>
    <row r="950" spans="2:2" x14ac:dyDescent="0.3">
      <c r="B950" t="s">
        <v>1357</v>
      </c>
    </row>
    <row r="951" spans="2:2" x14ac:dyDescent="0.3">
      <c r="B951" t="s">
        <v>1358</v>
      </c>
    </row>
    <row r="952" spans="2:2" x14ac:dyDescent="0.3">
      <c r="B952" t="s">
        <v>1359</v>
      </c>
    </row>
    <row r="953" spans="2:2" x14ac:dyDescent="0.3">
      <c r="B953" t="s">
        <v>1360</v>
      </c>
    </row>
    <row r="954" spans="2:2" x14ac:dyDescent="0.3">
      <c r="B954" t="s">
        <v>1361</v>
      </c>
    </row>
    <row r="955" spans="2:2" x14ac:dyDescent="0.3">
      <c r="B955" t="s">
        <v>1362</v>
      </c>
    </row>
    <row r="956" spans="2:2" x14ac:dyDescent="0.3">
      <c r="B956" t="s">
        <v>1363</v>
      </c>
    </row>
    <row r="957" spans="2:2" x14ac:dyDescent="0.3">
      <c r="B957" t="s">
        <v>1364</v>
      </c>
    </row>
    <row r="958" spans="2:2" x14ac:dyDescent="0.3">
      <c r="B958" t="s">
        <v>1365</v>
      </c>
    </row>
    <row r="959" spans="2:2" x14ac:dyDescent="0.3">
      <c r="B959" t="s">
        <v>1366</v>
      </c>
    </row>
    <row r="960" spans="2:2" x14ac:dyDescent="0.3">
      <c r="B960" t="s">
        <v>1367</v>
      </c>
    </row>
    <row r="961" spans="2:2" x14ac:dyDescent="0.3">
      <c r="B961" t="s">
        <v>1368</v>
      </c>
    </row>
    <row r="962" spans="2:2" x14ac:dyDescent="0.3">
      <c r="B962" t="s">
        <v>1369</v>
      </c>
    </row>
    <row r="963" spans="2:2" x14ac:dyDescent="0.3">
      <c r="B963" t="s">
        <v>1370</v>
      </c>
    </row>
    <row r="964" spans="2:2" x14ac:dyDescent="0.3">
      <c r="B964" t="s">
        <v>1371</v>
      </c>
    </row>
    <row r="965" spans="2:2" x14ac:dyDescent="0.3">
      <c r="B965" t="s">
        <v>1372</v>
      </c>
    </row>
    <row r="966" spans="2:2" x14ac:dyDescent="0.3">
      <c r="B966" t="s">
        <v>1373</v>
      </c>
    </row>
    <row r="967" spans="2:2" x14ac:dyDescent="0.3">
      <c r="B967" t="s">
        <v>1374</v>
      </c>
    </row>
    <row r="968" spans="2:2" x14ac:dyDescent="0.3">
      <c r="B968" t="s">
        <v>1375</v>
      </c>
    </row>
    <row r="969" spans="2:2" x14ac:dyDescent="0.3">
      <c r="B969" t="s">
        <v>1376</v>
      </c>
    </row>
    <row r="970" spans="2:2" x14ac:dyDescent="0.3">
      <c r="B970" t="s">
        <v>1377</v>
      </c>
    </row>
    <row r="971" spans="2:2" x14ac:dyDescent="0.3">
      <c r="B971" t="s">
        <v>1378</v>
      </c>
    </row>
    <row r="972" spans="2:2" x14ac:dyDescent="0.3">
      <c r="B972" t="s">
        <v>1379</v>
      </c>
    </row>
    <row r="973" spans="2:2" x14ac:dyDescent="0.3">
      <c r="B973" t="s">
        <v>1380</v>
      </c>
    </row>
    <row r="974" spans="2:2" x14ac:dyDescent="0.3">
      <c r="B974" t="s">
        <v>1381</v>
      </c>
    </row>
    <row r="975" spans="2:2" x14ac:dyDescent="0.3">
      <c r="B975" t="s">
        <v>1382</v>
      </c>
    </row>
    <row r="976" spans="2:2" x14ac:dyDescent="0.3">
      <c r="B976" t="s">
        <v>1383</v>
      </c>
    </row>
    <row r="977" spans="2:2" x14ac:dyDescent="0.3">
      <c r="B977" t="s">
        <v>1384</v>
      </c>
    </row>
    <row r="978" spans="2:2" x14ac:dyDescent="0.3">
      <c r="B978" t="s">
        <v>1385</v>
      </c>
    </row>
    <row r="979" spans="2:2" x14ac:dyDescent="0.3">
      <c r="B979" t="s">
        <v>1386</v>
      </c>
    </row>
    <row r="980" spans="2:2" x14ac:dyDescent="0.3">
      <c r="B980" t="s">
        <v>1387</v>
      </c>
    </row>
    <row r="981" spans="2:2" x14ac:dyDescent="0.3">
      <c r="B981" t="s">
        <v>1388</v>
      </c>
    </row>
    <row r="982" spans="2:2" x14ac:dyDescent="0.3">
      <c r="B982" t="s">
        <v>1389</v>
      </c>
    </row>
    <row r="983" spans="2:2" x14ac:dyDescent="0.3">
      <c r="B983" t="s">
        <v>1390</v>
      </c>
    </row>
    <row r="984" spans="2:2" x14ac:dyDescent="0.3">
      <c r="B984" t="s">
        <v>1391</v>
      </c>
    </row>
    <row r="985" spans="2:2" x14ac:dyDescent="0.3">
      <c r="B985" t="s">
        <v>1392</v>
      </c>
    </row>
    <row r="986" spans="2:2" x14ac:dyDescent="0.3">
      <c r="B986" t="s">
        <v>1393</v>
      </c>
    </row>
    <row r="987" spans="2:2" x14ac:dyDescent="0.3">
      <c r="B987" t="s">
        <v>1394</v>
      </c>
    </row>
    <row r="988" spans="2:2" x14ac:dyDescent="0.3">
      <c r="B988" t="s">
        <v>1395</v>
      </c>
    </row>
    <row r="989" spans="2:2" x14ac:dyDescent="0.3">
      <c r="B989" t="s">
        <v>1396</v>
      </c>
    </row>
    <row r="990" spans="2:2" x14ac:dyDescent="0.3">
      <c r="B990" t="s">
        <v>1397</v>
      </c>
    </row>
    <row r="991" spans="2:2" x14ac:dyDescent="0.3">
      <c r="B991" t="s">
        <v>1398</v>
      </c>
    </row>
    <row r="992" spans="2:2" x14ac:dyDescent="0.3">
      <c r="B992" t="s">
        <v>1399</v>
      </c>
    </row>
    <row r="993" spans="2:2" x14ac:dyDescent="0.3">
      <c r="B993" t="s">
        <v>1400</v>
      </c>
    </row>
    <row r="994" spans="2:2" x14ac:dyDescent="0.3">
      <c r="B994" t="s">
        <v>1401</v>
      </c>
    </row>
    <row r="995" spans="2:2" x14ac:dyDescent="0.3">
      <c r="B995" t="s">
        <v>1402</v>
      </c>
    </row>
    <row r="996" spans="2:2" x14ac:dyDescent="0.3">
      <c r="B996" t="s">
        <v>1403</v>
      </c>
    </row>
    <row r="997" spans="2:2" x14ac:dyDescent="0.3">
      <c r="B997" t="s">
        <v>1404</v>
      </c>
    </row>
    <row r="998" spans="2:2" x14ac:dyDescent="0.3">
      <c r="B998" t="s">
        <v>1405</v>
      </c>
    </row>
    <row r="999" spans="2:2" x14ac:dyDescent="0.3">
      <c r="B999" t="s">
        <v>1406</v>
      </c>
    </row>
    <row r="1000" spans="2:2" x14ac:dyDescent="0.3">
      <c r="B1000" t="s">
        <v>1407</v>
      </c>
    </row>
    <row r="1001" spans="2:2" x14ac:dyDescent="0.3">
      <c r="B1001" t="s">
        <v>1408</v>
      </c>
    </row>
    <row r="1002" spans="2:2" x14ac:dyDescent="0.3">
      <c r="B1002" t="s">
        <v>1409</v>
      </c>
    </row>
    <row r="1003" spans="2:2" x14ac:dyDescent="0.3">
      <c r="B1003" t="s">
        <v>1410</v>
      </c>
    </row>
    <row r="1004" spans="2:2" x14ac:dyDescent="0.3">
      <c r="B1004" t="s">
        <v>1411</v>
      </c>
    </row>
    <row r="1005" spans="2:2" x14ac:dyDescent="0.3">
      <c r="B1005" t="s">
        <v>1412</v>
      </c>
    </row>
    <row r="1006" spans="2:2" x14ac:dyDescent="0.3">
      <c r="B1006" t="s">
        <v>1413</v>
      </c>
    </row>
    <row r="1007" spans="2:2" x14ac:dyDescent="0.3">
      <c r="B1007" t="s">
        <v>1414</v>
      </c>
    </row>
    <row r="1008" spans="2:2" x14ac:dyDescent="0.3">
      <c r="B1008" t="s">
        <v>1415</v>
      </c>
    </row>
    <row r="1009" spans="2:2" x14ac:dyDescent="0.3">
      <c r="B1009" t="s">
        <v>1416</v>
      </c>
    </row>
    <row r="1010" spans="2:2" x14ac:dyDescent="0.3">
      <c r="B1010" t="s">
        <v>1417</v>
      </c>
    </row>
    <row r="1011" spans="2:2" x14ac:dyDescent="0.3">
      <c r="B1011" t="s">
        <v>1418</v>
      </c>
    </row>
    <row r="1012" spans="2:2" x14ac:dyDescent="0.3">
      <c r="B1012" t="s">
        <v>1419</v>
      </c>
    </row>
    <row r="1013" spans="2:2" x14ac:dyDescent="0.3">
      <c r="B1013" t="s">
        <v>1420</v>
      </c>
    </row>
    <row r="1014" spans="2:2" x14ac:dyDescent="0.3">
      <c r="B1014" t="s">
        <v>1421</v>
      </c>
    </row>
    <row r="1015" spans="2:2" x14ac:dyDescent="0.3">
      <c r="B1015" t="s">
        <v>1422</v>
      </c>
    </row>
    <row r="1016" spans="2:2" x14ac:dyDescent="0.3">
      <c r="B1016" t="s">
        <v>1423</v>
      </c>
    </row>
    <row r="1017" spans="2:2" x14ac:dyDescent="0.3">
      <c r="B1017" t="s">
        <v>1424</v>
      </c>
    </row>
    <row r="1018" spans="2:2" x14ac:dyDescent="0.3">
      <c r="B1018" t="s">
        <v>1425</v>
      </c>
    </row>
    <row r="1019" spans="2:2" x14ac:dyDescent="0.3">
      <c r="B1019" t="s">
        <v>1426</v>
      </c>
    </row>
    <row r="1020" spans="2:2" x14ac:dyDescent="0.3">
      <c r="B1020" t="s">
        <v>1427</v>
      </c>
    </row>
    <row r="1021" spans="2:2" x14ac:dyDescent="0.3">
      <c r="B1021" t="s">
        <v>1428</v>
      </c>
    </row>
    <row r="1022" spans="2:2" x14ac:dyDescent="0.3">
      <c r="B1022" t="s">
        <v>1429</v>
      </c>
    </row>
    <row r="1023" spans="2:2" x14ac:dyDescent="0.3">
      <c r="B1023" t="s">
        <v>1430</v>
      </c>
    </row>
    <row r="1024" spans="2:2" x14ac:dyDescent="0.3">
      <c r="B1024" t="s">
        <v>1431</v>
      </c>
    </row>
    <row r="1025" spans="2:2" x14ac:dyDescent="0.3">
      <c r="B1025" t="s">
        <v>1432</v>
      </c>
    </row>
    <row r="1026" spans="2:2" x14ac:dyDescent="0.3">
      <c r="B1026" t="s">
        <v>1433</v>
      </c>
    </row>
    <row r="1027" spans="2:2" x14ac:dyDescent="0.3">
      <c r="B1027" t="s">
        <v>1434</v>
      </c>
    </row>
    <row r="1028" spans="2:2" x14ac:dyDescent="0.3">
      <c r="B1028" t="s">
        <v>1435</v>
      </c>
    </row>
    <row r="1029" spans="2:2" x14ac:dyDescent="0.3">
      <c r="B1029" t="s">
        <v>1436</v>
      </c>
    </row>
    <row r="1030" spans="2:2" x14ac:dyDescent="0.3">
      <c r="B1030" t="s">
        <v>1437</v>
      </c>
    </row>
    <row r="1031" spans="2:2" x14ac:dyDescent="0.3">
      <c r="B1031" t="s">
        <v>1438</v>
      </c>
    </row>
    <row r="1032" spans="2:2" x14ac:dyDescent="0.3">
      <c r="B1032" t="s">
        <v>1439</v>
      </c>
    </row>
    <row r="1033" spans="2:2" x14ac:dyDescent="0.3">
      <c r="B1033" t="s">
        <v>1440</v>
      </c>
    </row>
    <row r="1034" spans="2:2" x14ac:dyDescent="0.3">
      <c r="B1034" t="s">
        <v>1441</v>
      </c>
    </row>
    <row r="1035" spans="2:2" x14ac:dyDescent="0.3">
      <c r="B1035" t="s">
        <v>1442</v>
      </c>
    </row>
    <row r="1036" spans="2:2" x14ac:dyDescent="0.3">
      <c r="B1036" t="s">
        <v>1443</v>
      </c>
    </row>
    <row r="1037" spans="2:2" x14ac:dyDescent="0.3">
      <c r="B1037" t="s">
        <v>1444</v>
      </c>
    </row>
    <row r="1038" spans="2:2" x14ac:dyDescent="0.3">
      <c r="B1038" t="s">
        <v>1445</v>
      </c>
    </row>
    <row r="1039" spans="2:2" x14ac:dyDescent="0.3">
      <c r="B1039" t="s">
        <v>1446</v>
      </c>
    </row>
    <row r="1040" spans="2:2" x14ac:dyDescent="0.3">
      <c r="B1040" t="s">
        <v>1447</v>
      </c>
    </row>
    <row r="1041" spans="2:2" x14ac:dyDescent="0.3">
      <c r="B1041" t="s">
        <v>1448</v>
      </c>
    </row>
    <row r="1042" spans="2:2" x14ac:dyDescent="0.3">
      <c r="B1042" t="s">
        <v>1449</v>
      </c>
    </row>
    <row r="1043" spans="2:2" x14ac:dyDescent="0.3">
      <c r="B1043" t="s">
        <v>1450</v>
      </c>
    </row>
    <row r="1044" spans="2:2" x14ac:dyDescent="0.3">
      <c r="B1044" t="s">
        <v>1451</v>
      </c>
    </row>
    <row r="1045" spans="2:2" x14ac:dyDescent="0.3">
      <c r="B1045" t="s">
        <v>1452</v>
      </c>
    </row>
    <row r="1046" spans="2:2" x14ac:dyDescent="0.3">
      <c r="B1046" t="s">
        <v>1453</v>
      </c>
    </row>
    <row r="1047" spans="2:2" x14ac:dyDescent="0.3">
      <c r="B1047" t="s">
        <v>1454</v>
      </c>
    </row>
    <row r="1048" spans="2:2" x14ac:dyDescent="0.3">
      <c r="B1048" t="s">
        <v>1455</v>
      </c>
    </row>
    <row r="1049" spans="2:2" x14ac:dyDescent="0.3">
      <c r="B1049" t="s">
        <v>1456</v>
      </c>
    </row>
    <row r="1050" spans="2:2" x14ac:dyDescent="0.3">
      <c r="B1050" t="s">
        <v>1457</v>
      </c>
    </row>
    <row r="1051" spans="2:2" x14ac:dyDescent="0.3">
      <c r="B1051" t="s">
        <v>1458</v>
      </c>
    </row>
    <row r="1052" spans="2:2" x14ac:dyDescent="0.3">
      <c r="B1052" t="s">
        <v>1459</v>
      </c>
    </row>
    <row r="1053" spans="2:2" x14ac:dyDescent="0.3">
      <c r="B1053" t="s">
        <v>1460</v>
      </c>
    </row>
    <row r="1054" spans="2:2" x14ac:dyDescent="0.3">
      <c r="B1054" t="s">
        <v>1461</v>
      </c>
    </row>
    <row r="1055" spans="2:2" x14ac:dyDescent="0.3">
      <c r="B1055" t="s">
        <v>1462</v>
      </c>
    </row>
    <row r="1056" spans="2:2" x14ac:dyDescent="0.3">
      <c r="B1056" t="s">
        <v>1463</v>
      </c>
    </row>
    <row r="1057" spans="2:2" x14ac:dyDescent="0.3">
      <c r="B1057" t="s">
        <v>1464</v>
      </c>
    </row>
    <row r="1058" spans="2:2" x14ac:dyDescent="0.3">
      <c r="B1058" t="s">
        <v>1465</v>
      </c>
    </row>
    <row r="1059" spans="2:2" x14ac:dyDescent="0.3">
      <c r="B1059" t="s">
        <v>1466</v>
      </c>
    </row>
    <row r="1060" spans="2:2" x14ac:dyDescent="0.3">
      <c r="B1060" t="s">
        <v>1467</v>
      </c>
    </row>
    <row r="1061" spans="2:2" x14ac:dyDescent="0.3">
      <c r="B1061" t="s">
        <v>1468</v>
      </c>
    </row>
    <row r="1062" spans="2:2" x14ac:dyDescent="0.3">
      <c r="B1062" t="s">
        <v>1469</v>
      </c>
    </row>
    <row r="1063" spans="2:2" x14ac:dyDescent="0.3">
      <c r="B1063" t="s">
        <v>1470</v>
      </c>
    </row>
    <row r="1064" spans="2:2" x14ac:dyDescent="0.3">
      <c r="B1064" t="s">
        <v>1471</v>
      </c>
    </row>
    <row r="1065" spans="2:2" x14ac:dyDescent="0.3">
      <c r="B1065" t="s">
        <v>1472</v>
      </c>
    </row>
    <row r="1066" spans="2:2" x14ac:dyDescent="0.3">
      <c r="B1066" t="s">
        <v>1473</v>
      </c>
    </row>
    <row r="1067" spans="2:2" x14ac:dyDescent="0.3">
      <c r="B1067" t="s">
        <v>1474</v>
      </c>
    </row>
    <row r="1068" spans="2:2" x14ac:dyDescent="0.3">
      <c r="B1068" t="s">
        <v>1475</v>
      </c>
    </row>
    <row r="1069" spans="2:2" x14ac:dyDescent="0.3">
      <c r="B1069" t="s">
        <v>1476</v>
      </c>
    </row>
    <row r="1070" spans="2:2" x14ac:dyDescent="0.3">
      <c r="B1070" t="s">
        <v>1477</v>
      </c>
    </row>
    <row r="1071" spans="2:2" x14ac:dyDescent="0.3">
      <c r="B1071" t="s">
        <v>1478</v>
      </c>
    </row>
    <row r="1072" spans="2:2" x14ac:dyDescent="0.3">
      <c r="B1072" t="s">
        <v>1479</v>
      </c>
    </row>
    <row r="1073" spans="2:2" x14ac:dyDescent="0.3">
      <c r="B1073" t="s">
        <v>1480</v>
      </c>
    </row>
    <row r="1074" spans="2:2" x14ac:dyDescent="0.3">
      <c r="B1074" t="s">
        <v>1481</v>
      </c>
    </row>
    <row r="1075" spans="2:2" x14ac:dyDescent="0.3">
      <c r="B1075" t="s">
        <v>1482</v>
      </c>
    </row>
    <row r="1076" spans="2:2" x14ac:dyDescent="0.3">
      <c r="B1076" t="s">
        <v>1483</v>
      </c>
    </row>
    <row r="1077" spans="2:2" x14ac:dyDescent="0.3">
      <c r="B1077" t="s">
        <v>1484</v>
      </c>
    </row>
    <row r="1078" spans="2:2" x14ac:dyDescent="0.3">
      <c r="B1078" t="s">
        <v>1485</v>
      </c>
    </row>
    <row r="1079" spans="2:2" x14ac:dyDescent="0.3">
      <c r="B1079" t="s">
        <v>1486</v>
      </c>
    </row>
    <row r="1080" spans="2:2" x14ac:dyDescent="0.3">
      <c r="B1080" t="s">
        <v>1487</v>
      </c>
    </row>
    <row r="1081" spans="2:2" x14ac:dyDescent="0.3">
      <c r="B1081" t="s">
        <v>1488</v>
      </c>
    </row>
    <row r="1082" spans="2:2" x14ac:dyDescent="0.3">
      <c r="B1082" t="s">
        <v>1489</v>
      </c>
    </row>
    <row r="1083" spans="2:2" x14ac:dyDescent="0.3">
      <c r="B1083" t="s">
        <v>1490</v>
      </c>
    </row>
    <row r="1084" spans="2:2" x14ac:dyDescent="0.3">
      <c r="B1084" t="s">
        <v>1491</v>
      </c>
    </row>
    <row r="1085" spans="2:2" x14ac:dyDescent="0.3">
      <c r="B1085" t="s">
        <v>1492</v>
      </c>
    </row>
    <row r="1086" spans="2:2" x14ac:dyDescent="0.3">
      <c r="B1086" t="s">
        <v>1493</v>
      </c>
    </row>
    <row r="1087" spans="2:2" x14ac:dyDescent="0.3">
      <c r="B1087" t="s">
        <v>1494</v>
      </c>
    </row>
    <row r="1088" spans="2:2" x14ac:dyDescent="0.3">
      <c r="B1088" t="s">
        <v>1495</v>
      </c>
    </row>
    <row r="1089" spans="2:2" x14ac:dyDescent="0.3">
      <c r="B1089" t="s">
        <v>1496</v>
      </c>
    </row>
    <row r="1090" spans="2:2" x14ac:dyDescent="0.3">
      <c r="B1090" t="s">
        <v>1497</v>
      </c>
    </row>
    <row r="1091" spans="2:2" x14ac:dyDescent="0.3">
      <c r="B1091" t="s">
        <v>1498</v>
      </c>
    </row>
    <row r="1092" spans="2:2" x14ac:dyDescent="0.3">
      <c r="B1092" t="s">
        <v>1499</v>
      </c>
    </row>
    <row r="1093" spans="2:2" x14ac:dyDescent="0.3">
      <c r="B1093" t="s">
        <v>1500</v>
      </c>
    </row>
    <row r="1094" spans="2:2" x14ac:dyDescent="0.3">
      <c r="B1094" t="s">
        <v>1501</v>
      </c>
    </row>
    <row r="1095" spans="2:2" x14ac:dyDescent="0.3">
      <c r="B1095" t="s">
        <v>1502</v>
      </c>
    </row>
    <row r="1096" spans="2:2" x14ac:dyDescent="0.3">
      <c r="B1096" t="s">
        <v>1503</v>
      </c>
    </row>
    <row r="1097" spans="2:2" x14ac:dyDescent="0.3">
      <c r="B1097" t="s">
        <v>1504</v>
      </c>
    </row>
    <row r="1098" spans="2:2" x14ac:dyDescent="0.3">
      <c r="B1098" t="s">
        <v>1505</v>
      </c>
    </row>
    <row r="1099" spans="2:2" x14ac:dyDescent="0.3">
      <c r="B1099" t="s">
        <v>1506</v>
      </c>
    </row>
    <row r="1100" spans="2:2" x14ac:dyDescent="0.3">
      <c r="B1100" t="s">
        <v>1507</v>
      </c>
    </row>
    <row r="1101" spans="2:2" x14ac:dyDescent="0.3">
      <c r="B1101" t="s">
        <v>1508</v>
      </c>
    </row>
    <row r="1102" spans="2:2" x14ac:dyDescent="0.3">
      <c r="B1102" t="s">
        <v>1509</v>
      </c>
    </row>
    <row r="1103" spans="2:2" x14ac:dyDescent="0.3">
      <c r="B1103" t="s">
        <v>1510</v>
      </c>
    </row>
    <row r="1104" spans="2:2" x14ac:dyDescent="0.3">
      <c r="B1104" t="s">
        <v>1511</v>
      </c>
    </row>
    <row r="1105" spans="2:2" x14ac:dyDescent="0.3">
      <c r="B1105" t="s">
        <v>1512</v>
      </c>
    </row>
    <row r="1106" spans="2:2" x14ac:dyDescent="0.3">
      <c r="B1106" t="s">
        <v>1513</v>
      </c>
    </row>
    <row r="1107" spans="2:2" x14ac:dyDescent="0.3">
      <c r="B1107" t="s">
        <v>1514</v>
      </c>
    </row>
    <row r="1108" spans="2:2" x14ac:dyDescent="0.3">
      <c r="B1108" t="s">
        <v>1515</v>
      </c>
    </row>
    <row r="1109" spans="2:2" x14ac:dyDescent="0.3">
      <c r="B1109" t="s">
        <v>1516</v>
      </c>
    </row>
    <row r="1110" spans="2:2" x14ac:dyDescent="0.3">
      <c r="B1110" t="s">
        <v>1517</v>
      </c>
    </row>
    <row r="1111" spans="2:2" x14ac:dyDescent="0.3">
      <c r="B1111" t="s">
        <v>1518</v>
      </c>
    </row>
    <row r="1112" spans="2:2" x14ac:dyDescent="0.3">
      <c r="B1112" t="s">
        <v>1519</v>
      </c>
    </row>
    <row r="1113" spans="2:2" x14ac:dyDescent="0.3">
      <c r="B1113" t="s">
        <v>1520</v>
      </c>
    </row>
    <row r="1114" spans="2:2" x14ac:dyDescent="0.3">
      <c r="B1114" t="s">
        <v>1521</v>
      </c>
    </row>
    <row r="1115" spans="2:2" x14ac:dyDescent="0.3">
      <c r="B1115" t="s">
        <v>1522</v>
      </c>
    </row>
    <row r="1116" spans="2:2" x14ac:dyDescent="0.3">
      <c r="B1116" t="s">
        <v>1523</v>
      </c>
    </row>
    <row r="1117" spans="2:2" x14ac:dyDescent="0.3">
      <c r="B1117" t="s">
        <v>1524</v>
      </c>
    </row>
    <row r="1118" spans="2:2" x14ac:dyDescent="0.3">
      <c r="B1118" t="s">
        <v>1525</v>
      </c>
    </row>
    <row r="1119" spans="2:2" x14ac:dyDescent="0.3">
      <c r="B1119" t="s">
        <v>1526</v>
      </c>
    </row>
    <row r="1120" spans="2:2" x14ac:dyDescent="0.3">
      <c r="B1120" t="s">
        <v>1527</v>
      </c>
    </row>
    <row r="1121" spans="2:2" x14ac:dyDescent="0.3">
      <c r="B1121" t="s">
        <v>1528</v>
      </c>
    </row>
    <row r="1122" spans="2:2" x14ac:dyDescent="0.3">
      <c r="B1122" t="s">
        <v>1529</v>
      </c>
    </row>
    <row r="1123" spans="2:2" x14ac:dyDescent="0.3">
      <c r="B1123" t="s">
        <v>1530</v>
      </c>
    </row>
    <row r="1124" spans="2:2" x14ac:dyDescent="0.3">
      <c r="B1124" t="s">
        <v>1531</v>
      </c>
    </row>
    <row r="1125" spans="2:2" x14ac:dyDescent="0.3">
      <c r="B1125" t="s">
        <v>1532</v>
      </c>
    </row>
    <row r="1126" spans="2:2" x14ac:dyDescent="0.3">
      <c r="B1126" t="s">
        <v>1533</v>
      </c>
    </row>
    <row r="1127" spans="2:2" x14ac:dyDescent="0.3">
      <c r="B1127" t="s">
        <v>1534</v>
      </c>
    </row>
    <row r="1128" spans="2:2" x14ac:dyDescent="0.3">
      <c r="B1128" t="s">
        <v>1535</v>
      </c>
    </row>
    <row r="1129" spans="2:2" x14ac:dyDescent="0.3">
      <c r="B1129" t="s">
        <v>1536</v>
      </c>
    </row>
    <row r="1130" spans="2:2" x14ac:dyDescent="0.3">
      <c r="B1130" t="s">
        <v>1537</v>
      </c>
    </row>
    <row r="1131" spans="2:2" x14ac:dyDescent="0.3">
      <c r="B1131" t="s">
        <v>1538</v>
      </c>
    </row>
    <row r="1132" spans="2:2" x14ac:dyDescent="0.3">
      <c r="B1132" t="s">
        <v>1539</v>
      </c>
    </row>
    <row r="1133" spans="2:2" x14ac:dyDescent="0.3">
      <c r="B1133" t="s">
        <v>1540</v>
      </c>
    </row>
    <row r="1134" spans="2:2" x14ac:dyDescent="0.3">
      <c r="B1134" t="s">
        <v>1541</v>
      </c>
    </row>
    <row r="1135" spans="2:2" x14ac:dyDescent="0.3">
      <c r="B1135" t="s">
        <v>1542</v>
      </c>
    </row>
    <row r="1136" spans="2:2" x14ac:dyDescent="0.3">
      <c r="B1136" t="s">
        <v>1543</v>
      </c>
    </row>
    <row r="1137" spans="2:2" x14ac:dyDescent="0.3">
      <c r="B1137" t="s">
        <v>1544</v>
      </c>
    </row>
    <row r="1138" spans="2:2" x14ac:dyDescent="0.3">
      <c r="B1138" t="s">
        <v>1545</v>
      </c>
    </row>
    <row r="1139" spans="2:2" x14ac:dyDescent="0.3">
      <c r="B1139" t="s">
        <v>1546</v>
      </c>
    </row>
    <row r="1140" spans="2:2" x14ac:dyDescent="0.3">
      <c r="B1140" t="s">
        <v>1547</v>
      </c>
    </row>
    <row r="1141" spans="2:2" x14ac:dyDescent="0.3">
      <c r="B1141" t="s">
        <v>1548</v>
      </c>
    </row>
    <row r="1142" spans="2:2" x14ac:dyDescent="0.3">
      <c r="B1142" t="s">
        <v>1549</v>
      </c>
    </row>
    <row r="1143" spans="2:2" x14ac:dyDescent="0.3">
      <c r="B1143" t="s">
        <v>1550</v>
      </c>
    </row>
    <row r="1144" spans="2:2" x14ac:dyDescent="0.3">
      <c r="B1144" t="s">
        <v>1551</v>
      </c>
    </row>
    <row r="1145" spans="2:2" x14ac:dyDescent="0.3">
      <c r="B1145" t="s">
        <v>1552</v>
      </c>
    </row>
    <row r="1146" spans="2:2" x14ac:dyDescent="0.3">
      <c r="B1146" t="s">
        <v>1553</v>
      </c>
    </row>
    <row r="1147" spans="2:2" x14ac:dyDescent="0.3">
      <c r="B1147" t="s">
        <v>1554</v>
      </c>
    </row>
    <row r="1148" spans="2:2" x14ac:dyDescent="0.3">
      <c r="B1148" t="s">
        <v>1555</v>
      </c>
    </row>
    <row r="1149" spans="2:2" x14ac:dyDescent="0.3">
      <c r="B1149" t="s">
        <v>1556</v>
      </c>
    </row>
    <row r="1150" spans="2:2" x14ac:dyDescent="0.3">
      <c r="B1150" t="s">
        <v>1557</v>
      </c>
    </row>
    <row r="1151" spans="2:2" x14ac:dyDescent="0.3">
      <c r="B1151" t="s">
        <v>1558</v>
      </c>
    </row>
    <row r="1152" spans="2:2" x14ac:dyDescent="0.3">
      <c r="B1152" t="s">
        <v>1559</v>
      </c>
    </row>
    <row r="1153" spans="2:2" x14ac:dyDescent="0.3">
      <c r="B1153" t="s">
        <v>1560</v>
      </c>
    </row>
    <row r="1154" spans="2:2" x14ac:dyDescent="0.3">
      <c r="B1154" t="s">
        <v>1561</v>
      </c>
    </row>
    <row r="1155" spans="2:2" x14ac:dyDescent="0.3">
      <c r="B1155" t="s">
        <v>1562</v>
      </c>
    </row>
    <row r="1156" spans="2:2" x14ac:dyDescent="0.3">
      <c r="B1156" t="s">
        <v>1563</v>
      </c>
    </row>
    <row r="1157" spans="2:2" x14ac:dyDescent="0.3">
      <c r="B1157" t="s">
        <v>1564</v>
      </c>
    </row>
    <row r="1158" spans="2:2" x14ac:dyDescent="0.3">
      <c r="B1158" t="s">
        <v>1565</v>
      </c>
    </row>
    <row r="1159" spans="2:2" x14ac:dyDescent="0.3">
      <c r="B1159" t="s">
        <v>1566</v>
      </c>
    </row>
    <row r="1160" spans="2:2" x14ac:dyDescent="0.3">
      <c r="B1160" t="s">
        <v>1567</v>
      </c>
    </row>
    <row r="1161" spans="2:2" x14ac:dyDescent="0.3">
      <c r="B1161" t="s">
        <v>1568</v>
      </c>
    </row>
    <row r="1162" spans="2:2" x14ac:dyDescent="0.3">
      <c r="B1162" t="s">
        <v>1569</v>
      </c>
    </row>
    <row r="1163" spans="2:2" x14ac:dyDescent="0.3">
      <c r="B1163" t="s">
        <v>1570</v>
      </c>
    </row>
    <row r="1164" spans="2:2" x14ac:dyDescent="0.3">
      <c r="B1164" t="s">
        <v>1571</v>
      </c>
    </row>
    <row r="1165" spans="2:2" x14ac:dyDescent="0.3">
      <c r="B1165" t="s">
        <v>1572</v>
      </c>
    </row>
    <row r="1166" spans="2:2" x14ac:dyDescent="0.3">
      <c r="B1166" t="s">
        <v>1573</v>
      </c>
    </row>
    <row r="1167" spans="2:2" x14ac:dyDescent="0.3">
      <c r="B1167" t="s">
        <v>1574</v>
      </c>
    </row>
    <row r="1168" spans="2:2" x14ac:dyDescent="0.3">
      <c r="B1168" t="s">
        <v>1575</v>
      </c>
    </row>
    <row r="1169" spans="2:2" x14ac:dyDescent="0.3">
      <c r="B1169" t="s">
        <v>1576</v>
      </c>
    </row>
    <row r="1170" spans="2:2" x14ac:dyDescent="0.3">
      <c r="B1170" t="s">
        <v>1577</v>
      </c>
    </row>
    <row r="1171" spans="2:2" x14ac:dyDescent="0.3">
      <c r="B1171" t="s">
        <v>1578</v>
      </c>
    </row>
    <row r="1172" spans="2:2" x14ac:dyDescent="0.3">
      <c r="B1172" t="s">
        <v>1579</v>
      </c>
    </row>
    <row r="1173" spans="2:2" x14ac:dyDescent="0.3">
      <c r="B1173" t="s">
        <v>1580</v>
      </c>
    </row>
    <row r="1174" spans="2:2" x14ac:dyDescent="0.3">
      <c r="B1174" t="s">
        <v>1581</v>
      </c>
    </row>
    <row r="1175" spans="2:2" x14ac:dyDescent="0.3">
      <c r="B1175" t="s">
        <v>1582</v>
      </c>
    </row>
    <row r="1176" spans="2:2" x14ac:dyDescent="0.3">
      <c r="B1176" t="s">
        <v>1583</v>
      </c>
    </row>
    <row r="1177" spans="2:2" x14ac:dyDescent="0.3">
      <c r="B1177" t="s">
        <v>1584</v>
      </c>
    </row>
    <row r="1178" spans="2:2" x14ac:dyDescent="0.3">
      <c r="B1178" t="s">
        <v>1585</v>
      </c>
    </row>
    <row r="1179" spans="2:2" x14ac:dyDescent="0.3">
      <c r="B1179" t="s">
        <v>1586</v>
      </c>
    </row>
    <row r="1180" spans="2:2" x14ac:dyDescent="0.3">
      <c r="B1180" t="s">
        <v>1587</v>
      </c>
    </row>
    <row r="1181" spans="2:2" x14ac:dyDescent="0.3">
      <c r="B1181" t="s">
        <v>1588</v>
      </c>
    </row>
    <row r="1182" spans="2:2" x14ac:dyDescent="0.3">
      <c r="B1182" t="s">
        <v>1589</v>
      </c>
    </row>
    <row r="1183" spans="2:2" x14ac:dyDescent="0.3">
      <c r="B1183" t="s">
        <v>1590</v>
      </c>
    </row>
    <row r="1184" spans="2:2" x14ac:dyDescent="0.3">
      <c r="B1184" t="s">
        <v>1591</v>
      </c>
    </row>
    <row r="1185" spans="2:2" x14ac:dyDescent="0.3">
      <c r="B1185" t="s">
        <v>1592</v>
      </c>
    </row>
    <row r="1186" spans="2:2" x14ac:dyDescent="0.3">
      <c r="B1186" t="s">
        <v>1593</v>
      </c>
    </row>
    <row r="1187" spans="2:2" x14ac:dyDescent="0.3">
      <c r="B1187" t="s">
        <v>1594</v>
      </c>
    </row>
    <row r="1188" spans="2:2" x14ac:dyDescent="0.3">
      <c r="B1188" t="s">
        <v>1595</v>
      </c>
    </row>
    <row r="1189" spans="2:2" x14ac:dyDescent="0.3">
      <c r="B1189" t="s">
        <v>1596</v>
      </c>
    </row>
    <row r="1190" spans="2:2" x14ac:dyDescent="0.3">
      <c r="B1190" t="s">
        <v>1597</v>
      </c>
    </row>
    <row r="1191" spans="2:2" x14ac:dyDescent="0.3">
      <c r="B1191" t="s">
        <v>1598</v>
      </c>
    </row>
    <row r="1192" spans="2:2" x14ac:dyDescent="0.3">
      <c r="B1192" t="s">
        <v>1599</v>
      </c>
    </row>
    <row r="1193" spans="2:2" x14ac:dyDescent="0.3">
      <c r="B1193" t="s">
        <v>1600</v>
      </c>
    </row>
    <row r="1194" spans="2:2" x14ac:dyDescent="0.3">
      <c r="B1194" t="s">
        <v>1601</v>
      </c>
    </row>
    <row r="1195" spans="2:2" x14ac:dyDescent="0.3">
      <c r="B1195" t="s">
        <v>1602</v>
      </c>
    </row>
    <row r="1196" spans="2:2" x14ac:dyDescent="0.3">
      <c r="B1196" t="s">
        <v>1603</v>
      </c>
    </row>
    <row r="1197" spans="2:2" x14ac:dyDescent="0.3">
      <c r="B1197" t="s">
        <v>1604</v>
      </c>
    </row>
    <row r="1198" spans="2:2" x14ac:dyDescent="0.3">
      <c r="B1198" t="s">
        <v>1605</v>
      </c>
    </row>
    <row r="1199" spans="2:2" x14ac:dyDescent="0.3">
      <c r="B1199" t="s">
        <v>1606</v>
      </c>
    </row>
    <row r="1200" spans="2:2" x14ac:dyDescent="0.3">
      <c r="B1200" t="s">
        <v>1607</v>
      </c>
    </row>
    <row r="1201" spans="2:2" x14ac:dyDescent="0.3">
      <c r="B1201" t="s">
        <v>1608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39"/>
  <sheetViews>
    <sheetView tabSelected="1" workbookViewId="0"/>
  </sheetViews>
  <sheetFormatPr defaultRowHeight="14.4" x14ac:dyDescent="0.3"/>
  <cols>
    <col min="2" max="2" width="12.6640625" customWidth="1"/>
    <col min="3" max="3" width="15.5546875" bestFit="1" customWidth="1"/>
    <col min="4" max="4" width="6" bestFit="1" customWidth="1"/>
  </cols>
  <sheetData>
    <row r="1" spans="1:4" x14ac:dyDescent="0.3">
      <c r="A1" t="s">
        <v>2172</v>
      </c>
    </row>
    <row r="2" spans="1:4" x14ac:dyDescent="0.3">
      <c r="B2" s="3" t="s">
        <v>238</v>
      </c>
      <c r="C2" s="3" t="s">
        <v>2145</v>
      </c>
      <c r="D2" s="3" t="s">
        <v>2146</v>
      </c>
    </row>
    <row r="3" spans="1:4" x14ac:dyDescent="0.3">
      <c r="B3" t="s">
        <v>1610</v>
      </c>
      <c r="C3" t="s">
        <v>2153</v>
      </c>
      <c r="D3">
        <v>6.44</v>
      </c>
    </row>
    <row r="4" spans="1:4" x14ac:dyDescent="0.3">
      <c r="B4" t="s">
        <v>1611</v>
      </c>
      <c r="C4" t="s">
        <v>1625</v>
      </c>
      <c r="D4">
        <v>7</v>
      </c>
    </row>
    <row r="5" spans="1:4" x14ac:dyDescent="0.3">
      <c r="B5" t="s">
        <v>1612</v>
      </c>
      <c r="C5" t="s">
        <v>1612</v>
      </c>
      <c r="D5">
        <v>3.5</v>
      </c>
    </row>
    <row r="6" spans="1:4" x14ac:dyDescent="0.3">
      <c r="B6" t="s">
        <v>1613</v>
      </c>
      <c r="C6" t="s">
        <v>2150</v>
      </c>
      <c r="D6">
        <v>3.5</v>
      </c>
    </row>
    <row r="7" spans="1:4" x14ac:dyDescent="0.3">
      <c r="B7" t="s">
        <v>1614</v>
      </c>
      <c r="C7" t="s">
        <v>1614</v>
      </c>
      <c r="D7">
        <v>4.5</v>
      </c>
    </row>
    <row r="8" spans="1:4" x14ac:dyDescent="0.3">
      <c r="B8" t="s">
        <v>1615</v>
      </c>
      <c r="C8" t="s">
        <v>1787</v>
      </c>
      <c r="D8">
        <v>4.5</v>
      </c>
    </row>
    <row r="9" spans="1:4" x14ac:dyDescent="0.3">
      <c r="B9" t="s">
        <v>1616</v>
      </c>
      <c r="C9" t="s">
        <v>2149</v>
      </c>
      <c r="D9">
        <v>5.5</v>
      </c>
    </row>
    <row r="10" spans="1:4" x14ac:dyDescent="0.3">
      <c r="B10" t="s">
        <v>1617</v>
      </c>
      <c r="C10" t="s">
        <v>1811</v>
      </c>
      <c r="D10">
        <v>6</v>
      </c>
    </row>
    <row r="11" spans="1:4" x14ac:dyDescent="0.3">
      <c r="B11" t="s">
        <v>1618</v>
      </c>
      <c r="C11" t="s">
        <v>1618</v>
      </c>
      <c r="D11">
        <v>4</v>
      </c>
    </row>
    <row r="12" spans="1:4" x14ac:dyDescent="0.3">
      <c r="B12" t="s">
        <v>1619</v>
      </c>
      <c r="C12" t="s">
        <v>1619</v>
      </c>
      <c r="D12">
        <v>3.5</v>
      </c>
    </row>
    <row r="13" spans="1:4" x14ac:dyDescent="0.3">
      <c r="B13" t="s">
        <v>1620</v>
      </c>
      <c r="C13" t="s">
        <v>1861</v>
      </c>
      <c r="D13">
        <v>8</v>
      </c>
    </row>
    <row r="14" spans="1:4" x14ac:dyDescent="0.3">
      <c r="B14" t="s">
        <v>1621</v>
      </c>
      <c r="C14" t="s">
        <v>2155</v>
      </c>
      <c r="D14">
        <v>12</v>
      </c>
    </row>
    <row r="15" spans="1:4" x14ac:dyDescent="0.3">
      <c r="B15" t="s">
        <v>1622</v>
      </c>
      <c r="C15" t="s">
        <v>1850</v>
      </c>
      <c r="D15">
        <v>4.5</v>
      </c>
    </row>
    <row r="16" spans="1:4" x14ac:dyDescent="0.3">
      <c r="B16" t="s">
        <v>1623</v>
      </c>
      <c r="C16" t="s">
        <v>1797</v>
      </c>
      <c r="D16">
        <v>3.75</v>
      </c>
    </row>
    <row r="17" spans="2:5" x14ac:dyDescent="0.3">
      <c r="B17" t="s">
        <v>1624</v>
      </c>
      <c r="C17" t="s">
        <v>1877</v>
      </c>
      <c r="D17">
        <v>8.5</v>
      </c>
    </row>
    <row r="18" spans="2:5" x14ac:dyDescent="0.3">
      <c r="B18" t="s">
        <v>1625</v>
      </c>
    </row>
    <row r="19" spans="2:5" x14ac:dyDescent="0.3">
      <c r="B19" t="s">
        <v>1626</v>
      </c>
      <c r="C19" t="s">
        <v>2148</v>
      </c>
      <c r="D19">
        <v>4.3499999999999996</v>
      </c>
    </row>
    <row r="20" spans="2:5" x14ac:dyDescent="0.3">
      <c r="B20" t="s">
        <v>1627</v>
      </c>
      <c r="C20" t="s">
        <v>1650</v>
      </c>
      <c r="D20">
        <v>10</v>
      </c>
    </row>
    <row r="21" spans="2:5" x14ac:dyDescent="0.3">
      <c r="B21" t="s">
        <v>1628</v>
      </c>
      <c r="C21" t="s">
        <v>1720</v>
      </c>
      <c r="D21">
        <v>3.5</v>
      </c>
    </row>
    <row r="22" spans="2:5" x14ac:dyDescent="0.3">
      <c r="B22" t="s">
        <v>1629</v>
      </c>
      <c r="C22" t="s">
        <v>2151</v>
      </c>
      <c r="D22">
        <v>5</v>
      </c>
    </row>
    <row r="23" spans="2:5" x14ac:dyDescent="0.3">
      <c r="B23" t="s">
        <v>1630</v>
      </c>
      <c r="D23">
        <v>2</v>
      </c>
    </row>
    <row r="24" spans="2:5" x14ac:dyDescent="0.3">
      <c r="B24" t="s">
        <v>1631</v>
      </c>
      <c r="C24" t="s">
        <v>2148</v>
      </c>
    </row>
    <row r="25" spans="2:5" x14ac:dyDescent="0.3">
      <c r="B25" t="s">
        <v>1632</v>
      </c>
      <c r="C25" t="s">
        <v>2148</v>
      </c>
    </row>
    <row r="26" spans="2:5" x14ac:dyDescent="0.3">
      <c r="B26" t="s">
        <v>1633</v>
      </c>
      <c r="C26" t="s">
        <v>1787</v>
      </c>
    </row>
    <row r="27" spans="2:5" x14ac:dyDescent="0.3">
      <c r="B27" t="s">
        <v>1634</v>
      </c>
      <c r="C27" t="s">
        <v>2152</v>
      </c>
      <c r="D27">
        <v>7</v>
      </c>
    </row>
    <row r="28" spans="2:5" x14ac:dyDescent="0.3">
      <c r="B28" t="s">
        <v>1635</v>
      </c>
      <c r="C28" t="s">
        <v>1692</v>
      </c>
      <c r="D28">
        <v>4.75</v>
      </c>
    </row>
    <row r="29" spans="2:5" x14ac:dyDescent="0.3">
      <c r="B29" t="s">
        <v>1636</v>
      </c>
      <c r="C29" t="s">
        <v>1704</v>
      </c>
      <c r="D29">
        <v>5.5</v>
      </c>
    </row>
    <row r="30" spans="2:5" x14ac:dyDescent="0.3">
      <c r="B30" t="s">
        <v>1637</v>
      </c>
      <c r="C30" t="s">
        <v>2154</v>
      </c>
      <c r="D30">
        <v>14</v>
      </c>
    </row>
    <row r="31" spans="2:5" x14ac:dyDescent="0.3">
      <c r="B31" t="s">
        <v>1638</v>
      </c>
    </row>
    <row r="32" spans="2:5" x14ac:dyDescent="0.3">
      <c r="B32" t="s">
        <v>1639</v>
      </c>
      <c r="E32" s="29">
        <v>4.75</v>
      </c>
    </row>
    <row r="33" spans="2:4" x14ac:dyDescent="0.3">
      <c r="B33" t="s">
        <v>1640</v>
      </c>
      <c r="C33" t="s">
        <v>1630</v>
      </c>
      <c r="D33">
        <v>2</v>
      </c>
    </row>
    <row r="34" spans="2:4" x14ac:dyDescent="0.3">
      <c r="B34" t="s">
        <v>1641</v>
      </c>
    </row>
    <row r="35" spans="2:4" x14ac:dyDescent="0.3">
      <c r="B35" t="s">
        <v>1642</v>
      </c>
      <c r="C35" t="s">
        <v>2156</v>
      </c>
      <c r="D35">
        <v>5.65</v>
      </c>
    </row>
    <row r="36" spans="2:4" x14ac:dyDescent="0.3">
      <c r="B36" t="s">
        <v>1643</v>
      </c>
      <c r="C36" t="s">
        <v>2150</v>
      </c>
    </row>
    <row r="37" spans="2:4" x14ac:dyDescent="0.3">
      <c r="B37" t="s">
        <v>1644</v>
      </c>
      <c r="C37" t="s">
        <v>1683</v>
      </c>
      <c r="D37">
        <v>5.5</v>
      </c>
    </row>
    <row r="38" spans="2:4" x14ac:dyDescent="0.3">
      <c r="B38" t="s">
        <v>1645</v>
      </c>
      <c r="C38" t="s">
        <v>1612</v>
      </c>
    </row>
    <row r="39" spans="2:4" x14ac:dyDescent="0.3">
      <c r="B39" t="s">
        <v>1646</v>
      </c>
    </row>
    <row r="40" spans="2:4" x14ac:dyDescent="0.3">
      <c r="B40" t="s">
        <v>1647</v>
      </c>
      <c r="D40">
        <v>10</v>
      </c>
    </row>
    <row r="41" spans="2:4" x14ac:dyDescent="0.3">
      <c r="B41" t="s">
        <v>1648</v>
      </c>
      <c r="C41" t="s">
        <v>1619</v>
      </c>
    </row>
    <row r="42" spans="2:4" x14ac:dyDescent="0.3">
      <c r="B42" t="s">
        <v>1649</v>
      </c>
      <c r="C42" t="s">
        <v>1811</v>
      </c>
    </row>
    <row r="43" spans="2:4" x14ac:dyDescent="0.3">
      <c r="B43" t="s">
        <v>1650</v>
      </c>
    </row>
    <row r="44" spans="2:4" x14ac:dyDescent="0.3">
      <c r="B44" t="s">
        <v>1651</v>
      </c>
      <c r="C44" t="s">
        <v>1810</v>
      </c>
      <c r="D44">
        <v>5.5</v>
      </c>
    </row>
    <row r="45" spans="2:4" x14ac:dyDescent="0.3">
      <c r="B45" t="s">
        <v>1652</v>
      </c>
      <c r="C45" t="s">
        <v>1853</v>
      </c>
      <c r="D45">
        <v>5.72</v>
      </c>
    </row>
    <row r="46" spans="2:4" x14ac:dyDescent="0.3">
      <c r="B46" t="s">
        <v>1653</v>
      </c>
    </row>
    <row r="47" spans="2:4" x14ac:dyDescent="0.3">
      <c r="B47" t="s">
        <v>1654</v>
      </c>
      <c r="C47" t="s">
        <v>2147</v>
      </c>
      <c r="D47">
        <v>8</v>
      </c>
    </row>
    <row r="48" spans="2:4" x14ac:dyDescent="0.3">
      <c r="B48" t="s">
        <v>1655</v>
      </c>
      <c r="C48" t="s">
        <v>1935</v>
      </c>
      <c r="D48">
        <v>8</v>
      </c>
    </row>
    <row r="49" spans="2:4" x14ac:dyDescent="0.3">
      <c r="B49" t="s">
        <v>1656</v>
      </c>
      <c r="C49" t="s">
        <v>2149</v>
      </c>
    </row>
    <row r="50" spans="2:4" x14ac:dyDescent="0.3">
      <c r="B50" t="s">
        <v>1657</v>
      </c>
      <c r="C50" t="s">
        <v>2153</v>
      </c>
    </row>
    <row r="51" spans="2:4" x14ac:dyDescent="0.3">
      <c r="B51" t="s">
        <v>1658</v>
      </c>
      <c r="C51" t="s">
        <v>2157</v>
      </c>
      <c r="D51">
        <v>5.6</v>
      </c>
    </row>
    <row r="52" spans="2:4" x14ac:dyDescent="0.3">
      <c r="B52" t="s">
        <v>1659</v>
      </c>
      <c r="C52" t="s">
        <v>2158</v>
      </c>
    </row>
    <row r="53" spans="2:4" x14ac:dyDescent="0.3">
      <c r="B53" t="s">
        <v>1660</v>
      </c>
      <c r="C53" t="s">
        <v>1686</v>
      </c>
      <c r="D53">
        <v>5.5</v>
      </c>
    </row>
    <row r="54" spans="2:4" x14ac:dyDescent="0.3">
      <c r="B54" t="s">
        <v>1661</v>
      </c>
      <c r="C54" t="s">
        <v>2158</v>
      </c>
    </row>
    <row r="55" spans="2:4" x14ac:dyDescent="0.3">
      <c r="B55" t="s">
        <v>1662</v>
      </c>
      <c r="C55" t="s">
        <v>2148</v>
      </c>
    </row>
    <row r="56" spans="2:4" x14ac:dyDescent="0.3">
      <c r="B56" t="s">
        <v>1663</v>
      </c>
      <c r="C56" t="s">
        <v>1683</v>
      </c>
    </row>
    <row r="57" spans="2:4" x14ac:dyDescent="0.3">
      <c r="B57" t="s">
        <v>1664</v>
      </c>
      <c r="C57" t="s">
        <v>1684</v>
      </c>
      <c r="D57">
        <v>4.5</v>
      </c>
    </row>
    <row r="58" spans="2:4" x14ac:dyDescent="0.3">
      <c r="B58" t="s">
        <v>1665</v>
      </c>
      <c r="C58" t="s">
        <v>1665</v>
      </c>
      <c r="D58">
        <v>3.5</v>
      </c>
    </row>
    <row r="59" spans="2:4" x14ac:dyDescent="0.3">
      <c r="B59" t="s">
        <v>1666</v>
      </c>
      <c r="C59" t="s">
        <v>2161</v>
      </c>
      <c r="D59">
        <v>5.2</v>
      </c>
    </row>
    <row r="60" spans="2:4" x14ac:dyDescent="0.3">
      <c r="B60" t="s">
        <v>1667</v>
      </c>
      <c r="C60" t="s">
        <v>2150</v>
      </c>
    </row>
    <row r="61" spans="2:4" x14ac:dyDescent="0.3">
      <c r="B61" t="s">
        <v>1668</v>
      </c>
    </row>
    <row r="62" spans="2:4" x14ac:dyDescent="0.3">
      <c r="B62" t="s">
        <v>1669</v>
      </c>
      <c r="C62" t="s">
        <v>2078</v>
      </c>
      <c r="D62">
        <v>10</v>
      </c>
    </row>
    <row r="63" spans="2:4" x14ac:dyDescent="0.3">
      <c r="B63" t="s">
        <v>1670</v>
      </c>
      <c r="C63" t="s">
        <v>2162</v>
      </c>
      <c r="D63">
        <v>13.75</v>
      </c>
    </row>
    <row r="64" spans="2:4" x14ac:dyDescent="0.3">
      <c r="B64" t="s">
        <v>1671</v>
      </c>
      <c r="D64">
        <v>7.5</v>
      </c>
    </row>
    <row r="65" spans="2:4" x14ac:dyDescent="0.3">
      <c r="B65" t="s">
        <v>1672</v>
      </c>
      <c r="C65" t="s">
        <v>1874</v>
      </c>
      <c r="D65">
        <v>4</v>
      </c>
    </row>
    <row r="66" spans="2:4" x14ac:dyDescent="0.3">
      <c r="B66" t="s">
        <v>1673</v>
      </c>
    </row>
    <row r="67" spans="2:4" x14ac:dyDescent="0.3">
      <c r="B67" t="s">
        <v>1674</v>
      </c>
      <c r="C67" t="s">
        <v>2163</v>
      </c>
      <c r="D67">
        <v>13</v>
      </c>
    </row>
    <row r="68" spans="2:4" x14ac:dyDescent="0.3">
      <c r="B68" t="s">
        <v>1675</v>
      </c>
      <c r="C68" t="s">
        <v>1704</v>
      </c>
    </row>
    <row r="69" spans="2:4" x14ac:dyDescent="0.3">
      <c r="B69" t="s">
        <v>1676</v>
      </c>
      <c r="C69" t="s">
        <v>2164</v>
      </c>
      <c r="D69">
        <v>8.5</v>
      </c>
    </row>
    <row r="70" spans="2:4" x14ac:dyDescent="0.3">
      <c r="B70" t="s">
        <v>1677</v>
      </c>
      <c r="C70" t="s">
        <v>2158</v>
      </c>
    </row>
    <row r="71" spans="2:4" x14ac:dyDescent="0.3">
      <c r="B71" t="s">
        <v>1678</v>
      </c>
    </row>
    <row r="72" spans="2:4" x14ac:dyDescent="0.3">
      <c r="B72" t="s">
        <v>1679</v>
      </c>
      <c r="C72" t="s">
        <v>2159</v>
      </c>
      <c r="D72">
        <v>13.75</v>
      </c>
    </row>
    <row r="73" spans="2:4" x14ac:dyDescent="0.3">
      <c r="B73" t="s">
        <v>1680</v>
      </c>
      <c r="C73" t="s">
        <v>1686</v>
      </c>
    </row>
    <row r="74" spans="2:4" x14ac:dyDescent="0.3">
      <c r="B74" t="s">
        <v>1681</v>
      </c>
      <c r="D74">
        <v>6.2</v>
      </c>
    </row>
    <row r="75" spans="2:4" x14ac:dyDescent="0.3">
      <c r="B75" t="s">
        <v>1682</v>
      </c>
      <c r="C75" t="s">
        <v>2160</v>
      </c>
      <c r="D75">
        <v>5.5</v>
      </c>
    </row>
    <row r="76" spans="2:4" x14ac:dyDescent="0.3">
      <c r="B76" t="s">
        <v>1683</v>
      </c>
    </row>
    <row r="77" spans="2:4" x14ac:dyDescent="0.3">
      <c r="B77" t="s">
        <v>1684</v>
      </c>
    </row>
    <row r="78" spans="2:4" x14ac:dyDescent="0.3">
      <c r="B78" t="s">
        <v>1685</v>
      </c>
      <c r="C78" t="s">
        <v>1704</v>
      </c>
    </row>
    <row r="79" spans="2:4" x14ac:dyDescent="0.3">
      <c r="B79" t="s">
        <v>1686</v>
      </c>
    </row>
    <row r="80" spans="2:4" x14ac:dyDescent="0.3">
      <c r="B80" t="s">
        <v>1687</v>
      </c>
      <c r="C80" t="s">
        <v>2158</v>
      </c>
    </row>
    <row r="81" spans="2:4" x14ac:dyDescent="0.3">
      <c r="B81" t="s">
        <v>1688</v>
      </c>
      <c r="C81" t="s">
        <v>2165</v>
      </c>
      <c r="D81">
        <v>14.75</v>
      </c>
    </row>
    <row r="82" spans="2:4" x14ac:dyDescent="0.3">
      <c r="B82" t="s">
        <v>1689</v>
      </c>
      <c r="C82" t="s">
        <v>1811</v>
      </c>
    </row>
    <row r="83" spans="2:4" x14ac:dyDescent="0.3">
      <c r="B83" t="s">
        <v>1690</v>
      </c>
      <c r="C83" t="s">
        <v>1789</v>
      </c>
      <c r="D83">
        <v>5.42</v>
      </c>
    </row>
    <row r="84" spans="2:4" x14ac:dyDescent="0.3">
      <c r="B84" t="s">
        <v>1691</v>
      </c>
      <c r="C84" t="s">
        <v>2155</v>
      </c>
      <c r="D84">
        <v>12</v>
      </c>
    </row>
    <row r="85" spans="2:4" x14ac:dyDescent="0.3">
      <c r="B85" t="s">
        <v>1692</v>
      </c>
    </row>
    <row r="86" spans="2:4" x14ac:dyDescent="0.3">
      <c r="B86" t="s">
        <v>1693</v>
      </c>
      <c r="C86" t="s">
        <v>1789</v>
      </c>
    </row>
    <row r="87" spans="2:4" x14ac:dyDescent="0.3">
      <c r="B87" t="s">
        <v>1694</v>
      </c>
      <c r="C87" t="s">
        <v>1681</v>
      </c>
    </row>
    <row r="88" spans="2:4" x14ac:dyDescent="0.3">
      <c r="B88" t="s">
        <v>1695</v>
      </c>
      <c r="C88" t="s">
        <v>1877</v>
      </c>
    </row>
    <row r="89" spans="2:4" x14ac:dyDescent="0.3">
      <c r="B89" t="s">
        <v>1696</v>
      </c>
      <c r="C89" t="s">
        <v>1619</v>
      </c>
    </row>
    <row r="90" spans="2:4" x14ac:dyDescent="0.3">
      <c r="B90" t="s">
        <v>1697</v>
      </c>
      <c r="C90" t="s">
        <v>1819</v>
      </c>
      <c r="D90">
        <v>8.5</v>
      </c>
    </row>
    <row r="91" spans="2:4" x14ac:dyDescent="0.3">
      <c r="B91" t="s">
        <v>1698</v>
      </c>
      <c r="C91" t="s">
        <v>1665</v>
      </c>
    </row>
    <row r="92" spans="2:4" x14ac:dyDescent="0.3">
      <c r="B92" t="s">
        <v>1699</v>
      </c>
      <c r="C92" t="s">
        <v>1837</v>
      </c>
      <c r="D92">
        <v>22</v>
      </c>
    </row>
    <row r="93" spans="2:4" x14ac:dyDescent="0.3">
      <c r="B93" t="s">
        <v>1700</v>
      </c>
      <c r="C93" t="s">
        <v>1625</v>
      </c>
    </row>
    <row r="94" spans="2:4" x14ac:dyDescent="0.3">
      <c r="B94" t="s">
        <v>1701</v>
      </c>
      <c r="C94" t="s">
        <v>1787</v>
      </c>
    </row>
    <row r="95" spans="2:4" x14ac:dyDescent="0.3">
      <c r="B95" t="s">
        <v>1702</v>
      </c>
      <c r="D95">
        <v>4.75</v>
      </c>
    </row>
    <row r="96" spans="2:4" x14ac:dyDescent="0.3">
      <c r="B96" t="s">
        <v>1703</v>
      </c>
      <c r="C96" t="s">
        <v>2166</v>
      </c>
      <c r="D96">
        <v>5.8</v>
      </c>
    </row>
    <row r="97" spans="1:4" x14ac:dyDescent="0.3">
      <c r="B97" t="s">
        <v>1704</v>
      </c>
    </row>
    <row r="98" spans="1:4" x14ac:dyDescent="0.3">
      <c r="B98" t="s">
        <v>1705</v>
      </c>
      <c r="C98" t="s">
        <v>1861</v>
      </c>
      <c r="D98">
        <v>8</v>
      </c>
    </row>
    <row r="99" spans="1:4" x14ac:dyDescent="0.3">
      <c r="B99" t="s">
        <v>1706</v>
      </c>
      <c r="D99">
        <v>13</v>
      </c>
    </row>
    <row r="100" spans="1:4" x14ac:dyDescent="0.3">
      <c r="A100" s="23"/>
      <c r="B100" s="23" t="s">
        <v>1707</v>
      </c>
      <c r="C100" s="23" t="s">
        <v>1684</v>
      </c>
      <c r="D100" s="23"/>
    </row>
    <row r="101" spans="1:4" x14ac:dyDescent="0.3">
      <c r="B101" t="s">
        <v>1708</v>
      </c>
    </row>
    <row r="102" spans="1:4" x14ac:dyDescent="0.3">
      <c r="B102" t="s">
        <v>1709</v>
      </c>
      <c r="C102" t="s">
        <v>2148</v>
      </c>
    </row>
    <row r="103" spans="1:4" x14ac:dyDescent="0.3">
      <c r="B103" t="s">
        <v>1710</v>
      </c>
      <c r="C103" t="s">
        <v>2148</v>
      </c>
    </row>
    <row r="104" spans="1:4" x14ac:dyDescent="0.3">
      <c r="B104" t="s">
        <v>1711</v>
      </c>
      <c r="C104" t="s">
        <v>2148</v>
      </c>
    </row>
    <row r="105" spans="1:4" x14ac:dyDescent="0.3">
      <c r="B105" t="s">
        <v>1712</v>
      </c>
      <c r="C105" t="s">
        <v>1704</v>
      </c>
    </row>
    <row r="106" spans="1:4" x14ac:dyDescent="0.3">
      <c r="B106" t="s">
        <v>1713</v>
      </c>
      <c r="C106" t="s">
        <v>1619</v>
      </c>
    </row>
    <row r="107" spans="1:4" x14ac:dyDescent="0.3">
      <c r="B107" t="s">
        <v>1714</v>
      </c>
      <c r="C107" t="s">
        <v>2149</v>
      </c>
    </row>
    <row r="108" spans="1:4" x14ac:dyDescent="0.3">
      <c r="B108" t="s">
        <v>1715</v>
      </c>
      <c r="C108" t="s">
        <v>1681</v>
      </c>
    </row>
    <row r="109" spans="1:4" s="29" customFormat="1" x14ac:dyDescent="0.3">
      <c r="B109" s="29" t="s">
        <v>1716</v>
      </c>
    </row>
    <row r="110" spans="1:4" x14ac:dyDescent="0.3">
      <c r="B110" t="s">
        <v>1717</v>
      </c>
      <c r="C110" t="s">
        <v>2148</v>
      </c>
    </row>
    <row r="111" spans="1:4" x14ac:dyDescent="0.3">
      <c r="B111" t="s">
        <v>1718</v>
      </c>
      <c r="C111" t="s">
        <v>1625</v>
      </c>
    </row>
    <row r="112" spans="1:4" x14ac:dyDescent="0.3">
      <c r="B112" t="s">
        <v>1719</v>
      </c>
      <c r="C112" t="s">
        <v>1692</v>
      </c>
    </row>
    <row r="113" spans="2:4" x14ac:dyDescent="0.3">
      <c r="B113" t="s">
        <v>1720</v>
      </c>
    </row>
    <row r="114" spans="2:4" x14ac:dyDescent="0.3">
      <c r="B114" t="s">
        <v>1721</v>
      </c>
      <c r="C114" t="s">
        <v>1811</v>
      </c>
    </row>
    <row r="115" spans="2:4" x14ac:dyDescent="0.3">
      <c r="B115" t="s">
        <v>1722</v>
      </c>
      <c r="C115" t="s">
        <v>1787</v>
      </c>
    </row>
    <row r="116" spans="2:4" x14ac:dyDescent="0.3">
      <c r="B116" t="s">
        <v>1723</v>
      </c>
      <c r="C116" t="s">
        <v>2148</v>
      </c>
    </row>
    <row r="117" spans="2:4" x14ac:dyDescent="0.3">
      <c r="B117" t="s">
        <v>1724</v>
      </c>
      <c r="C117" t="s">
        <v>1625</v>
      </c>
    </row>
    <row r="118" spans="2:4" x14ac:dyDescent="0.3">
      <c r="B118" t="s">
        <v>1725</v>
      </c>
      <c r="C118" t="s">
        <v>2148</v>
      </c>
    </row>
    <row r="119" spans="2:4" x14ac:dyDescent="0.3">
      <c r="B119" t="s">
        <v>1726</v>
      </c>
      <c r="C119" t="s">
        <v>2148</v>
      </c>
    </row>
    <row r="120" spans="2:4" x14ac:dyDescent="0.3">
      <c r="B120" t="s">
        <v>1727</v>
      </c>
    </row>
    <row r="121" spans="2:4" x14ac:dyDescent="0.3">
      <c r="B121" t="s">
        <v>1728</v>
      </c>
      <c r="C121" t="s">
        <v>2148</v>
      </c>
    </row>
    <row r="122" spans="2:4" x14ac:dyDescent="0.3">
      <c r="B122" t="s">
        <v>1729</v>
      </c>
      <c r="C122" t="s">
        <v>1625</v>
      </c>
    </row>
    <row r="123" spans="2:4" x14ac:dyDescent="0.3">
      <c r="B123" t="s">
        <v>1730</v>
      </c>
      <c r="C123" t="s">
        <v>1653</v>
      </c>
      <c r="D123">
        <v>26</v>
      </c>
    </row>
    <row r="124" spans="2:4" x14ac:dyDescent="0.3">
      <c r="B124" t="s">
        <v>1731</v>
      </c>
      <c r="C124" t="s">
        <v>1647</v>
      </c>
    </row>
    <row r="125" spans="2:4" x14ac:dyDescent="0.3">
      <c r="B125" t="s">
        <v>1732</v>
      </c>
      <c r="C125" t="s">
        <v>2148</v>
      </c>
    </row>
    <row r="126" spans="2:4" x14ac:dyDescent="0.3">
      <c r="B126" t="s">
        <v>1733</v>
      </c>
      <c r="C126" t="s">
        <v>1810</v>
      </c>
    </row>
    <row r="127" spans="2:4" x14ac:dyDescent="0.3">
      <c r="B127" t="s">
        <v>1734</v>
      </c>
      <c r="C127" t="s">
        <v>2148</v>
      </c>
    </row>
    <row r="128" spans="2:4" s="29" customFormat="1" x14ac:dyDescent="0.3">
      <c r="B128" s="29" t="s">
        <v>1735</v>
      </c>
    </row>
    <row r="129" spans="2:2" x14ac:dyDescent="0.3">
      <c r="B129" t="s">
        <v>1736</v>
      </c>
    </row>
    <row r="130" spans="2:2" x14ac:dyDescent="0.3">
      <c r="B130" t="s">
        <v>1737</v>
      </c>
    </row>
    <row r="131" spans="2:2" x14ac:dyDescent="0.3">
      <c r="B131" t="s">
        <v>1738</v>
      </c>
    </row>
    <row r="132" spans="2:2" x14ac:dyDescent="0.3">
      <c r="B132" t="s">
        <v>1739</v>
      </c>
    </row>
    <row r="133" spans="2:2" x14ac:dyDescent="0.3">
      <c r="B133" t="s">
        <v>1740</v>
      </c>
    </row>
    <row r="134" spans="2:2" x14ac:dyDescent="0.3">
      <c r="B134" t="s">
        <v>1741</v>
      </c>
    </row>
    <row r="135" spans="2:2" x14ac:dyDescent="0.3">
      <c r="B135" t="s">
        <v>1742</v>
      </c>
    </row>
    <row r="136" spans="2:2" x14ac:dyDescent="0.3">
      <c r="B136" t="s">
        <v>1743</v>
      </c>
    </row>
    <row r="137" spans="2:2" x14ac:dyDescent="0.3">
      <c r="B137" t="s">
        <v>1744</v>
      </c>
    </row>
    <row r="138" spans="2:2" x14ac:dyDescent="0.3">
      <c r="B138" t="s">
        <v>1745</v>
      </c>
    </row>
    <row r="139" spans="2:2" x14ac:dyDescent="0.3">
      <c r="B139" t="s">
        <v>1746</v>
      </c>
    </row>
    <row r="140" spans="2:2" x14ac:dyDescent="0.3">
      <c r="B140" t="s">
        <v>1747</v>
      </c>
    </row>
    <row r="141" spans="2:2" x14ac:dyDescent="0.3">
      <c r="B141" t="s">
        <v>1748</v>
      </c>
    </row>
    <row r="142" spans="2:2" x14ac:dyDescent="0.3">
      <c r="B142" t="s">
        <v>1749</v>
      </c>
    </row>
    <row r="143" spans="2:2" x14ac:dyDescent="0.3">
      <c r="B143" t="s">
        <v>1750</v>
      </c>
    </row>
    <row r="144" spans="2:2" x14ac:dyDescent="0.3">
      <c r="B144" t="s">
        <v>1751</v>
      </c>
    </row>
    <row r="145" spans="2:2" x14ac:dyDescent="0.3">
      <c r="B145" t="s">
        <v>1752</v>
      </c>
    </row>
    <row r="146" spans="2:2" x14ac:dyDescent="0.3">
      <c r="B146" t="s">
        <v>1753</v>
      </c>
    </row>
    <row r="147" spans="2:2" x14ac:dyDescent="0.3">
      <c r="B147" t="s">
        <v>1754</v>
      </c>
    </row>
    <row r="148" spans="2:2" x14ac:dyDescent="0.3">
      <c r="B148" t="s">
        <v>1755</v>
      </c>
    </row>
    <row r="149" spans="2:2" x14ac:dyDescent="0.3">
      <c r="B149" t="s">
        <v>1756</v>
      </c>
    </row>
    <row r="150" spans="2:2" x14ac:dyDescent="0.3">
      <c r="B150" t="s">
        <v>1757</v>
      </c>
    </row>
    <row r="151" spans="2:2" x14ac:dyDescent="0.3">
      <c r="B151" t="s">
        <v>1758</v>
      </c>
    </row>
    <row r="152" spans="2:2" x14ac:dyDescent="0.3">
      <c r="B152" t="s">
        <v>1759</v>
      </c>
    </row>
    <row r="153" spans="2:2" x14ac:dyDescent="0.3">
      <c r="B153" t="s">
        <v>1760</v>
      </c>
    </row>
    <row r="154" spans="2:2" x14ac:dyDescent="0.3">
      <c r="B154" t="s">
        <v>1761</v>
      </c>
    </row>
    <row r="155" spans="2:2" x14ac:dyDescent="0.3">
      <c r="B155" t="s">
        <v>1762</v>
      </c>
    </row>
    <row r="156" spans="2:2" x14ac:dyDescent="0.3">
      <c r="B156" t="s">
        <v>1763</v>
      </c>
    </row>
    <row r="157" spans="2:2" x14ac:dyDescent="0.3">
      <c r="B157" t="s">
        <v>1764</v>
      </c>
    </row>
    <row r="158" spans="2:2" x14ac:dyDescent="0.3">
      <c r="B158" t="s">
        <v>1765</v>
      </c>
    </row>
    <row r="159" spans="2:2" x14ac:dyDescent="0.3">
      <c r="B159" t="s">
        <v>1766</v>
      </c>
    </row>
    <row r="160" spans="2:2" x14ac:dyDescent="0.3">
      <c r="B160" t="s">
        <v>1767</v>
      </c>
    </row>
    <row r="161" spans="2:2" x14ac:dyDescent="0.3">
      <c r="B161" t="s">
        <v>1768</v>
      </c>
    </row>
    <row r="162" spans="2:2" x14ac:dyDescent="0.3">
      <c r="B162" t="s">
        <v>1769</v>
      </c>
    </row>
    <row r="163" spans="2:2" x14ac:dyDescent="0.3">
      <c r="B163" t="s">
        <v>1770</v>
      </c>
    </row>
    <row r="164" spans="2:2" x14ac:dyDescent="0.3">
      <c r="B164" t="s">
        <v>1771</v>
      </c>
    </row>
    <row r="165" spans="2:2" x14ac:dyDescent="0.3">
      <c r="B165" t="s">
        <v>1772</v>
      </c>
    </row>
    <row r="166" spans="2:2" x14ac:dyDescent="0.3">
      <c r="B166" t="s">
        <v>1773</v>
      </c>
    </row>
    <row r="167" spans="2:2" x14ac:dyDescent="0.3">
      <c r="B167" t="s">
        <v>1774</v>
      </c>
    </row>
    <row r="168" spans="2:2" x14ac:dyDescent="0.3">
      <c r="B168" t="s">
        <v>1775</v>
      </c>
    </row>
    <row r="169" spans="2:2" x14ac:dyDescent="0.3">
      <c r="B169" t="s">
        <v>1776</v>
      </c>
    </row>
    <row r="170" spans="2:2" x14ac:dyDescent="0.3">
      <c r="B170" t="s">
        <v>1777</v>
      </c>
    </row>
    <row r="171" spans="2:2" x14ac:dyDescent="0.3">
      <c r="B171" t="s">
        <v>481</v>
      </c>
    </row>
    <row r="172" spans="2:2" x14ac:dyDescent="0.3">
      <c r="B172" t="s">
        <v>1778</v>
      </c>
    </row>
    <row r="173" spans="2:2" x14ac:dyDescent="0.3">
      <c r="B173" t="s">
        <v>1779</v>
      </c>
    </row>
    <row r="174" spans="2:2" x14ac:dyDescent="0.3">
      <c r="B174" t="s">
        <v>1780</v>
      </c>
    </row>
    <row r="175" spans="2:2" x14ac:dyDescent="0.3">
      <c r="B175" t="s">
        <v>1781</v>
      </c>
    </row>
    <row r="176" spans="2:2" x14ac:dyDescent="0.3">
      <c r="B176" t="s">
        <v>1782</v>
      </c>
    </row>
    <row r="177" spans="2:2" x14ac:dyDescent="0.3">
      <c r="B177" t="s">
        <v>1783</v>
      </c>
    </row>
    <row r="178" spans="2:2" x14ac:dyDescent="0.3">
      <c r="B178" t="s">
        <v>1784</v>
      </c>
    </row>
    <row r="179" spans="2:2" x14ac:dyDescent="0.3">
      <c r="B179" t="s">
        <v>1785</v>
      </c>
    </row>
    <row r="180" spans="2:2" x14ac:dyDescent="0.3">
      <c r="B180" t="s">
        <v>1786</v>
      </c>
    </row>
    <row r="181" spans="2:2" x14ac:dyDescent="0.3">
      <c r="B181" t="s">
        <v>1787</v>
      </c>
    </row>
    <row r="182" spans="2:2" x14ac:dyDescent="0.3">
      <c r="B182" t="s">
        <v>1788</v>
      </c>
    </row>
    <row r="183" spans="2:2" x14ac:dyDescent="0.3">
      <c r="B183" t="s">
        <v>1789</v>
      </c>
    </row>
    <row r="184" spans="2:2" x14ac:dyDescent="0.3">
      <c r="B184" t="s">
        <v>1790</v>
      </c>
    </row>
    <row r="185" spans="2:2" x14ac:dyDescent="0.3">
      <c r="B185" t="s">
        <v>1791</v>
      </c>
    </row>
    <row r="186" spans="2:2" x14ac:dyDescent="0.3">
      <c r="B186" t="s">
        <v>1792</v>
      </c>
    </row>
    <row r="187" spans="2:2" x14ac:dyDescent="0.3">
      <c r="B187" t="s">
        <v>1793</v>
      </c>
    </row>
    <row r="188" spans="2:2" x14ac:dyDescent="0.3">
      <c r="B188" t="s">
        <v>1794</v>
      </c>
    </row>
    <row r="189" spans="2:2" x14ac:dyDescent="0.3">
      <c r="B189" t="s">
        <v>1795</v>
      </c>
    </row>
    <row r="190" spans="2:2" x14ac:dyDescent="0.3">
      <c r="B190" t="s">
        <v>1796</v>
      </c>
    </row>
    <row r="191" spans="2:2" x14ac:dyDescent="0.3">
      <c r="B191" t="s">
        <v>1797</v>
      </c>
    </row>
    <row r="192" spans="2:2" x14ac:dyDescent="0.3">
      <c r="B192" t="s">
        <v>1798</v>
      </c>
    </row>
    <row r="193" spans="2:2" x14ac:dyDescent="0.3">
      <c r="B193" t="s">
        <v>1799</v>
      </c>
    </row>
    <row r="194" spans="2:2" x14ac:dyDescent="0.3">
      <c r="B194" t="s">
        <v>1800</v>
      </c>
    </row>
    <row r="195" spans="2:2" x14ac:dyDescent="0.3">
      <c r="B195" t="s">
        <v>1801</v>
      </c>
    </row>
    <row r="196" spans="2:2" x14ac:dyDescent="0.3">
      <c r="B196" t="s">
        <v>1802</v>
      </c>
    </row>
    <row r="197" spans="2:2" x14ac:dyDescent="0.3">
      <c r="B197" t="s">
        <v>1803</v>
      </c>
    </row>
    <row r="198" spans="2:2" x14ac:dyDescent="0.3">
      <c r="B198" t="s">
        <v>1804</v>
      </c>
    </row>
    <row r="199" spans="2:2" x14ac:dyDescent="0.3">
      <c r="B199" t="s">
        <v>1805</v>
      </c>
    </row>
    <row r="200" spans="2:2" x14ac:dyDescent="0.3">
      <c r="B200" t="s">
        <v>1806</v>
      </c>
    </row>
    <row r="201" spans="2:2" x14ac:dyDescent="0.3">
      <c r="B201" t="s">
        <v>1807</v>
      </c>
    </row>
    <row r="202" spans="2:2" x14ac:dyDescent="0.3">
      <c r="B202" t="s">
        <v>1808</v>
      </c>
    </row>
    <row r="203" spans="2:2" x14ac:dyDescent="0.3">
      <c r="B203" t="s">
        <v>1809</v>
      </c>
    </row>
    <row r="204" spans="2:2" x14ac:dyDescent="0.3">
      <c r="B204" t="s">
        <v>1810</v>
      </c>
    </row>
    <row r="205" spans="2:2" x14ac:dyDescent="0.3">
      <c r="B205" t="s">
        <v>1811</v>
      </c>
    </row>
    <row r="206" spans="2:2" x14ac:dyDescent="0.3">
      <c r="B206" t="s">
        <v>1812</v>
      </c>
    </row>
    <row r="207" spans="2:2" x14ac:dyDescent="0.3">
      <c r="B207" t="s">
        <v>1813</v>
      </c>
    </row>
    <row r="208" spans="2:2" x14ac:dyDescent="0.3">
      <c r="B208" t="s">
        <v>1814</v>
      </c>
    </row>
    <row r="209" spans="2:2" x14ac:dyDescent="0.3">
      <c r="B209" t="s">
        <v>1815</v>
      </c>
    </row>
    <row r="210" spans="2:2" x14ac:dyDescent="0.3">
      <c r="B210" t="s">
        <v>1816</v>
      </c>
    </row>
    <row r="211" spans="2:2" x14ac:dyDescent="0.3">
      <c r="B211" t="s">
        <v>1817</v>
      </c>
    </row>
    <row r="212" spans="2:2" x14ac:dyDescent="0.3">
      <c r="B212" t="s">
        <v>1818</v>
      </c>
    </row>
    <row r="213" spans="2:2" x14ac:dyDescent="0.3">
      <c r="B213" t="s">
        <v>1819</v>
      </c>
    </row>
    <row r="214" spans="2:2" x14ac:dyDescent="0.3">
      <c r="B214" t="s">
        <v>1820</v>
      </c>
    </row>
    <row r="215" spans="2:2" x14ac:dyDescent="0.3">
      <c r="B215" t="s">
        <v>1821</v>
      </c>
    </row>
    <row r="216" spans="2:2" x14ac:dyDescent="0.3">
      <c r="B216" t="s">
        <v>1822</v>
      </c>
    </row>
    <row r="217" spans="2:2" x14ac:dyDescent="0.3">
      <c r="B217" t="s">
        <v>1823</v>
      </c>
    </row>
    <row r="218" spans="2:2" x14ac:dyDescent="0.3">
      <c r="B218" t="s">
        <v>1824</v>
      </c>
    </row>
    <row r="219" spans="2:2" x14ac:dyDescent="0.3">
      <c r="B219" t="s">
        <v>1825</v>
      </c>
    </row>
    <row r="220" spans="2:2" x14ac:dyDescent="0.3">
      <c r="B220" t="s">
        <v>1826</v>
      </c>
    </row>
    <row r="221" spans="2:2" x14ac:dyDescent="0.3">
      <c r="B221" t="s">
        <v>1827</v>
      </c>
    </row>
    <row r="222" spans="2:2" x14ac:dyDescent="0.3">
      <c r="B222" t="s">
        <v>1828</v>
      </c>
    </row>
    <row r="223" spans="2:2" x14ac:dyDescent="0.3">
      <c r="B223" t="s">
        <v>1829</v>
      </c>
    </row>
    <row r="224" spans="2:2" x14ac:dyDescent="0.3">
      <c r="B224" t="s">
        <v>1830</v>
      </c>
    </row>
    <row r="225" spans="2:2" x14ac:dyDescent="0.3">
      <c r="B225" t="s">
        <v>1831</v>
      </c>
    </row>
    <row r="226" spans="2:2" x14ac:dyDescent="0.3">
      <c r="B226" t="s">
        <v>1832</v>
      </c>
    </row>
    <row r="227" spans="2:2" x14ac:dyDescent="0.3">
      <c r="B227" t="s">
        <v>1833</v>
      </c>
    </row>
    <row r="228" spans="2:2" x14ac:dyDescent="0.3">
      <c r="B228" t="s">
        <v>1834</v>
      </c>
    </row>
    <row r="229" spans="2:2" x14ac:dyDescent="0.3">
      <c r="B229" t="s">
        <v>1835</v>
      </c>
    </row>
    <row r="230" spans="2:2" x14ac:dyDescent="0.3">
      <c r="B230" t="s">
        <v>1836</v>
      </c>
    </row>
    <row r="231" spans="2:2" x14ac:dyDescent="0.3">
      <c r="B231" t="s">
        <v>1837</v>
      </c>
    </row>
    <row r="232" spans="2:2" x14ac:dyDescent="0.3">
      <c r="B232" t="s">
        <v>1838</v>
      </c>
    </row>
    <row r="233" spans="2:2" x14ac:dyDescent="0.3">
      <c r="B233" t="s">
        <v>1839</v>
      </c>
    </row>
    <row r="234" spans="2:2" x14ac:dyDescent="0.3">
      <c r="B234">
        <v>0</v>
      </c>
    </row>
    <row r="235" spans="2:2" x14ac:dyDescent="0.3">
      <c r="B235" t="s">
        <v>1840</v>
      </c>
    </row>
    <row r="236" spans="2:2" x14ac:dyDescent="0.3">
      <c r="B236" t="s">
        <v>1841</v>
      </c>
    </row>
    <row r="237" spans="2:2" x14ac:dyDescent="0.3">
      <c r="B237" t="s">
        <v>1842</v>
      </c>
    </row>
    <row r="238" spans="2:2" x14ac:dyDescent="0.3">
      <c r="B238" t="s">
        <v>1843</v>
      </c>
    </row>
    <row r="239" spans="2:2" x14ac:dyDescent="0.3">
      <c r="B239" t="s">
        <v>1844</v>
      </c>
    </row>
    <row r="240" spans="2:2" x14ac:dyDescent="0.3">
      <c r="B240" t="s">
        <v>1845</v>
      </c>
    </row>
    <row r="241" spans="2:2" x14ac:dyDescent="0.3">
      <c r="B241" t="s">
        <v>1846</v>
      </c>
    </row>
    <row r="242" spans="2:2" x14ac:dyDescent="0.3">
      <c r="B242" t="s">
        <v>1847</v>
      </c>
    </row>
    <row r="243" spans="2:2" x14ac:dyDescent="0.3">
      <c r="B243" t="s">
        <v>1848</v>
      </c>
    </row>
    <row r="244" spans="2:2" x14ac:dyDescent="0.3">
      <c r="B244" t="s">
        <v>1849</v>
      </c>
    </row>
    <row r="245" spans="2:2" x14ac:dyDescent="0.3">
      <c r="B245" t="s">
        <v>1850</v>
      </c>
    </row>
    <row r="246" spans="2:2" x14ac:dyDescent="0.3">
      <c r="B246" t="s">
        <v>1851</v>
      </c>
    </row>
    <row r="247" spans="2:2" x14ac:dyDescent="0.3">
      <c r="B247" t="s">
        <v>1852</v>
      </c>
    </row>
    <row r="248" spans="2:2" x14ac:dyDescent="0.3">
      <c r="B248" t="s">
        <v>1853</v>
      </c>
    </row>
    <row r="249" spans="2:2" x14ac:dyDescent="0.3">
      <c r="B249" t="s">
        <v>1854</v>
      </c>
    </row>
    <row r="250" spans="2:2" x14ac:dyDescent="0.3">
      <c r="B250" t="s">
        <v>1855</v>
      </c>
    </row>
    <row r="251" spans="2:2" x14ac:dyDescent="0.3">
      <c r="B251" t="s">
        <v>1856</v>
      </c>
    </row>
    <row r="252" spans="2:2" x14ac:dyDescent="0.3">
      <c r="B252" t="s">
        <v>1857</v>
      </c>
    </row>
    <row r="253" spans="2:2" x14ac:dyDescent="0.3">
      <c r="B253" t="s">
        <v>1858</v>
      </c>
    </row>
    <row r="254" spans="2:2" x14ac:dyDescent="0.3">
      <c r="B254" t="s">
        <v>1859</v>
      </c>
    </row>
    <row r="255" spans="2:2" x14ac:dyDescent="0.3">
      <c r="B255" t="s">
        <v>1860</v>
      </c>
    </row>
    <row r="256" spans="2:2" x14ac:dyDescent="0.3">
      <c r="B256" t="s">
        <v>1861</v>
      </c>
    </row>
    <row r="257" spans="2:2" x14ac:dyDescent="0.3">
      <c r="B257" t="s">
        <v>1862</v>
      </c>
    </row>
    <row r="258" spans="2:2" x14ac:dyDescent="0.3">
      <c r="B258" t="s">
        <v>1863</v>
      </c>
    </row>
    <row r="259" spans="2:2" x14ac:dyDescent="0.3">
      <c r="B259" t="s">
        <v>1864</v>
      </c>
    </row>
    <row r="260" spans="2:2" x14ac:dyDescent="0.3">
      <c r="B260" t="s">
        <v>1865</v>
      </c>
    </row>
    <row r="261" spans="2:2" x14ac:dyDescent="0.3">
      <c r="B261" t="s">
        <v>1866</v>
      </c>
    </row>
    <row r="262" spans="2:2" x14ac:dyDescent="0.3">
      <c r="B262" t="s">
        <v>1867</v>
      </c>
    </row>
    <row r="263" spans="2:2" x14ac:dyDescent="0.3">
      <c r="B263" t="s">
        <v>1868</v>
      </c>
    </row>
    <row r="264" spans="2:2" x14ac:dyDescent="0.3">
      <c r="B264" t="s">
        <v>1869</v>
      </c>
    </row>
    <row r="265" spans="2:2" x14ac:dyDescent="0.3">
      <c r="B265" t="s">
        <v>1870</v>
      </c>
    </row>
    <row r="266" spans="2:2" x14ac:dyDescent="0.3">
      <c r="B266" t="s">
        <v>1871</v>
      </c>
    </row>
    <row r="267" spans="2:2" x14ac:dyDescent="0.3">
      <c r="B267" t="s">
        <v>1872</v>
      </c>
    </row>
    <row r="268" spans="2:2" x14ac:dyDescent="0.3">
      <c r="B268" t="s">
        <v>1873</v>
      </c>
    </row>
    <row r="269" spans="2:2" x14ac:dyDescent="0.3">
      <c r="B269" t="s">
        <v>1874</v>
      </c>
    </row>
    <row r="270" spans="2:2" x14ac:dyDescent="0.3">
      <c r="B270" t="s">
        <v>1875</v>
      </c>
    </row>
    <row r="271" spans="2:2" x14ac:dyDescent="0.3">
      <c r="B271" t="s">
        <v>1876</v>
      </c>
    </row>
    <row r="272" spans="2:2" x14ac:dyDescent="0.3">
      <c r="B272" t="s">
        <v>1877</v>
      </c>
    </row>
    <row r="273" spans="2:2" x14ac:dyDescent="0.3">
      <c r="B273" t="s">
        <v>1878</v>
      </c>
    </row>
    <row r="274" spans="2:2" x14ac:dyDescent="0.3">
      <c r="B274" t="s">
        <v>1879</v>
      </c>
    </row>
    <row r="275" spans="2:2" x14ac:dyDescent="0.3">
      <c r="B275" t="s">
        <v>1880</v>
      </c>
    </row>
    <row r="276" spans="2:2" x14ac:dyDescent="0.3">
      <c r="B276" t="s">
        <v>1881</v>
      </c>
    </row>
    <row r="277" spans="2:2" x14ac:dyDescent="0.3">
      <c r="B277" t="s">
        <v>1882</v>
      </c>
    </row>
    <row r="278" spans="2:2" x14ac:dyDescent="0.3">
      <c r="B278" t="s">
        <v>1883</v>
      </c>
    </row>
    <row r="279" spans="2:2" x14ac:dyDescent="0.3">
      <c r="B279" t="s">
        <v>1884</v>
      </c>
    </row>
    <row r="280" spans="2:2" x14ac:dyDescent="0.3">
      <c r="B280" t="s">
        <v>1885</v>
      </c>
    </row>
    <row r="281" spans="2:2" x14ac:dyDescent="0.3">
      <c r="B281" t="s">
        <v>1886</v>
      </c>
    </row>
    <row r="282" spans="2:2" x14ac:dyDescent="0.3">
      <c r="B282" t="s">
        <v>1887</v>
      </c>
    </row>
    <row r="283" spans="2:2" x14ac:dyDescent="0.3">
      <c r="B283" t="s">
        <v>1888</v>
      </c>
    </row>
    <row r="284" spans="2:2" x14ac:dyDescent="0.3">
      <c r="B284" t="s">
        <v>1889</v>
      </c>
    </row>
    <row r="285" spans="2:2" x14ac:dyDescent="0.3">
      <c r="B285" t="s">
        <v>1890</v>
      </c>
    </row>
    <row r="286" spans="2:2" x14ac:dyDescent="0.3">
      <c r="B286" t="s">
        <v>1891</v>
      </c>
    </row>
    <row r="287" spans="2:2" x14ac:dyDescent="0.3">
      <c r="B287" t="s">
        <v>1892</v>
      </c>
    </row>
    <row r="288" spans="2:2" x14ac:dyDescent="0.3">
      <c r="B288" t="s">
        <v>1893</v>
      </c>
    </row>
    <row r="289" spans="2:2" x14ac:dyDescent="0.3">
      <c r="B289" t="s">
        <v>1894</v>
      </c>
    </row>
    <row r="290" spans="2:2" x14ac:dyDescent="0.3">
      <c r="B290" t="s">
        <v>1895</v>
      </c>
    </row>
    <row r="291" spans="2:2" x14ac:dyDescent="0.3">
      <c r="B291" t="s">
        <v>1896</v>
      </c>
    </row>
    <row r="292" spans="2:2" x14ac:dyDescent="0.3">
      <c r="B292" t="s">
        <v>1897</v>
      </c>
    </row>
    <row r="293" spans="2:2" x14ac:dyDescent="0.3">
      <c r="B293" t="s">
        <v>1898</v>
      </c>
    </row>
    <row r="294" spans="2:2" x14ac:dyDescent="0.3">
      <c r="B294" t="s">
        <v>1899</v>
      </c>
    </row>
    <row r="295" spans="2:2" x14ac:dyDescent="0.3">
      <c r="B295" t="s">
        <v>1900</v>
      </c>
    </row>
    <row r="296" spans="2:2" x14ac:dyDescent="0.3">
      <c r="B296" t="s">
        <v>1901</v>
      </c>
    </row>
    <row r="297" spans="2:2" x14ac:dyDescent="0.3">
      <c r="B297" t="s">
        <v>1902</v>
      </c>
    </row>
    <row r="298" spans="2:2" x14ac:dyDescent="0.3">
      <c r="B298" t="s">
        <v>1903</v>
      </c>
    </row>
    <row r="299" spans="2:2" x14ac:dyDescent="0.3">
      <c r="B299" t="s">
        <v>1904</v>
      </c>
    </row>
    <row r="300" spans="2:2" x14ac:dyDescent="0.3">
      <c r="B300" t="s">
        <v>1905</v>
      </c>
    </row>
    <row r="301" spans="2:2" x14ac:dyDescent="0.3">
      <c r="B301" t="s">
        <v>1906</v>
      </c>
    </row>
    <row r="302" spans="2:2" x14ac:dyDescent="0.3">
      <c r="B302" t="s">
        <v>1907</v>
      </c>
    </row>
    <row r="303" spans="2:2" x14ac:dyDescent="0.3">
      <c r="B303" t="s">
        <v>1908</v>
      </c>
    </row>
    <row r="304" spans="2:2" x14ac:dyDescent="0.3">
      <c r="B304" t="s">
        <v>1909</v>
      </c>
    </row>
    <row r="305" spans="2:2" x14ac:dyDescent="0.3">
      <c r="B305" t="s">
        <v>1910</v>
      </c>
    </row>
    <row r="306" spans="2:2" x14ac:dyDescent="0.3">
      <c r="B306" t="s">
        <v>1911</v>
      </c>
    </row>
    <row r="307" spans="2:2" x14ac:dyDescent="0.3">
      <c r="B307" t="s">
        <v>1912</v>
      </c>
    </row>
    <row r="308" spans="2:2" x14ac:dyDescent="0.3">
      <c r="B308" t="s">
        <v>1913</v>
      </c>
    </row>
    <row r="309" spans="2:2" x14ac:dyDescent="0.3">
      <c r="B309" t="s">
        <v>1914</v>
      </c>
    </row>
    <row r="310" spans="2:2" x14ac:dyDescent="0.3">
      <c r="B310" t="s">
        <v>1915</v>
      </c>
    </row>
    <row r="311" spans="2:2" x14ac:dyDescent="0.3">
      <c r="B311" t="s">
        <v>1916</v>
      </c>
    </row>
    <row r="312" spans="2:2" x14ac:dyDescent="0.3">
      <c r="B312" t="s">
        <v>1917</v>
      </c>
    </row>
    <row r="313" spans="2:2" x14ac:dyDescent="0.3">
      <c r="B313" t="s">
        <v>1918</v>
      </c>
    </row>
    <row r="314" spans="2:2" x14ac:dyDescent="0.3">
      <c r="B314" t="s">
        <v>1919</v>
      </c>
    </row>
    <row r="315" spans="2:2" x14ac:dyDescent="0.3">
      <c r="B315" t="s">
        <v>1920</v>
      </c>
    </row>
    <row r="316" spans="2:2" x14ac:dyDescent="0.3">
      <c r="B316" t="s">
        <v>1921</v>
      </c>
    </row>
    <row r="317" spans="2:2" x14ac:dyDescent="0.3">
      <c r="B317" t="s">
        <v>1922</v>
      </c>
    </row>
    <row r="318" spans="2:2" x14ac:dyDescent="0.3">
      <c r="B318" t="s">
        <v>1923</v>
      </c>
    </row>
    <row r="319" spans="2:2" x14ac:dyDescent="0.3">
      <c r="B319" t="s">
        <v>1924</v>
      </c>
    </row>
    <row r="320" spans="2:2" x14ac:dyDescent="0.3">
      <c r="B320" t="s">
        <v>1925</v>
      </c>
    </row>
    <row r="321" spans="2:2" x14ac:dyDescent="0.3">
      <c r="B321" t="s">
        <v>1926</v>
      </c>
    </row>
    <row r="322" spans="2:2" x14ac:dyDescent="0.3">
      <c r="B322" t="s">
        <v>1927</v>
      </c>
    </row>
    <row r="323" spans="2:2" x14ac:dyDescent="0.3">
      <c r="B323" t="s">
        <v>1928</v>
      </c>
    </row>
    <row r="324" spans="2:2" x14ac:dyDescent="0.3">
      <c r="B324" t="s">
        <v>1929</v>
      </c>
    </row>
    <row r="325" spans="2:2" x14ac:dyDescent="0.3">
      <c r="B325" t="s">
        <v>1930</v>
      </c>
    </row>
    <row r="326" spans="2:2" x14ac:dyDescent="0.3">
      <c r="B326" t="s">
        <v>1931</v>
      </c>
    </row>
    <row r="327" spans="2:2" x14ac:dyDescent="0.3">
      <c r="B327" t="s">
        <v>1932</v>
      </c>
    </row>
    <row r="328" spans="2:2" x14ac:dyDescent="0.3">
      <c r="B328" t="s">
        <v>1933</v>
      </c>
    </row>
    <row r="329" spans="2:2" x14ac:dyDescent="0.3">
      <c r="B329" t="s">
        <v>1934</v>
      </c>
    </row>
    <row r="330" spans="2:2" x14ac:dyDescent="0.3">
      <c r="B330" t="s">
        <v>1935</v>
      </c>
    </row>
    <row r="331" spans="2:2" x14ac:dyDescent="0.3">
      <c r="B331" t="s">
        <v>1936</v>
      </c>
    </row>
    <row r="332" spans="2:2" x14ac:dyDescent="0.3">
      <c r="B332" t="s">
        <v>1937</v>
      </c>
    </row>
    <row r="333" spans="2:2" x14ac:dyDescent="0.3">
      <c r="B333" t="s">
        <v>1938</v>
      </c>
    </row>
    <row r="334" spans="2:2" x14ac:dyDescent="0.3">
      <c r="B334" t="s">
        <v>1939</v>
      </c>
    </row>
    <row r="335" spans="2:2" x14ac:dyDescent="0.3">
      <c r="B335" t="s">
        <v>1940</v>
      </c>
    </row>
    <row r="336" spans="2:2" x14ac:dyDescent="0.3">
      <c r="B336" t="s">
        <v>1941</v>
      </c>
    </row>
    <row r="337" spans="2:2" x14ac:dyDescent="0.3">
      <c r="B337" t="s">
        <v>1942</v>
      </c>
    </row>
    <row r="338" spans="2:2" x14ac:dyDescent="0.3">
      <c r="B338" t="s">
        <v>1943</v>
      </c>
    </row>
    <row r="339" spans="2:2" x14ac:dyDescent="0.3">
      <c r="B339" t="s">
        <v>1944</v>
      </c>
    </row>
    <row r="340" spans="2:2" x14ac:dyDescent="0.3">
      <c r="B340" t="s">
        <v>1945</v>
      </c>
    </row>
    <row r="341" spans="2:2" x14ac:dyDescent="0.3">
      <c r="B341" t="s">
        <v>1946</v>
      </c>
    </row>
    <row r="342" spans="2:2" x14ac:dyDescent="0.3">
      <c r="B342" t="s">
        <v>1947</v>
      </c>
    </row>
    <row r="343" spans="2:2" x14ac:dyDescent="0.3">
      <c r="B343" t="s">
        <v>1948</v>
      </c>
    </row>
    <row r="344" spans="2:2" x14ac:dyDescent="0.3">
      <c r="B344" t="s">
        <v>1949</v>
      </c>
    </row>
    <row r="345" spans="2:2" x14ac:dyDescent="0.3">
      <c r="B345" t="s">
        <v>1950</v>
      </c>
    </row>
    <row r="346" spans="2:2" x14ac:dyDescent="0.3">
      <c r="B346" t="s">
        <v>1951</v>
      </c>
    </row>
    <row r="347" spans="2:2" x14ac:dyDescent="0.3">
      <c r="B347" t="s">
        <v>1952</v>
      </c>
    </row>
    <row r="348" spans="2:2" x14ac:dyDescent="0.3">
      <c r="B348" t="s">
        <v>1953</v>
      </c>
    </row>
    <row r="349" spans="2:2" x14ac:dyDescent="0.3">
      <c r="B349" t="s">
        <v>1954</v>
      </c>
    </row>
    <row r="350" spans="2:2" x14ac:dyDescent="0.3">
      <c r="B350" t="s">
        <v>1955</v>
      </c>
    </row>
    <row r="351" spans="2:2" x14ac:dyDescent="0.3">
      <c r="B351" t="s">
        <v>1956</v>
      </c>
    </row>
    <row r="352" spans="2:2" x14ac:dyDescent="0.3">
      <c r="B352" t="s">
        <v>1957</v>
      </c>
    </row>
    <row r="353" spans="2:2" x14ac:dyDescent="0.3">
      <c r="B353" t="s">
        <v>1958</v>
      </c>
    </row>
    <row r="354" spans="2:2" x14ac:dyDescent="0.3">
      <c r="B354" t="s">
        <v>1959</v>
      </c>
    </row>
    <row r="355" spans="2:2" x14ac:dyDescent="0.3">
      <c r="B355" t="s">
        <v>1960</v>
      </c>
    </row>
    <row r="356" spans="2:2" x14ac:dyDescent="0.3">
      <c r="B356" t="s">
        <v>1961</v>
      </c>
    </row>
    <row r="357" spans="2:2" x14ac:dyDescent="0.3">
      <c r="B357" t="s">
        <v>1962</v>
      </c>
    </row>
    <row r="358" spans="2:2" x14ac:dyDescent="0.3">
      <c r="B358" t="s">
        <v>1963</v>
      </c>
    </row>
    <row r="359" spans="2:2" x14ac:dyDescent="0.3">
      <c r="B359" t="s">
        <v>1964</v>
      </c>
    </row>
    <row r="360" spans="2:2" x14ac:dyDescent="0.3">
      <c r="B360" t="s">
        <v>1965</v>
      </c>
    </row>
    <row r="361" spans="2:2" x14ac:dyDescent="0.3">
      <c r="B361" t="s">
        <v>1966</v>
      </c>
    </row>
    <row r="362" spans="2:2" x14ac:dyDescent="0.3">
      <c r="B362" t="s">
        <v>1967</v>
      </c>
    </row>
    <row r="363" spans="2:2" x14ac:dyDescent="0.3">
      <c r="B363" t="s">
        <v>1968</v>
      </c>
    </row>
    <row r="364" spans="2:2" x14ac:dyDescent="0.3">
      <c r="B364" t="s">
        <v>1969</v>
      </c>
    </row>
    <row r="365" spans="2:2" x14ac:dyDescent="0.3">
      <c r="B365" t="s">
        <v>1970</v>
      </c>
    </row>
    <row r="366" spans="2:2" x14ac:dyDescent="0.3">
      <c r="B366" t="s">
        <v>1971</v>
      </c>
    </row>
    <row r="367" spans="2:2" x14ac:dyDescent="0.3">
      <c r="B367" t="s">
        <v>1972</v>
      </c>
    </row>
    <row r="368" spans="2:2" x14ac:dyDescent="0.3">
      <c r="B368" t="s">
        <v>1973</v>
      </c>
    </row>
    <row r="369" spans="2:2" x14ac:dyDescent="0.3">
      <c r="B369" t="s">
        <v>1974</v>
      </c>
    </row>
    <row r="370" spans="2:2" x14ac:dyDescent="0.3">
      <c r="B370" t="s">
        <v>1975</v>
      </c>
    </row>
    <row r="371" spans="2:2" x14ac:dyDescent="0.3">
      <c r="B371" t="s">
        <v>1976</v>
      </c>
    </row>
    <row r="372" spans="2:2" x14ac:dyDescent="0.3">
      <c r="B372" t="s">
        <v>1977</v>
      </c>
    </row>
    <row r="373" spans="2:2" x14ac:dyDescent="0.3">
      <c r="B373" t="s">
        <v>1978</v>
      </c>
    </row>
    <row r="374" spans="2:2" x14ac:dyDescent="0.3">
      <c r="B374" t="s">
        <v>1979</v>
      </c>
    </row>
    <row r="375" spans="2:2" x14ac:dyDescent="0.3">
      <c r="B375" t="s">
        <v>1980</v>
      </c>
    </row>
    <row r="376" spans="2:2" x14ac:dyDescent="0.3">
      <c r="B376" t="s">
        <v>1981</v>
      </c>
    </row>
    <row r="377" spans="2:2" x14ac:dyDescent="0.3">
      <c r="B377" t="s">
        <v>1982</v>
      </c>
    </row>
    <row r="378" spans="2:2" x14ac:dyDescent="0.3">
      <c r="B378" t="s">
        <v>1983</v>
      </c>
    </row>
    <row r="379" spans="2:2" x14ac:dyDescent="0.3">
      <c r="B379" t="s">
        <v>1984</v>
      </c>
    </row>
    <row r="380" spans="2:2" x14ac:dyDescent="0.3">
      <c r="B380" t="s">
        <v>1985</v>
      </c>
    </row>
    <row r="381" spans="2:2" x14ac:dyDescent="0.3">
      <c r="B381" t="s">
        <v>1986</v>
      </c>
    </row>
    <row r="382" spans="2:2" x14ac:dyDescent="0.3">
      <c r="B382" t="s">
        <v>1987</v>
      </c>
    </row>
    <row r="383" spans="2:2" x14ac:dyDescent="0.3">
      <c r="B383" t="s">
        <v>1988</v>
      </c>
    </row>
    <row r="384" spans="2:2" x14ac:dyDescent="0.3">
      <c r="B384" t="s">
        <v>1989</v>
      </c>
    </row>
    <row r="385" spans="2:2" x14ac:dyDescent="0.3">
      <c r="B385" t="s">
        <v>1990</v>
      </c>
    </row>
    <row r="386" spans="2:2" x14ac:dyDescent="0.3">
      <c r="B386" t="s">
        <v>1991</v>
      </c>
    </row>
    <row r="387" spans="2:2" x14ac:dyDescent="0.3">
      <c r="B387" t="s">
        <v>1992</v>
      </c>
    </row>
    <row r="388" spans="2:2" x14ac:dyDescent="0.3">
      <c r="B388" t="s">
        <v>1993</v>
      </c>
    </row>
    <row r="389" spans="2:2" x14ac:dyDescent="0.3">
      <c r="B389" t="s">
        <v>1994</v>
      </c>
    </row>
    <row r="390" spans="2:2" x14ac:dyDescent="0.3">
      <c r="B390" t="s">
        <v>1995</v>
      </c>
    </row>
    <row r="391" spans="2:2" x14ac:dyDescent="0.3">
      <c r="B391" t="s">
        <v>1996</v>
      </c>
    </row>
    <row r="392" spans="2:2" x14ac:dyDescent="0.3">
      <c r="B392" t="s">
        <v>1997</v>
      </c>
    </row>
    <row r="393" spans="2:2" x14ac:dyDescent="0.3">
      <c r="B393" t="s">
        <v>1998</v>
      </c>
    </row>
    <row r="394" spans="2:2" x14ac:dyDescent="0.3">
      <c r="B394" t="s">
        <v>1999</v>
      </c>
    </row>
    <row r="395" spans="2:2" x14ac:dyDescent="0.3">
      <c r="B395" t="s">
        <v>2000</v>
      </c>
    </row>
    <row r="396" spans="2:2" x14ac:dyDescent="0.3">
      <c r="B396" t="s">
        <v>2001</v>
      </c>
    </row>
    <row r="397" spans="2:2" x14ac:dyDescent="0.3">
      <c r="B397" t="s">
        <v>2002</v>
      </c>
    </row>
    <row r="398" spans="2:2" x14ac:dyDescent="0.3">
      <c r="B398" t="s">
        <v>2003</v>
      </c>
    </row>
    <row r="399" spans="2:2" x14ac:dyDescent="0.3">
      <c r="B399" t="s">
        <v>2004</v>
      </c>
    </row>
    <row r="400" spans="2:2" x14ac:dyDescent="0.3">
      <c r="B400" t="s">
        <v>2005</v>
      </c>
    </row>
    <row r="401" spans="2:2" x14ac:dyDescent="0.3">
      <c r="B401" t="s">
        <v>2006</v>
      </c>
    </row>
    <row r="402" spans="2:2" x14ac:dyDescent="0.3">
      <c r="B402" t="s">
        <v>2007</v>
      </c>
    </row>
    <row r="403" spans="2:2" x14ac:dyDescent="0.3">
      <c r="B403" t="s">
        <v>2008</v>
      </c>
    </row>
    <row r="404" spans="2:2" x14ac:dyDescent="0.3">
      <c r="B404" t="s">
        <v>2009</v>
      </c>
    </row>
    <row r="405" spans="2:2" x14ac:dyDescent="0.3">
      <c r="B405" t="s">
        <v>2010</v>
      </c>
    </row>
    <row r="406" spans="2:2" x14ac:dyDescent="0.3">
      <c r="B406" t="s">
        <v>2011</v>
      </c>
    </row>
    <row r="407" spans="2:2" x14ac:dyDescent="0.3">
      <c r="B407" t="s">
        <v>2012</v>
      </c>
    </row>
    <row r="408" spans="2:2" x14ac:dyDescent="0.3">
      <c r="B408" t="s">
        <v>2013</v>
      </c>
    </row>
    <row r="409" spans="2:2" x14ac:dyDescent="0.3">
      <c r="B409" t="s">
        <v>2014</v>
      </c>
    </row>
    <row r="410" spans="2:2" x14ac:dyDescent="0.3">
      <c r="B410" t="s">
        <v>2015</v>
      </c>
    </row>
    <row r="411" spans="2:2" x14ac:dyDescent="0.3">
      <c r="B411" t="s">
        <v>2016</v>
      </c>
    </row>
    <row r="412" spans="2:2" x14ac:dyDescent="0.3">
      <c r="B412" t="s">
        <v>2017</v>
      </c>
    </row>
    <row r="413" spans="2:2" x14ac:dyDescent="0.3">
      <c r="B413" t="s">
        <v>2018</v>
      </c>
    </row>
    <row r="414" spans="2:2" x14ac:dyDescent="0.3">
      <c r="B414" t="s">
        <v>2019</v>
      </c>
    </row>
    <row r="415" spans="2:2" x14ac:dyDescent="0.3">
      <c r="B415" t="s">
        <v>2020</v>
      </c>
    </row>
    <row r="416" spans="2:2" x14ac:dyDescent="0.3">
      <c r="B416" t="s">
        <v>2021</v>
      </c>
    </row>
    <row r="417" spans="2:2" x14ac:dyDescent="0.3">
      <c r="B417" t="s">
        <v>2022</v>
      </c>
    </row>
    <row r="418" spans="2:2" x14ac:dyDescent="0.3">
      <c r="B418" t="s">
        <v>2023</v>
      </c>
    </row>
    <row r="419" spans="2:2" x14ac:dyDescent="0.3">
      <c r="B419" t="s">
        <v>2024</v>
      </c>
    </row>
    <row r="420" spans="2:2" x14ac:dyDescent="0.3">
      <c r="B420" t="s">
        <v>2025</v>
      </c>
    </row>
    <row r="421" spans="2:2" x14ac:dyDescent="0.3">
      <c r="B421" t="s">
        <v>2026</v>
      </c>
    </row>
    <row r="422" spans="2:2" x14ac:dyDescent="0.3">
      <c r="B422" t="s">
        <v>2027</v>
      </c>
    </row>
    <row r="423" spans="2:2" x14ac:dyDescent="0.3">
      <c r="B423" t="s">
        <v>2028</v>
      </c>
    </row>
    <row r="424" spans="2:2" x14ac:dyDescent="0.3">
      <c r="B424" t="s">
        <v>2029</v>
      </c>
    </row>
    <row r="425" spans="2:2" x14ac:dyDescent="0.3">
      <c r="B425" t="s">
        <v>2030</v>
      </c>
    </row>
    <row r="426" spans="2:2" x14ac:dyDescent="0.3">
      <c r="B426" t="s">
        <v>2031</v>
      </c>
    </row>
    <row r="427" spans="2:2" x14ac:dyDescent="0.3">
      <c r="B427" t="s">
        <v>2032</v>
      </c>
    </row>
    <row r="428" spans="2:2" x14ac:dyDescent="0.3">
      <c r="B428" t="s">
        <v>2033</v>
      </c>
    </row>
    <row r="429" spans="2:2" x14ac:dyDescent="0.3">
      <c r="B429" t="s">
        <v>2034</v>
      </c>
    </row>
    <row r="430" spans="2:2" x14ac:dyDescent="0.3">
      <c r="B430" t="s">
        <v>2035</v>
      </c>
    </row>
    <row r="431" spans="2:2" x14ac:dyDescent="0.3">
      <c r="B431" t="s">
        <v>2036</v>
      </c>
    </row>
    <row r="432" spans="2:2" x14ac:dyDescent="0.3">
      <c r="B432" t="s">
        <v>2037</v>
      </c>
    </row>
    <row r="433" spans="2:2" x14ac:dyDescent="0.3">
      <c r="B433" t="s">
        <v>2038</v>
      </c>
    </row>
    <row r="434" spans="2:2" x14ac:dyDescent="0.3">
      <c r="B434" t="s">
        <v>2039</v>
      </c>
    </row>
    <row r="435" spans="2:2" x14ac:dyDescent="0.3">
      <c r="B435" t="s">
        <v>2040</v>
      </c>
    </row>
    <row r="436" spans="2:2" x14ac:dyDescent="0.3">
      <c r="B436" t="s">
        <v>2041</v>
      </c>
    </row>
    <row r="437" spans="2:2" x14ac:dyDescent="0.3">
      <c r="B437" t="s">
        <v>2042</v>
      </c>
    </row>
    <row r="438" spans="2:2" x14ac:dyDescent="0.3">
      <c r="B438" t="s">
        <v>2043</v>
      </c>
    </row>
    <row r="439" spans="2:2" x14ac:dyDescent="0.3">
      <c r="B439" t="s">
        <v>2044</v>
      </c>
    </row>
    <row r="440" spans="2:2" x14ac:dyDescent="0.3">
      <c r="B440" t="s">
        <v>2045</v>
      </c>
    </row>
    <row r="441" spans="2:2" x14ac:dyDescent="0.3">
      <c r="B441" t="s">
        <v>2046</v>
      </c>
    </row>
    <row r="442" spans="2:2" x14ac:dyDescent="0.3">
      <c r="B442" t="s">
        <v>2047</v>
      </c>
    </row>
    <row r="443" spans="2:2" x14ac:dyDescent="0.3">
      <c r="B443" t="s">
        <v>2048</v>
      </c>
    </row>
    <row r="444" spans="2:2" x14ac:dyDescent="0.3">
      <c r="B444" t="s">
        <v>2049</v>
      </c>
    </row>
    <row r="445" spans="2:2" x14ac:dyDescent="0.3">
      <c r="B445" t="s">
        <v>2050</v>
      </c>
    </row>
    <row r="446" spans="2:2" x14ac:dyDescent="0.3">
      <c r="B446" t="s">
        <v>2051</v>
      </c>
    </row>
    <row r="447" spans="2:2" x14ac:dyDescent="0.3">
      <c r="B447" t="s">
        <v>2052</v>
      </c>
    </row>
    <row r="448" spans="2:2" x14ac:dyDescent="0.3">
      <c r="B448" t="s">
        <v>2053</v>
      </c>
    </row>
    <row r="449" spans="2:2" x14ac:dyDescent="0.3">
      <c r="B449" t="s">
        <v>2054</v>
      </c>
    </row>
    <row r="450" spans="2:2" x14ac:dyDescent="0.3">
      <c r="B450" t="s">
        <v>2055</v>
      </c>
    </row>
    <row r="451" spans="2:2" x14ac:dyDescent="0.3">
      <c r="B451" t="s">
        <v>2056</v>
      </c>
    </row>
    <row r="452" spans="2:2" x14ac:dyDescent="0.3">
      <c r="B452" t="s">
        <v>2057</v>
      </c>
    </row>
    <row r="453" spans="2:2" x14ac:dyDescent="0.3">
      <c r="B453" t="s">
        <v>2058</v>
      </c>
    </row>
    <row r="454" spans="2:2" x14ac:dyDescent="0.3">
      <c r="B454" t="s">
        <v>2059</v>
      </c>
    </row>
    <row r="455" spans="2:2" x14ac:dyDescent="0.3">
      <c r="B455" t="s">
        <v>2060</v>
      </c>
    </row>
    <row r="456" spans="2:2" x14ac:dyDescent="0.3">
      <c r="B456" t="s">
        <v>2061</v>
      </c>
    </row>
    <row r="457" spans="2:2" x14ac:dyDescent="0.3">
      <c r="B457" t="s">
        <v>2062</v>
      </c>
    </row>
    <row r="458" spans="2:2" x14ac:dyDescent="0.3">
      <c r="B458" t="s">
        <v>2063</v>
      </c>
    </row>
    <row r="459" spans="2:2" x14ac:dyDescent="0.3">
      <c r="B459" t="s">
        <v>2064</v>
      </c>
    </row>
    <row r="460" spans="2:2" x14ac:dyDescent="0.3">
      <c r="B460" t="s">
        <v>2065</v>
      </c>
    </row>
    <row r="461" spans="2:2" x14ac:dyDescent="0.3">
      <c r="B461" t="s">
        <v>2066</v>
      </c>
    </row>
    <row r="462" spans="2:2" x14ac:dyDescent="0.3">
      <c r="B462" t="s">
        <v>2067</v>
      </c>
    </row>
    <row r="463" spans="2:2" x14ac:dyDescent="0.3">
      <c r="B463" t="s">
        <v>2068</v>
      </c>
    </row>
    <row r="464" spans="2:2" x14ac:dyDescent="0.3">
      <c r="B464" t="s">
        <v>2069</v>
      </c>
    </row>
    <row r="465" spans="2:2" x14ac:dyDescent="0.3">
      <c r="B465" t="s">
        <v>2070</v>
      </c>
    </row>
    <row r="466" spans="2:2" x14ac:dyDescent="0.3">
      <c r="B466" t="s">
        <v>2071</v>
      </c>
    </row>
    <row r="467" spans="2:2" x14ac:dyDescent="0.3">
      <c r="B467" t="s">
        <v>2072</v>
      </c>
    </row>
    <row r="468" spans="2:2" x14ac:dyDescent="0.3">
      <c r="B468" t="s">
        <v>2073</v>
      </c>
    </row>
    <row r="469" spans="2:2" x14ac:dyDescent="0.3">
      <c r="B469" t="s">
        <v>2074</v>
      </c>
    </row>
    <row r="470" spans="2:2" x14ac:dyDescent="0.3">
      <c r="B470" t="s">
        <v>2075</v>
      </c>
    </row>
    <row r="471" spans="2:2" x14ac:dyDescent="0.3">
      <c r="B471" t="s">
        <v>2076</v>
      </c>
    </row>
    <row r="472" spans="2:2" x14ac:dyDescent="0.3">
      <c r="B472" t="s">
        <v>2077</v>
      </c>
    </row>
    <row r="473" spans="2:2" x14ac:dyDescent="0.3">
      <c r="B473" t="s">
        <v>2078</v>
      </c>
    </row>
    <row r="474" spans="2:2" x14ac:dyDescent="0.3">
      <c r="B474" t="s">
        <v>2079</v>
      </c>
    </row>
    <row r="475" spans="2:2" x14ac:dyDescent="0.3">
      <c r="B475" t="s">
        <v>2080</v>
      </c>
    </row>
    <row r="476" spans="2:2" x14ac:dyDescent="0.3">
      <c r="B476" t="s">
        <v>2081</v>
      </c>
    </row>
    <row r="477" spans="2:2" x14ac:dyDescent="0.3">
      <c r="B477" t="s">
        <v>2082</v>
      </c>
    </row>
    <row r="478" spans="2:2" x14ac:dyDescent="0.3">
      <c r="B478" t="s">
        <v>2083</v>
      </c>
    </row>
    <row r="479" spans="2:2" x14ac:dyDescent="0.3">
      <c r="B479" t="s">
        <v>2084</v>
      </c>
    </row>
    <row r="480" spans="2:2" x14ac:dyDescent="0.3">
      <c r="B480" t="s">
        <v>2085</v>
      </c>
    </row>
    <row r="481" spans="2:2" x14ac:dyDescent="0.3">
      <c r="B481" t="s">
        <v>2086</v>
      </c>
    </row>
    <row r="482" spans="2:2" x14ac:dyDescent="0.3">
      <c r="B482" t="s">
        <v>2087</v>
      </c>
    </row>
    <row r="483" spans="2:2" x14ac:dyDescent="0.3">
      <c r="B483" t="s">
        <v>2088</v>
      </c>
    </row>
    <row r="484" spans="2:2" x14ac:dyDescent="0.3">
      <c r="B484" t="s">
        <v>2089</v>
      </c>
    </row>
    <row r="485" spans="2:2" x14ac:dyDescent="0.3">
      <c r="B485" t="s">
        <v>2090</v>
      </c>
    </row>
    <row r="486" spans="2:2" x14ac:dyDescent="0.3">
      <c r="B486" t="s">
        <v>2091</v>
      </c>
    </row>
    <row r="487" spans="2:2" x14ac:dyDescent="0.3">
      <c r="B487" t="s">
        <v>2092</v>
      </c>
    </row>
    <row r="488" spans="2:2" x14ac:dyDescent="0.3">
      <c r="B488" t="s">
        <v>2093</v>
      </c>
    </row>
    <row r="489" spans="2:2" x14ac:dyDescent="0.3">
      <c r="B489" t="s">
        <v>2094</v>
      </c>
    </row>
    <row r="490" spans="2:2" x14ac:dyDescent="0.3">
      <c r="B490" t="s">
        <v>2095</v>
      </c>
    </row>
    <row r="491" spans="2:2" x14ac:dyDescent="0.3">
      <c r="B491" t="s">
        <v>2096</v>
      </c>
    </row>
    <row r="492" spans="2:2" x14ac:dyDescent="0.3">
      <c r="B492" t="s">
        <v>2097</v>
      </c>
    </row>
    <row r="493" spans="2:2" x14ac:dyDescent="0.3">
      <c r="B493" t="s">
        <v>2098</v>
      </c>
    </row>
    <row r="494" spans="2:2" x14ac:dyDescent="0.3">
      <c r="B494" t="s">
        <v>2099</v>
      </c>
    </row>
    <row r="495" spans="2:2" x14ac:dyDescent="0.3">
      <c r="B495" t="s">
        <v>2100</v>
      </c>
    </row>
    <row r="496" spans="2:2" x14ac:dyDescent="0.3">
      <c r="B496" t="s">
        <v>2101</v>
      </c>
    </row>
    <row r="497" spans="2:2" x14ac:dyDescent="0.3">
      <c r="B497" t="s">
        <v>2102</v>
      </c>
    </row>
    <row r="498" spans="2:2" x14ac:dyDescent="0.3">
      <c r="B498" t="s">
        <v>2103</v>
      </c>
    </row>
    <row r="499" spans="2:2" x14ac:dyDescent="0.3">
      <c r="B499" t="s">
        <v>2104</v>
      </c>
    </row>
    <row r="500" spans="2:2" x14ac:dyDescent="0.3">
      <c r="B500" t="s">
        <v>2105</v>
      </c>
    </row>
    <row r="501" spans="2:2" x14ac:dyDescent="0.3">
      <c r="B501" t="s">
        <v>2106</v>
      </c>
    </row>
    <row r="502" spans="2:2" x14ac:dyDescent="0.3">
      <c r="B502" t="s">
        <v>2107</v>
      </c>
    </row>
    <row r="503" spans="2:2" x14ac:dyDescent="0.3">
      <c r="B503" t="s">
        <v>2108</v>
      </c>
    </row>
    <row r="504" spans="2:2" x14ac:dyDescent="0.3">
      <c r="B504" t="s">
        <v>2109</v>
      </c>
    </row>
    <row r="505" spans="2:2" x14ac:dyDescent="0.3">
      <c r="B505" t="s">
        <v>2110</v>
      </c>
    </row>
    <row r="506" spans="2:2" x14ac:dyDescent="0.3">
      <c r="B506" t="s">
        <v>2111</v>
      </c>
    </row>
    <row r="507" spans="2:2" x14ac:dyDescent="0.3">
      <c r="B507" t="s">
        <v>2112</v>
      </c>
    </row>
    <row r="508" spans="2:2" x14ac:dyDescent="0.3">
      <c r="B508" t="s">
        <v>2113</v>
      </c>
    </row>
    <row r="509" spans="2:2" x14ac:dyDescent="0.3">
      <c r="B509" t="s">
        <v>2114</v>
      </c>
    </row>
    <row r="510" spans="2:2" x14ac:dyDescent="0.3">
      <c r="B510" t="s">
        <v>2115</v>
      </c>
    </row>
    <row r="511" spans="2:2" x14ac:dyDescent="0.3">
      <c r="B511" t="s">
        <v>2116</v>
      </c>
    </row>
    <row r="512" spans="2:2" x14ac:dyDescent="0.3">
      <c r="B512" t="s">
        <v>2117</v>
      </c>
    </row>
    <row r="513" spans="2:2" x14ac:dyDescent="0.3">
      <c r="B513" t="s">
        <v>2118</v>
      </c>
    </row>
    <row r="514" spans="2:2" x14ac:dyDescent="0.3">
      <c r="B514" t="s">
        <v>2119</v>
      </c>
    </row>
    <row r="515" spans="2:2" x14ac:dyDescent="0.3">
      <c r="B515" t="s">
        <v>2120</v>
      </c>
    </row>
    <row r="516" spans="2:2" x14ac:dyDescent="0.3">
      <c r="B516" t="s">
        <v>2121</v>
      </c>
    </row>
    <row r="517" spans="2:2" x14ac:dyDescent="0.3">
      <c r="B517" t="s">
        <v>2122</v>
      </c>
    </row>
    <row r="518" spans="2:2" x14ac:dyDescent="0.3">
      <c r="B518" t="s">
        <v>2123</v>
      </c>
    </row>
    <row r="519" spans="2:2" x14ac:dyDescent="0.3">
      <c r="B519" t="s">
        <v>2124</v>
      </c>
    </row>
    <row r="520" spans="2:2" x14ac:dyDescent="0.3">
      <c r="B520" t="s">
        <v>2125</v>
      </c>
    </row>
    <row r="521" spans="2:2" x14ac:dyDescent="0.3">
      <c r="B521" t="s">
        <v>2126</v>
      </c>
    </row>
    <row r="522" spans="2:2" x14ac:dyDescent="0.3">
      <c r="B522" t="s">
        <v>2127</v>
      </c>
    </row>
    <row r="523" spans="2:2" x14ac:dyDescent="0.3">
      <c r="B523" t="s">
        <v>2128</v>
      </c>
    </row>
    <row r="524" spans="2:2" x14ac:dyDescent="0.3">
      <c r="B524" t="s">
        <v>2129</v>
      </c>
    </row>
    <row r="525" spans="2:2" x14ac:dyDescent="0.3">
      <c r="B525" t="s">
        <v>2130</v>
      </c>
    </row>
    <row r="526" spans="2:2" x14ac:dyDescent="0.3">
      <c r="B526" t="s">
        <v>2131</v>
      </c>
    </row>
    <row r="527" spans="2:2" x14ac:dyDescent="0.3">
      <c r="B527" t="s">
        <v>2132</v>
      </c>
    </row>
    <row r="528" spans="2:2" x14ac:dyDescent="0.3">
      <c r="B528" t="s">
        <v>2133</v>
      </c>
    </row>
    <row r="529" spans="2:2" x14ac:dyDescent="0.3">
      <c r="B529" t="s">
        <v>2134</v>
      </c>
    </row>
    <row r="530" spans="2:2" x14ac:dyDescent="0.3">
      <c r="B530" t="s">
        <v>2135</v>
      </c>
    </row>
    <row r="531" spans="2:2" x14ac:dyDescent="0.3">
      <c r="B531" t="s">
        <v>2136</v>
      </c>
    </row>
    <row r="532" spans="2:2" x14ac:dyDescent="0.3">
      <c r="B532" t="s">
        <v>2137</v>
      </c>
    </row>
    <row r="533" spans="2:2" x14ac:dyDescent="0.3">
      <c r="B533" t="s">
        <v>2138</v>
      </c>
    </row>
    <row r="534" spans="2:2" x14ac:dyDescent="0.3">
      <c r="B534" t="s">
        <v>2139</v>
      </c>
    </row>
    <row r="535" spans="2:2" x14ac:dyDescent="0.3">
      <c r="B535" t="s">
        <v>2140</v>
      </c>
    </row>
    <row r="536" spans="2:2" x14ac:dyDescent="0.3">
      <c r="B536" t="s">
        <v>2141</v>
      </c>
    </row>
    <row r="537" spans="2:2" x14ac:dyDescent="0.3">
      <c r="B537" t="s">
        <v>2142</v>
      </c>
    </row>
    <row r="538" spans="2:2" x14ac:dyDescent="0.3">
      <c r="B538" t="s">
        <v>2143</v>
      </c>
    </row>
    <row r="539" spans="2:2" x14ac:dyDescent="0.3">
      <c r="B539" t="s">
        <v>2144</v>
      </c>
    </row>
  </sheetData>
  <pageMargins left="0.7" right="0.7" top="0.75" bottom="0.75" header="0.3" footer="0.3"/>
  <pageSetup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9"/>
  <sheetViews>
    <sheetView workbookViewId="0">
      <selection activeCell="C5" sqref="C5"/>
    </sheetView>
  </sheetViews>
  <sheetFormatPr defaultRowHeight="14.4" x14ac:dyDescent="0.3"/>
  <cols>
    <col min="7" max="7" width="3.44140625" customWidth="1"/>
  </cols>
  <sheetData>
    <row r="1" spans="1:8" x14ac:dyDescent="0.3">
      <c r="A1" t="s">
        <v>382</v>
      </c>
      <c r="E1" s="3" t="s">
        <v>384</v>
      </c>
      <c r="F1" s="3">
        <v>2860</v>
      </c>
    </row>
    <row r="2" spans="1:8" x14ac:dyDescent="0.3">
      <c r="E2" s="25" t="s">
        <v>385</v>
      </c>
      <c r="F2" s="25">
        <v>2836</v>
      </c>
      <c r="H2" s="28" t="s">
        <v>386</v>
      </c>
    </row>
    <row r="4" spans="1:8" x14ac:dyDescent="0.3">
      <c r="B4" s="3" t="s">
        <v>381</v>
      </c>
      <c r="C4" s="3">
        <v>2013</v>
      </c>
      <c r="D4" s="3">
        <v>2014</v>
      </c>
      <c r="E4" s="3">
        <v>2015</v>
      </c>
      <c r="F4" s="26" t="s">
        <v>383</v>
      </c>
    </row>
    <row r="5" spans="1:8" x14ac:dyDescent="0.3">
      <c r="B5" s="3">
        <v>1</v>
      </c>
      <c r="C5">
        <v>780</v>
      </c>
      <c r="D5">
        <v>1166</v>
      </c>
      <c r="E5">
        <v>888</v>
      </c>
      <c r="F5">
        <f>SUM(C5:E5)</f>
        <v>2834</v>
      </c>
      <c r="H5" s="27" t="s">
        <v>387</v>
      </c>
    </row>
    <row r="6" spans="1:8" x14ac:dyDescent="0.3">
      <c r="B6" s="3">
        <v>2</v>
      </c>
      <c r="F6">
        <f t="shared" ref="F6:F9" si="0">SUM(C6:E6)</f>
        <v>0</v>
      </c>
    </row>
    <row r="7" spans="1:8" x14ac:dyDescent="0.3">
      <c r="B7" s="3">
        <v>3</v>
      </c>
      <c r="F7">
        <f t="shared" si="0"/>
        <v>0</v>
      </c>
    </row>
    <row r="8" spans="1:8" x14ac:dyDescent="0.3">
      <c r="B8" s="3">
        <v>4</v>
      </c>
      <c r="F8">
        <f t="shared" si="0"/>
        <v>0</v>
      </c>
    </row>
    <row r="9" spans="1:8" x14ac:dyDescent="0.3">
      <c r="B9" s="3">
        <v>5</v>
      </c>
      <c r="F9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College codes</vt:lpstr>
      <vt:lpstr>Course code</vt:lpstr>
      <vt:lpstr>Extra options</vt:lpstr>
      <vt:lpstr>Section A</vt:lpstr>
      <vt:lpstr>Section B</vt:lpstr>
      <vt:lpstr>mode_reverse</vt:lpstr>
      <vt:lpstr>Section C</vt:lpstr>
      <vt:lpstr>Section D</vt:lpstr>
      <vt:lpstr>C20</vt:lpstr>
      <vt:lpstr>B9_c</vt:lpstr>
      <vt:lpstr>Merging Cutoffs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Girija Borker</dc:creator>
  <cp:lastModifiedBy>Angela Marcela Rojas Franco</cp:lastModifiedBy>
  <dcterms:created xsi:type="dcterms:W3CDTF">2016-04-15T14:45:25Z</dcterms:created>
  <dcterms:modified xsi:type="dcterms:W3CDTF">2025-01-27T21:41:15Z</dcterms:modified>
</cp:coreProperties>
</file>